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workbookPassword="D999" lockStructure="1"/>
  <bookViews>
    <workbookView xWindow="120" yWindow="75" windowWidth="18960" windowHeight="11580"/>
  </bookViews>
  <sheets>
    <sheet name="Part A - Submitter Details" sheetId="1" r:id="rId1"/>
    <sheet name="Part B - Wine Details" sheetId="2" r:id="rId2"/>
    <sheet name="Countries" sheetId="3" state="veryHidden" r:id="rId3"/>
    <sheet name="Lists" sheetId="4" state="veryHidden" r:id="rId4"/>
    <sheet name="Sheet4" sheetId="6" state="veryHidden" r:id="rId5"/>
  </sheets>
  <definedNames>
    <definedName name="_xlnm._FilterDatabase" localSheetId="2" hidden="1">Countries!$E$1:$F$381</definedName>
    <definedName name="_strenght">'Part A - Submitter Details'!$E$17:$J$20</definedName>
    <definedName name="AddLine1">'Part A - Submitter Details'!$C$9</definedName>
    <definedName name="AddLine2">'Part A - Submitter Details'!$C$10</definedName>
    <definedName name="AddLine3">'Part A - Submitter Details'!$C$11</definedName>
    <definedName name="AddLine4">'Part A - Submitter Details'!$C$12</definedName>
    <definedName name="AddLine5">'Part A - Submitter Details'!$C$13</definedName>
    <definedName name="AddLine6">'Part A - Submitter Details'!$C$14</definedName>
    <definedName name="AddLine7">'Part A - Submitter Details'!$C$15</definedName>
    <definedName name="Agent1">'Part A - Submitter Details'!$C$23</definedName>
    <definedName name="Agent10">'Part A - Submitter Details'!$C$32</definedName>
    <definedName name="Agent11">'Part A - Submitter Details'!$C$33</definedName>
    <definedName name="Agent12">'Part A - Submitter Details'!$C$34</definedName>
    <definedName name="Agent2">'Part A - Submitter Details'!$C$24</definedName>
    <definedName name="Agent3">'Part A - Submitter Details'!$C$25</definedName>
    <definedName name="Agent4">'Part A - Submitter Details'!$C$26</definedName>
    <definedName name="Agent5">'Part A - Submitter Details'!$C$27</definedName>
    <definedName name="Agent6">'Part A - Submitter Details'!$C$28</definedName>
    <definedName name="Agent7">'Part A - Submitter Details'!$C$29</definedName>
    <definedName name="Agent8">'Part A - Submitter Details'!$C$30</definedName>
    <definedName name="Agent9">'Part A - Submitter Details'!$C$31</definedName>
    <definedName name="clientemail">'Part A - Submitter Details'!$C$16</definedName>
    <definedName name="ClientFax">'Part A - Submitter Details'!$C$18</definedName>
    <definedName name="ClientWebsite">'Part A - Submitter Details'!$C$17</definedName>
    <definedName name="Comp_Name">'Part A - Submitter Details'!$E$4</definedName>
    <definedName name="Comp_Phone">'Part A - Submitter Details'!$E$5</definedName>
    <definedName name="Comp_Type">'Part A - Submitter Details'!$C$20</definedName>
    <definedName name="Contact_email">'Part A - Submitter Details'!$F$14</definedName>
    <definedName name="Contact_Lastname">'Part A - Submitter Details'!$F$11</definedName>
    <definedName name="Contact_Mobile">'Part A - Submitter Details'!$F$13</definedName>
    <definedName name="Contact_Name">'Part A - Submitter Details'!$F$10</definedName>
    <definedName name="Contact_Telephone">'Part A - Submitter Details'!$F$12</definedName>
    <definedName name="Contact_Title">'Part A - Submitter Details'!$F$9</definedName>
    <definedName name="Entered_b4">'Part A - Submitter Details'!$F$17</definedName>
    <definedName name="How_Hear">'Part A - Submitter Details'!$F$18</definedName>
    <definedName name="Info1">'Part A - Submitter Details'!$F$19</definedName>
    <definedName name="Info2">'Part A - Submitter Details'!$F$20</definedName>
    <definedName name="Rules1">'Part A - Submitter Details'!$F$23</definedName>
    <definedName name="Rules2">'Part A - Submitter Details'!$F$24</definedName>
    <definedName name="Rules3">'Part A - Submitter Details'!$F$25</definedName>
    <definedName name="VAT_Num">'Part A - Submitter Details'!$C$19</definedName>
    <definedName name="Wines_entered">'Part A - Submitter Details'!$F$28</definedName>
    <definedName name="Z_62C2D7BF_7EC5_4E57_B9AD_5B03B3884291_.wvu.FilterData" localSheetId="2" hidden="1">Countries!$E$1:$F$381</definedName>
  </definedNames>
  <calcPr calcId="145621"/>
  <customWorkbookViews>
    <customWorkbookView name="_Freelance Decanter - Personal View" guid="{62C2D7BF-7EC5-4E57-B9AD-5B03B3884291}" autoUpdate="1" mergeInterval="5" personalView="1" maximized="1" windowWidth="1276" windowHeight="719" activeSheetId="2"/>
  </customWorkbookViews>
</workbook>
</file>

<file path=xl/calcChain.xml><?xml version="1.0" encoding="utf-8"?>
<calcChain xmlns="http://schemas.openxmlformats.org/spreadsheetml/2006/main">
  <c r="AN358" i="2" l="1"/>
  <c r="AM358" i="2"/>
  <c r="AL358" i="2"/>
  <c r="AK358" i="2"/>
  <c r="AJ358" i="2"/>
  <c r="AI358" i="2"/>
  <c r="AH358" i="2"/>
  <c r="AG358" i="2"/>
  <c r="AF358" i="2"/>
  <c r="AE358" i="2"/>
  <c r="AD358" i="2"/>
  <c r="AC358" i="2"/>
  <c r="AB358" i="2"/>
  <c r="AA358" i="2"/>
  <c r="Z358" i="2"/>
  <c r="Y358" i="2"/>
  <c r="X358" i="2"/>
  <c r="W358" i="2"/>
  <c r="V358" i="2"/>
  <c r="U358" i="2"/>
  <c r="T358" i="2"/>
  <c r="S358" i="2"/>
  <c r="R358" i="2"/>
  <c r="Q358" i="2"/>
  <c r="P358" i="2"/>
  <c r="O358" i="2"/>
  <c r="N358" i="2"/>
  <c r="M358" i="2"/>
  <c r="L358" i="2"/>
  <c r="K358" i="2"/>
  <c r="J358" i="2"/>
  <c r="I358" i="2"/>
  <c r="H358" i="2"/>
  <c r="G358" i="2"/>
  <c r="F358" i="2"/>
  <c r="E358" i="2"/>
  <c r="D358" i="2"/>
  <c r="C358" i="2"/>
  <c r="AN357" i="2"/>
  <c r="AM357" i="2"/>
  <c r="AL357" i="2"/>
  <c r="AK357" i="2"/>
  <c r="AJ357" i="2"/>
  <c r="AI357" i="2"/>
  <c r="AH357" i="2"/>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 r="H357" i="2"/>
  <c r="G357" i="2"/>
  <c r="F357" i="2"/>
  <c r="E357" i="2"/>
  <c r="D357" i="2"/>
  <c r="C357" i="2"/>
  <c r="AN356" i="2"/>
  <c r="AM356" i="2"/>
  <c r="AL356" i="2"/>
  <c r="AK356" i="2"/>
  <c r="AJ356" i="2"/>
  <c r="AI356" i="2"/>
  <c r="AH356" i="2"/>
  <c r="AG356" i="2"/>
  <c r="AF356" i="2"/>
  <c r="AE356" i="2"/>
  <c r="AD356" i="2"/>
  <c r="AC356" i="2"/>
  <c r="AB356" i="2"/>
  <c r="AA356" i="2"/>
  <c r="Z356" i="2"/>
  <c r="Y356" i="2"/>
  <c r="X356" i="2"/>
  <c r="W356" i="2"/>
  <c r="V356" i="2"/>
  <c r="U356" i="2"/>
  <c r="T356" i="2"/>
  <c r="S356" i="2"/>
  <c r="R356" i="2"/>
  <c r="Q356" i="2"/>
  <c r="P356" i="2"/>
  <c r="O356" i="2"/>
  <c r="N356" i="2"/>
  <c r="M356" i="2"/>
  <c r="L356" i="2"/>
  <c r="K356" i="2"/>
  <c r="J356" i="2"/>
  <c r="I356" i="2"/>
  <c r="H356" i="2"/>
  <c r="G356" i="2"/>
  <c r="F356" i="2"/>
  <c r="E356" i="2"/>
  <c r="D356" i="2"/>
  <c r="C356" i="2"/>
  <c r="AN355" i="2"/>
  <c r="AM355" i="2"/>
  <c r="AL355" i="2"/>
  <c r="AK355" i="2"/>
  <c r="AJ355" i="2"/>
  <c r="AI355" i="2"/>
  <c r="AH355" i="2"/>
  <c r="AG355" i="2"/>
  <c r="AF355" i="2"/>
  <c r="AE355" i="2"/>
  <c r="AD355" i="2"/>
  <c r="AC355" i="2"/>
  <c r="AB355" i="2"/>
  <c r="AA355" i="2"/>
  <c r="Z355" i="2"/>
  <c r="Y355" i="2"/>
  <c r="X355" i="2"/>
  <c r="W355" i="2"/>
  <c r="V355" i="2"/>
  <c r="U355" i="2"/>
  <c r="T355" i="2"/>
  <c r="S355" i="2"/>
  <c r="R355" i="2"/>
  <c r="Q355" i="2"/>
  <c r="P355" i="2"/>
  <c r="O355" i="2"/>
  <c r="N355" i="2"/>
  <c r="M355" i="2"/>
  <c r="L355" i="2"/>
  <c r="K355" i="2"/>
  <c r="J355" i="2"/>
  <c r="I355" i="2"/>
  <c r="H355" i="2"/>
  <c r="G355" i="2"/>
  <c r="F355" i="2"/>
  <c r="E355" i="2"/>
  <c r="D355" i="2"/>
  <c r="C355" i="2"/>
  <c r="AN354" i="2"/>
  <c r="AM354" i="2"/>
  <c r="AL354" i="2"/>
  <c r="AK354" i="2"/>
  <c r="AJ354" i="2"/>
  <c r="AI354" i="2"/>
  <c r="AH354" i="2"/>
  <c r="AG354" i="2"/>
  <c r="AF354" i="2"/>
  <c r="AE354" i="2"/>
  <c r="AD354" i="2"/>
  <c r="AC354" i="2"/>
  <c r="AB354" i="2"/>
  <c r="AA354" i="2"/>
  <c r="Z354" i="2"/>
  <c r="Y354" i="2"/>
  <c r="X354" i="2"/>
  <c r="W354" i="2"/>
  <c r="V354" i="2"/>
  <c r="U354" i="2"/>
  <c r="T354" i="2"/>
  <c r="S354" i="2"/>
  <c r="R354" i="2"/>
  <c r="Q354" i="2"/>
  <c r="P354" i="2"/>
  <c r="O354" i="2"/>
  <c r="N354" i="2"/>
  <c r="M354" i="2"/>
  <c r="L354" i="2"/>
  <c r="K354" i="2"/>
  <c r="J354" i="2"/>
  <c r="I354" i="2"/>
  <c r="H354" i="2"/>
  <c r="G354" i="2"/>
  <c r="F354" i="2"/>
  <c r="E354" i="2"/>
  <c r="D354" i="2"/>
  <c r="C354" i="2"/>
  <c r="AN353" i="2"/>
  <c r="AM353" i="2"/>
  <c r="AL353" i="2"/>
  <c r="AK353" i="2"/>
  <c r="AJ353" i="2"/>
  <c r="AI353" i="2"/>
  <c r="AH353" i="2"/>
  <c r="AG353" i="2"/>
  <c r="AF353" i="2"/>
  <c r="AE353" i="2"/>
  <c r="AD353" i="2"/>
  <c r="AC353" i="2"/>
  <c r="AB353" i="2"/>
  <c r="AA353" i="2"/>
  <c r="Z353" i="2"/>
  <c r="Y353" i="2"/>
  <c r="X353" i="2"/>
  <c r="W353" i="2"/>
  <c r="V353" i="2"/>
  <c r="U353" i="2"/>
  <c r="T353" i="2"/>
  <c r="S353" i="2"/>
  <c r="R353" i="2"/>
  <c r="Q353" i="2"/>
  <c r="P353" i="2"/>
  <c r="O353" i="2"/>
  <c r="N353" i="2"/>
  <c r="M353" i="2"/>
  <c r="L353" i="2"/>
  <c r="K353" i="2"/>
  <c r="J353" i="2"/>
  <c r="I353" i="2"/>
  <c r="H353" i="2"/>
  <c r="G353" i="2"/>
  <c r="F353" i="2"/>
  <c r="E353" i="2"/>
  <c r="D353" i="2"/>
  <c r="C353" i="2"/>
  <c r="AN352" i="2"/>
  <c r="AM352" i="2"/>
  <c r="AL352" i="2"/>
  <c r="AK352" i="2"/>
  <c r="AJ352" i="2"/>
  <c r="AI352" i="2"/>
  <c r="AH352" i="2"/>
  <c r="AG352" i="2"/>
  <c r="AF352" i="2"/>
  <c r="AE352" i="2"/>
  <c r="AD352" i="2"/>
  <c r="AC352" i="2"/>
  <c r="AB352" i="2"/>
  <c r="AA352" i="2"/>
  <c r="Z352" i="2"/>
  <c r="Y352" i="2"/>
  <c r="X352" i="2"/>
  <c r="W352" i="2"/>
  <c r="V352" i="2"/>
  <c r="U352" i="2"/>
  <c r="T352" i="2"/>
  <c r="S352" i="2"/>
  <c r="R352" i="2"/>
  <c r="Q352" i="2"/>
  <c r="P352" i="2"/>
  <c r="O352" i="2"/>
  <c r="N352" i="2"/>
  <c r="M352" i="2"/>
  <c r="L352" i="2"/>
  <c r="K352" i="2"/>
  <c r="J352" i="2"/>
  <c r="I352" i="2"/>
  <c r="H352" i="2"/>
  <c r="G352" i="2"/>
  <c r="F352" i="2"/>
  <c r="E352" i="2"/>
  <c r="D352" i="2"/>
  <c r="C352" i="2"/>
  <c r="AN351" i="2"/>
  <c r="AM351" i="2"/>
  <c r="AL351" i="2"/>
  <c r="AK351" i="2"/>
  <c r="AJ351" i="2"/>
  <c r="AI351" i="2"/>
  <c r="AH351" i="2"/>
  <c r="AG351" i="2"/>
  <c r="AF351" i="2"/>
  <c r="AE351" i="2"/>
  <c r="AD351" i="2"/>
  <c r="AC351" i="2"/>
  <c r="AB351" i="2"/>
  <c r="AA351" i="2"/>
  <c r="Z351" i="2"/>
  <c r="Y351" i="2"/>
  <c r="X351" i="2"/>
  <c r="W351" i="2"/>
  <c r="V351" i="2"/>
  <c r="U351" i="2"/>
  <c r="T351" i="2"/>
  <c r="S351" i="2"/>
  <c r="R351" i="2"/>
  <c r="Q351" i="2"/>
  <c r="P351" i="2"/>
  <c r="O351" i="2"/>
  <c r="N351" i="2"/>
  <c r="M351" i="2"/>
  <c r="L351" i="2"/>
  <c r="K351" i="2"/>
  <c r="J351" i="2"/>
  <c r="I351" i="2"/>
  <c r="H351" i="2"/>
  <c r="G351" i="2"/>
  <c r="F351" i="2"/>
  <c r="E351" i="2"/>
  <c r="D351" i="2"/>
  <c r="C351" i="2"/>
  <c r="AN350" i="2"/>
  <c r="AM350" i="2"/>
  <c r="AL350" i="2"/>
  <c r="AK350" i="2"/>
  <c r="AJ350" i="2"/>
  <c r="AI350" i="2"/>
  <c r="AH350" i="2"/>
  <c r="AG350" i="2"/>
  <c r="AF350" i="2"/>
  <c r="AE350" i="2"/>
  <c r="AD350" i="2"/>
  <c r="AC350" i="2"/>
  <c r="AB350" i="2"/>
  <c r="AA350" i="2"/>
  <c r="Z350" i="2"/>
  <c r="Y350" i="2"/>
  <c r="X350" i="2"/>
  <c r="W350" i="2"/>
  <c r="V350" i="2"/>
  <c r="U350" i="2"/>
  <c r="T350" i="2"/>
  <c r="S350" i="2"/>
  <c r="R350" i="2"/>
  <c r="Q350" i="2"/>
  <c r="P350" i="2"/>
  <c r="O350" i="2"/>
  <c r="N350" i="2"/>
  <c r="M350" i="2"/>
  <c r="L350" i="2"/>
  <c r="K350" i="2"/>
  <c r="J350" i="2"/>
  <c r="I350" i="2"/>
  <c r="H350" i="2"/>
  <c r="G350" i="2"/>
  <c r="F350" i="2"/>
  <c r="E350" i="2"/>
  <c r="D350" i="2"/>
  <c r="C350" i="2"/>
  <c r="AN349" i="2"/>
  <c r="AM349" i="2"/>
  <c r="AL349" i="2"/>
  <c r="AK349" i="2"/>
  <c r="AJ349" i="2"/>
  <c r="AI349" i="2"/>
  <c r="AH349" i="2"/>
  <c r="AG349" i="2"/>
  <c r="AF349" i="2"/>
  <c r="AE349" i="2"/>
  <c r="AD349" i="2"/>
  <c r="AC349" i="2"/>
  <c r="AB349" i="2"/>
  <c r="AA349" i="2"/>
  <c r="Z349" i="2"/>
  <c r="Y349" i="2"/>
  <c r="X349" i="2"/>
  <c r="W349" i="2"/>
  <c r="V349" i="2"/>
  <c r="U349" i="2"/>
  <c r="T349" i="2"/>
  <c r="S349" i="2"/>
  <c r="R349" i="2"/>
  <c r="Q349" i="2"/>
  <c r="P349" i="2"/>
  <c r="O349" i="2"/>
  <c r="N349" i="2"/>
  <c r="M349" i="2"/>
  <c r="L349" i="2"/>
  <c r="K349" i="2"/>
  <c r="J349" i="2"/>
  <c r="I349" i="2"/>
  <c r="H349" i="2"/>
  <c r="G349" i="2"/>
  <c r="F349" i="2"/>
  <c r="E349" i="2"/>
  <c r="D349" i="2"/>
  <c r="C349" i="2"/>
  <c r="AN348" i="2"/>
  <c r="AM348" i="2"/>
  <c r="AL348" i="2"/>
  <c r="AK348" i="2"/>
  <c r="AJ348" i="2"/>
  <c r="AI348" i="2"/>
  <c r="AH348" i="2"/>
  <c r="AG348" i="2"/>
  <c r="AF348" i="2"/>
  <c r="AE348" i="2"/>
  <c r="AD348" i="2"/>
  <c r="AC348" i="2"/>
  <c r="AB348" i="2"/>
  <c r="AA348" i="2"/>
  <c r="Z348" i="2"/>
  <c r="Y348" i="2"/>
  <c r="X348" i="2"/>
  <c r="W348" i="2"/>
  <c r="V348" i="2"/>
  <c r="U348" i="2"/>
  <c r="T348" i="2"/>
  <c r="S348" i="2"/>
  <c r="R348" i="2"/>
  <c r="Q348" i="2"/>
  <c r="P348" i="2"/>
  <c r="O348" i="2"/>
  <c r="N348" i="2"/>
  <c r="M348" i="2"/>
  <c r="L348" i="2"/>
  <c r="K348" i="2"/>
  <c r="J348" i="2"/>
  <c r="I348" i="2"/>
  <c r="H348" i="2"/>
  <c r="G348" i="2"/>
  <c r="F348" i="2"/>
  <c r="E348" i="2"/>
  <c r="D348" i="2"/>
  <c r="C348" i="2"/>
  <c r="AN347" i="2"/>
  <c r="AM347" i="2"/>
  <c r="AL347" i="2"/>
  <c r="AK347" i="2"/>
  <c r="AJ347" i="2"/>
  <c r="AI347" i="2"/>
  <c r="AH347" i="2"/>
  <c r="AG347" i="2"/>
  <c r="AF347" i="2"/>
  <c r="AE347" i="2"/>
  <c r="AD347" i="2"/>
  <c r="AC347" i="2"/>
  <c r="AB347" i="2"/>
  <c r="AA347" i="2"/>
  <c r="Z347" i="2"/>
  <c r="Y347" i="2"/>
  <c r="X347" i="2"/>
  <c r="W347" i="2"/>
  <c r="V347" i="2"/>
  <c r="U347" i="2"/>
  <c r="T347" i="2"/>
  <c r="S347" i="2"/>
  <c r="R347" i="2"/>
  <c r="Q347" i="2"/>
  <c r="P347" i="2"/>
  <c r="O347" i="2"/>
  <c r="N347" i="2"/>
  <c r="M347" i="2"/>
  <c r="L347" i="2"/>
  <c r="K347" i="2"/>
  <c r="J347" i="2"/>
  <c r="I347" i="2"/>
  <c r="H347" i="2"/>
  <c r="G347" i="2"/>
  <c r="F347" i="2"/>
  <c r="E347" i="2"/>
  <c r="D347" i="2"/>
  <c r="C347" i="2"/>
  <c r="AN346" i="2"/>
  <c r="AM346" i="2"/>
  <c r="AL346" i="2"/>
  <c r="AK346" i="2"/>
  <c r="AJ346" i="2"/>
  <c r="AI346" i="2"/>
  <c r="AH346" i="2"/>
  <c r="AG346" i="2"/>
  <c r="AF346" i="2"/>
  <c r="AE346" i="2"/>
  <c r="AD346" i="2"/>
  <c r="AC346" i="2"/>
  <c r="AB346" i="2"/>
  <c r="AA346" i="2"/>
  <c r="Z346" i="2"/>
  <c r="Y346" i="2"/>
  <c r="X346" i="2"/>
  <c r="W346" i="2"/>
  <c r="V346" i="2"/>
  <c r="U346" i="2"/>
  <c r="T346" i="2"/>
  <c r="S346" i="2"/>
  <c r="R346" i="2"/>
  <c r="Q346" i="2"/>
  <c r="P346" i="2"/>
  <c r="O346" i="2"/>
  <c r="N346" i="2"/>
  <c r="M346" i="2"/>
  <c r="L346" i="2"/>
  <c r="K346" i="2"/>
  <c r="J346" i="2"/>
  <c r="I346" i="2"/>
  <c r="H346" i="2"/>
  <c r="G346" i="2"/>
  <c r="F346" i="2"/>
  <c r="E346" i="2"/>
  <c r="D346" i="2"/>
  <c r="C346" i="2"/>
  <c r="AN345" i="2"/>
  <c r="AM345" i="2"/>
  <c r="AL345" i="2"/>
  <c r="AK345" i="2"/>
  <c r="AJ345" i="2"/>
  <c r="AI345" i="2"/>
  <c r="AH345" i="2"/>
  <c r="AG345" i="2"/>
  <c r="AF345" i="2"/>
  <c r="AE345" i="2"/>
  <c r="AD345" i="2"/>
  <c r="AC345" i="2"/>
  <c r="AB345" i="2"/>
  <c r="AA345" i="2"/>
  <c r="Z345" i="2"/>
  <c r="Y345" i="2"/>
  <c r="X345" i="2"/>
  <c r="W345" i="2"/>
  <c r="V345" i="2"/>
  <c r="U345" i="2"/>
  <c r="T345" i="2"/>
  <c r="S345" i="2"/>
  <c r="R345" i="2"/>
  <c r="Q345" i="2"/>
  <c r="P345" i="2"/>
  <c r="O345" i="2"/>
  <c r="N345" i="2"/>
  <c r="M345" i="2"/>
  <c r="L345" i="2"/>
  <c r="K345" i="2"/>
  <c r="J345" i="2"/>
  <c r="I345" i="2"/>
  <c r="H345" i="2"/>
  <c r="G345" i="2"/>
  <c r="F345" i="2"/>
  <c r="E345" i="2"/>
  <c r="D345" i="2"/>
  <c r="C345" i="2"/>
  <c r="AN344" i="2"/>
  <c r="AM344" i="2"/>
  <c r="AL344" i="2"/>
  <c r="AK344" i="2"/>
  <c r="AJ344" i="2"/>
  <c r="AI344" i="2"/>
  <c r="AH344" i="2"/>
  <c r="AG344" i="2"/>
  <c r="AF344" i="2"/>
  <c r="AE344" i="2"/>
  <c r="AD344" i="2"/>
  <c r="AC344" i="2"/>
  <c r="AB344" i="2"/>
  <c r="AA344" i="2"/>
  <c r="Z344" i="2"/>
  <c r="Y344" i="2"/>
  <c r="X344" i="2"/>
  <c r="W344" i="2"/>
  <c r="V344" i="2"/>
  <c r="U344" i="2"/>
  <c r="T344" i="2"/>
  <c r="S344" i="2"/>
  <c r="R344" i="2"/>
  <c r="Q344" i="2"/>
  <c r="P344" i="2"/>
  <c r="O344" i="2"/>
  <c r="N344" i="2"/>
  <c r="M344" i="2"/>
  <c r="L344" i="2"/>
  <c r="K344" i="2"/>
  <c r="J344" i="2"/>
  <c r="I344" i="2"/>
  <c r="H344" i="2"/>
  <c r="G344" i="2"/>
  <c r="F344" i="2"/>
  <c r="E344" i="2"/>
  <c r="D344" i="2"/>
  <c r="C344" i="2"/>
  <c r="AN343" i="2"/>
  <c r="AM343" i="2"/>
  <c r="AL343" i="2"/>
  <c r="AK343" i="2"/>
  <c r="AJ343" i="2"/>
  <c r="AI343" i="2"/>
  <c r="AH343" i="2"/>
  <c r="AG343" i="2"/>
  <c r="AF343" i="2"/>
  <c r="AE343" i="2"/>
  <c r="AD343" i="2"/>
  <c r="AC343" i="2"/>
  <c r="AB343" i="2"/>
  <c r="AA343" i="2"/>
  <c r="Z343" i="2"/>
  <c r="Y343" i="2"/>
  <c r="X343" i="2"/>
  <c r="W343" i="2"/>
  <c r="V343" i="2"/>
  <c r="U343" i="2"/>
  <c r="T343" i="2"/>
  <c r="S343" i="2"/>
  <c r="R343" i="2"/>
  <c r="Q343" i="2"/>
  <c r="P343" i="2"/>
  <c r="O343" i="2"/>
  <c r="N343" i="2"/>
  <c r="M343" i="2"/>
  <c r="L343" i="2"/>
  <c r="K343" i="2"/>
  <c r="J343" i="2"/>
  <c r="I343" i="2"/>
  <c r="H343" i="2"/>
  <c r="G343" i="2"/>
  <c r="F343" i="2"/>
  <c r="E343" i="2"/>
  <c r="D343" i="2"/>
  <c r="C343" i="2"/>
  <c r="AN342" i="2"/>
  <c r="AM342" i="2"/>
  <c r="AL342" i="2"/>
  <c r="AK342" i="2"/>
  <c r="AJ342" i="2"/>
  <c r="AI342" i="2"/>
  <c r="AH342" i="2"/>
  <c r="AG342" i="2"/>
  <c r="AF342" i="2"/>
  <c r="AE342" i="2"/>
  <c r="AD342" i="2"/>
  <c r="AC342" i="2"/>
  <c r="AB342" i="2"/>
  <c r="AA342" i="2"/>
  <c r="Z342" i="2"/>
  <c r="Y342" i="2"/>
  <c r="X342" i="2"/>
  <c r="W342" i="2"/>
  <c r="V342" i="2"/>
  <c r="U342" i="2"/>
  <c r="T342" i="2"/>
  <c r="S342" i="2"/>
  <c r="R342" i="2"/>
  <c r="Q342" i="2"/>
  <c r="P342" i="2"/>
  <c r="O342" i="2"/>
  <c r="N342" i="2"/>
  <c r="M342" i="2"/>
  <c r="L342" i="2"/>
  <c r="K342" i="2"/>
  <c r="J342" i="2"/>
  <c r="I342" i="2"/>
  <c r="H342" i="2"/>
  <c r="G342" i="2"/>
  <c r="F342" i="2"/>
  <c r="E342" i="2"/>
  <c r="D342" i="2"/>
  <c r="C342" i="2"/>
  <c r="AN341" i="2"/>
  <c r="AM341" i="2"/>
  <c r="AL341" i="2"/>
  <c r="AK341" i="2"/>
  <c r="AJ341" i="2"/>
  <c r="AI341" i="2"/>
  <c r="AH341" i="2"/>
  <c r="AG341" i="2"/>
  <c r="AF341" i="2"/>
  <c r="AE341" i="2"/>
  <c r="AD341" i="2"/>
  <c r="AC341" i="2"/>
  <c r="AB341" i="2"/>
  <c r="AA341" i="2"/>
  <c r="Z341" i="2"/>
  <c r="Y341" i="2"/>
  <c r="X341" i="2"/>
  <c r="W341" i="2"/>
  <c r="V341" i="2"/>
  <c r="U341" i="2"/>
  <c r="T341" i="2"/>
  <c r="S341" i="2"/>
  <c r="R341" i="2"/>
  <c r="Q341" i="2"/>
  <c r="P341" i="2"/>
  <c r="O341" i="2"/>
  <c r="N341" i="2"/>
  <c r="M341" i="2"/>
  <c r="L341" i="2"/>
  <c r="K341" i="2"/>
  <c r="J341" i="2"/>
  <c r="I341" i="2"/>
  <c r="H341" i="2"/>
  <c r="G341" i="2"/>
  <c r="F341" i="2"/>
  <c r="E341" i="2"/>
  <c r="D341" i="2"/>
  <c r="C341" i="2"/>
  <c r="AN340" i="2"/>
  <c r="AM340" i="2"/>
  <c r="AL340" i="2"/>
  <c r="AK340" i="2"/>
  <c r="AJ340" i="2"/>
  <c r="AI340" i="2"/>
  <c r="AH340" i="2"/>
  <c r="AG340" i="2"/>
  <c r="AF340" i="2"/>
  <c r="AE340" i="2"/>
  <c r="AD340" i="2"/>
  <c r="AC340" i="2"/>
  <c r="AB340" i="2"/>
  <c r="AA340" i="2"/>
  <c r="Z340" i="2"/>
  <c r="Y340" i="2"/>
  <c r="X340" i="2"/>
  <c r="W340" i="2"/>
  <c r="V340" i="2"/>
  <c r="U340" i="2"/>
  <c r="T340" i="2"/>
  <c r="S340" i="2"/>
  <c r="R340" i="2"/>
  <c r="Q340" i="2"/>
  <c r="P340" i="2"/>
  <c r="O340" i="2"/>
  <c r="N340" i="2"/>
  <c r="M340" i="2"/>
  <c r="L340" i="2"/>
  <c r="K340" i="2"/>
  <c r="J340" i="2"/>
  <c r="I340" i="2"/>
  <c r="H340" i="2"/>
  <c r="G340" i="2"/>
  <c r="F340" i="2"/>
  <c r="E340" i="2"/>
  <c r="D340" i="2"/>
  <c r="C340" i="2"/>
  <c r="AN339" i="2"/>
  <c r="AM339" i="2"/>
  <c r="AL339" i="2"/>
  <c r="AK339" i="2"/>
  <c r="AJ339" i="2"/>
  <c r="AI339" i="2"/>
  <c r="AH339" i="2"/>
  <c r="AG339" i="2"/>
  <c r="AF339" i="2"/>
  <c r="AE339" i="2"/>
  <c r="AD339" i="2"/>
  <c r="AC339" i="2"/>
  <c r="AB339" i="2"/>
  <c r="AA339" i="2"/>
  <c r="Z339" i="2"/>
  <c r="Y339" i="2"/>
  <c r="X339" i="2"/>
  <c r="W339" i="2"/>
  <c r="V339" i="2"/>
  <c r="U339" i="2"/>
  <c r="T339" i="2"/>
  <c r="S339" i="2"/>
  <c r="R339" i="2"/>
  <c r="Q339" i="2"/>
  <c r="P339" i="2"/>
  <c r="O339" i="2"/>
  <c r="N339" i="2"/>
  <c r="M339" i="2"/>
  <c r="L339" i="2"/>
  <c r="K339" i="2"/>
  <c r="J339" i="2"/>
  <c r="I339" i="2"/>
  <c r="H339" i="2"/>
  <c r="G339" i="2"/>
  <c r="F339" i="2"/>
  <c r="E339" i="2"/>
  <c r="D339" i="2"/>
  <c r="C339" i="2"/>
  <c r="AN338" i="2"/>
  <c r="AM338" i="2"/>
  <c r="AL338" i="2"/>
  <c r="AK338" i="2"/>
  <c r="AJ338" i="2"/>
  <c r="AI338" i="2"/>
  <c r="AH338" i="2"/>
  <c r="AG338" i="2"/>
  <c r="AF338" i="2"/>
  <c r="AE338" i="2"/>
  <c r="AD338" i="2"/>
  <c r="AC338" i="2"/>
  <c r="AB338" i="2"/>
  <c r="AA338" i="2"/>
  <c r="Z338" i="2"/>
  <c r="Y338" i="2"/>
  <c r="X338" i="2"/>
  <c r="W338" i="2"/>
  <c r="V338" i="2"/>
  <c r="U338" i="2"/>
  <c r="T338" i="2"/>
  <c r="S338" i="2"/>
  <c r="R338" i="2"/>
  <c r="Q338" i="2"/>
  <c r="P338" i="2"/>
  <c r="O338" i="2"/>
  <c r="N338" i="2"/>
  <c r="M338" i="2"/>
  <c r="L338" i="2"/>
  <c r="K338" i="2"/>
  <c r="J338" i="2"/>
  <c r="I338" i="2"/>
  <c r="H338" i="2"/>
  <c r="G338" i="2"/>
  <c r="F338" i="2"/>
  <c r="E338" i="2"/>
  <c r="D338" i="2"/>
  <c r="C338" i="2"/>
  <c r="AN337" i="2"/>
  <c r="AM337" i="2"/>
  <c r="AL337" i="2"/>
  <c r="AK337" i="2"/>
  <c r="AJ337" i="2"/>
  <c r="AI337" i="2"/>
  <c r="AH337" i="2"/>
  <c r="AG337" i="2"/>
  <c r="AF337" i="2"/>
  <c r="AE337" i="2"/>
  <c r="AD337" i="2"/>
  <c r="AC337" i="2"/>
  <c r="AB337" i="2"/>
  <c r="AA337" i="2"/>
  <c r="Z337" i="2"/>
  <c r="Y337" i="2"/>
  <c r="X337" i="2"/>
  <c r="W337" i="2"/>
  <c r="V337" i="2"/>
  <c r="U337" i="2"/>
  <c r="T337" i="2"/>
  <c r="S337" i="2"/>
  <c r="R337" i="2"/>
  <c r="Q337" i="2"/>
  <c r="P337" i="2"/>
  <c r="O337" i="2"/>
  <c r="N337" i="2"/>
  <c r="M337" i="2"/>
  <c r="L337" i="2"/>
  <c r="K337" i="2"/>
  <c r="J337" i="2"/>
  <c r="I337" i="2"/>
  <c r="H337" i="2"/>
  <c r="G337" i="2"/>
  <c r="F337" i="2"/>
  <c r="E337" i="2"/>
  <c r="D337" i="2"/>
  <c r="C337" i="2"/>
  <c r="AN336" i="2"/>
  <c r="AM336" i="2"/>
  <c r="AL336" i="2"/>
  <c r="AK336" i="2"/>
  <c r="AJ336" i="2"/>
  <c r="AI336" i="2"/>
  <c r="AH336" i="2"/>
  <c r="AG336" i="2"/>
  <c r="AF336" i="2"/>
  <c r="AE336" i="2"/>
  <c r="AD336" i="2"/>
  <c r="AC336" i="2"/>
  <c r="AB336" i="2"/>
  <c r="AA336" i="2"/>
  <c r="Z336" i="2"/>
  <c r="Y336" i="2"/>
  <c r="X336" i="2"/>
  <c r="W336" i="2"/>
  <c r="V336" i="2"/>
  <c r="U336" i="2"/>
  <c r="T336" i="2"/>
  <c r="S336" i="2"/>
  <c r="R336" i="2"/>
  <c r="Q336" i="2"/>
  <c r="P336" i="2"/>
  <c r="O336" i="2"/>
  <c r="N336" i="2"/>
  <c r="M336" i="2"/>
  <c r="L336" i="2"/>
  <c r="K336" i="2"/>
  <c r="J336" i="2"/>
  <c r="I336" i="2"/>
  <c r="H336" i="2"/>
  <c r="G336" i="2"/>
  <c r="F336" i="2"/>
  <c r="E336" i="2"/>
  <c r="D336" i="2"/>
  <c r="C336" i="2"/>
  <c r="AN335" i="2"/>
  <c r="AM335" i="2"/>
  <c r="AL335" i="2"/>
  <c r="AK335" i="2"/>
  <c r="AJ335" i="2"/>
  <c r="AI335" i="2"/>
  <c r="AH335" i="2"/>
  <c r="AG335" i="2"/>
  <c r="AF335" i="2"/>
  <c r="AE335" i="2"/>
  <c r="AD335" i="2"/>
  <c r="AC335" i="2"/>
  <c r="AB335" i="2"/>
  <c r="AA335" i="2"/>
  <c r="Z335" i="2"/>
  <c r="Y335" i="2"/>
  <c r="X335" i="2"/>
  <c r="W335" i="2"/>
  <c r="V335" i="2"/>
  <c r="U335" i="2"/>
  <c r="T335" i="2"/>
  <c r="S335" i="2"/>
  <c r="R335" i="2"/>
  <c r="Q335" i="2"/>
  <c r="P335" i="2"/>
  <c r="O335" i="2"/>
  <c r="N335" i="2"/>
  <c r="M335" i="2"/>
  <c r="L335" i="2"/>
  <c r="K335" i="2"/>
  <c r="J335" i="2"/>
  <c r="I335" i="2"/>
  <c r="H335" i="2"/>
  <c r="G335" i="2"/>
  <c r="F335" i="2"/>
  <c r="E335" i="2"/>
  <c r="D335" i="2"/>
  <c r="C335" i="2"/>
  <c r="AN334" i="2"/>
  <c r="AM334" i="2"/>
  <c r="AL334" i="2"/>
  <c r="AK334" i="2"/>
  <c r="AJ334" i="2"/>
  <c r="AI334" i="2"/>
  <c r="AH334" i="2"/>
  <c r="AG334" i="2"/>
  <c r="AF334" i="2"/>
  <c r="AE334" i="2"/>
  <c r="AD334" i="2"/>
  <c r="AC334" i="2"/>
  <c r="AB334" i="2"/>
  <c r="AA334" i="2"/>
  <c r="Z334" i="2"/>
  <c r="Y334" i="2"/>
  <c r="X334" i="2"/>
  <c r="W334" i="2"/>
  <c r="V334" i="2"/>
  <c r="U334" i="2"/>
  <c r="T334" i="2"/>
  <c r="S334" i="2"/>
  <c r="R334" i="2"/>
  <c r="Q334" i="2"/>
  <c r="P334" i="2"/>
  <c r="O334" i="2"/>
  <c r="N334" i="2"/>
  <c r="M334" i="2"/>
  <c r="L334" i="2"/>
  <c r="K334" i="2"/>
  <c r="J334" i="2"/>
  <c r="I334" i="2"/>
  <c r="H334" i="2"/>
  <c r="G334" i="2"/>
  <c r="F334" i="2"/>
  <c r="E334" i="2"/>
  <c r="D334" i="2"/>
  <c r="C334" i="2"/>
  <c r="AN333" i="2"/>
  <c r="AM333" i="2"/>
  <c r="AL333" i="2"/>
  <c r="AK333" i="2"/>
  <c r="AJ333" i="2"/>
  <c r="AI333" i="2"/>
  <c r="AH333" i="2"/>
  <c r="AG333" i="2"/>
  <c r="AF333" i="2"/>
  <c r="AE333" i="2"/>
  <c r="AD333" i="2"/>
  <c r="AC333" i="2"/>
  <c r="AB333" i="2"/>
  <c r="AA333" i="2"/>
  <c r="Z333" i="2"/>
  <c r="Y333" i="2"/>
  <c r="X333" i="2"/>
  <c r="W333" i="2"/>
  <c r="V333" i="2"/>
  <c r="U333" i="2"/>
  <c r="T333" i="2"/>
  <c r="S333" i="2"/>
  <c r="R333" i="2"/>
  <c r="Q333" i="2"/>
  <c r="P333" i="2"/>
  <c r="O333" i="2"/>
  <c r="N333" i="2"/>
  <c r="M333" i="2"/>
  <c r="L333" i="2"/>
  <c r="K333" i="2"/>
  <c r="J333" i="2"/>
  <c r="I333" i="2"/>
  <c r="H333" i="2"/>
  <c r="G333" i="2"/>
  <c r="F333" i="2"/>
  <c r="E333" i="2"/>
  <c r="D333" i="2"/>
  <c r="C333" i="2"/>
  <c r="AN332" i="2"/>
  <c r="AM332" i="2"/>
  <c r="AL332" i="2"/>
  <c r="AK332" i="2"/>
  <c r="AJ332" i="2"/>
  <c r="AI332" i="2"/>
  <c r="AH332" i="2"/>
  <c r="AG332" i="2"/>
  <c r="AF332" i="2"/>
  <c r="AE332" i="2"/>
  <c r="AD332" i="2"/>
  <c r="AC332" i="2"/>
  <c r="AB332" i="2"/>
  <c r="AA332" i="2"/>
  <c r="Z332" i="2"/>
  <c r="Y332" i="2"/>
  <c r="X332" i="2"/>
  <c r="W332" i="2"/>
  <c r="V332" i="2"/>
  <c r="U332" i="2"/>
  <c r="T332" i="2"/>
  <c r="S332" i="2"/>
  <c r="R332" i="2"/>
  <c r="Q332" i="2"/>
  <c r="P332" i="2"/>
  <c r="O332" i="2"/>
  <c r="N332" i="2"/>
  <c r="M332" i="2"/>
  <c r="L332" i="2"/>
  <c r="K332" i="2"/>
  <c r="J332" i="2"/>
  <c r="I332" i="2"/>
  <c r="H332" i="2"/>
  <c r="G332" i="2"/>
  <c r="F332" i="2"/>
  <c r="E332" i="2"/>
  <c r="D332" i="2"/>
  <c r="C332" i="2"/>
  <c r="AN331" i="2"/>
  <c r="AM331" i="2"/>
  <c r="AL331" i="2"/>
  <c r="AK331" i="2"/>
  <c r="AJ331" i="2"/>
  <c r="AI331" i="2"/>
  <c r="AH331" i="2"/>
  <c r="AG331" i="2"/>
  <c r="AF331" i="2"/>
  <c r="AE331" i="2"/>
  <c r="AD331" i="2"/>
  <c r="AC331" i="2"/>
  <c r="AB331" i="2"/>
  <c r="AA331" i="2"/>
  <c r="Z331" i="2"/>
  <c r="Y331" i="2"/>
  <c r="X331" i="2"/>
  <c r="W331" i="2"/>
  <c r="V331" i="2"/>
  <c r="U331" i="2"/>
  <c r="T331" i="2"/>
  <c r="S331" i="2"/>
  <c r="R331" i="2"/>
  <c r="Q331" i="2"/>
  <c r="P331" i="2"/>
  <c r="O331" i="2"/>
  <c r="N331" i="2"/>
  <c r="M331" i="2"/>
  <c r="L331" i="2"/>
  <c r="K331" i="2"/>
  <c r="J331" i="2"/>
  <c r="I331" i="2"/>
  <c r="H331" i="2"/>
  <c r="G331" i="2"/>
  <c r="F331" i="2"/>
  <c r="E331" i="2"/>
  <c r="D331" i="2"/>
  <c r="C331" i="2"/>
  <c r="AN330" i="2"/>
  <c r="AM330" i="2"/>
  <c r="AL330" i="2"/>
  <c r="AK330" i="2"/>
  <c r="AJ330" i="2"/>
  <c r="AI330" i="2"/>
  <c r="AH330" i="2"/>
  <c r="AG330" i="2"/>
  <c r="AF330" i="2"/>
  <c r="AE330" i="2"/>
  <c r="AD330" i="2"/>
  <c r="AC330" i="2"/>
  <c r="AB330" i="2"/>
  <c r="AA330" i="2"/>
  <c r="Z330" i="2"/>
  <c r="Y330" i="2"/>
  <c r="X330" i="2"/>
  <c r="W330" i="2"/>
  <c r="V330" i="2"/>
  <c r="U330" i="2"/>
  <c r="T330" i="2"/>
  <c r="S330" i="2"/>
  <c r="R330" i="2"/>
  <c r="Q330" i="2"/>
  <c r="P330" i="2"/>
  <c r="O330" i="2"/>
  <c r="N330" i="2"/>
  <c r="M330" i="2"/>
  <c r="L330" i="2"/>
  <c r="K330" i="2"/>
  <c r="J330" i="2"/>
  <c r="I330" i="2"/>
  <c r="H330" i="2"/>
  <c r="G330" i="2"/>
  <c r="F330" i="2"/>
  <c r="E330" i="2"/>
  <c r="D330" i="2"/>
  <c r="C330" i="2"/>
  <c r="AN329" i="2"/>
  <c r="AM329" i="2"/>
  <c r="AL329" i="2"/>
  <c r="AK329" i="2"/>
  <c r="AJ329" i="2"/>
  <c r="AI329" i="2"/>
  <c r="AH329" i="2"/>
  <c r="AG329" i="2"/>
  <c r="AF329" i="2"/>
  <c r="AE329" i="2"/>
  <c r="AD329" i="2"/>
  <c r="AC329" i="2"/>
  <c r="AB329" i="2"/>
  <c r="AA329" i="2"/>
  <c r="Z329" i="2"/>
  <c r="Y329" i="2"/>
  <c r="X329" i="2"/>
  <c r="W329" i="2"/>
  <c r="V329" i="2"/>
  <c r="U329" i="2"/>
  <c r="T329" i="2"/>
  <c r="S329" i="2"/>
  <c r="R329" i="2"/>
  <c r="Q329" i="2"/>
  <c r="P329" i="2"/>
  <c r="O329" i="2"/>
  <c r="N329" i="2"/>
  <c r="M329" i="2"/>
  <c r="L329" i="2"/>
  <c r="K329" i="2"/>
  <c r="J329" i="2"/>
  <c r="I329" i="2"/>
  <c r="H329" i="2"/>
  <c r="G329" i="2"/>
  <c r="F329" i="2"/>
  <c r="E329" i="2"/>
  <c r="D329" i="2"/>
  <c r="C329" i="2"/>
  <c r="AN328" i="2"/>
  <c r="AM328" i="2"/>
  <c r="AL328" i="2"/>
  <c r="AK328" i="2"/>
  <c r="AJ328" i="2"/>
  <c r="AI328" i="2"/>
  <c r="AH328" i="2"/>
  <c r="AG328" i="2"/>
  <c r="AF328" i="2"/>
  <c r="AE328" i="2"/>
  <c r="AD328" i="2"/>
  <c r="AC328" i="2"/>
  <c r="AB328" i="2"/>
  <c r="AA328" i="2"/>
  <c r="Z328" i="2"/>
  <c r="Y328" i="2"/>
  <c r="X328" i="2"/>
  <c r="W328" i="2"/>
  <c r="V328" i="2"/>
  <c r="U328" i="2"/>
  <c r="T328" i="2"/>
  <c r="S328" i="2"/>
  <c r="R328" i="2"/>
  <c r="Q328" i="2"/>
  <c r="P328" i="2"/>
  <c r="O328" i="2"/>
  <c r="N328" i="2"/>
  <c r="M328" i="2"/>
  <c r="L328" i="2"/>
  <c r="K328" i="2"/>
  <c r="J328" i="2"/>
  <c r="I328" i="2"/>
  <c r="H328" i="2"/>
  <c r="G328" i="2"/>
  <c r="F328" i="2"/>
  <c r="E328" i="2"/>
  <c r="D328" i="2"/>
  <c r="C328" i="2"/>
  <c r="AN327" i="2"/>
  <c r="AM327" i="2"/>
  <c r="AL327" i="2"/>
  <c r="AK327" i="2"/>
  <c r="AJ327" i="2"/>
  <c r="AI327" i="2"/>
  <c r="AH327" i="2"/>
  <c r="AG327" i="2"/>
  <c r="AF327" i="2"/>
  <c r="AE327" i="2"/>
  <c r="AD327" i="2"/>
  <c r="AC327" i="2"/>
  <c r="AB327" i="2"/>
  <c r="AA327" i="2"/>
  <c r="Z327" i="2"/>
  <c r="Y327" i="2"/>
  <c r="X327" i="2"/>
  <c r="W327" i="2"/>
  <c r="V327" i="2"/>
  <c r="U327" i="2"/>
  <c r="T327" i="2"/>
  <c r="S327" i="2"/>
  <c r="R327" i="2"/>
  <c r="Q327" i="2"/>
  <c r="P327" i="2"/>
  <c r="O327" i="2"/>
  <c r="N327" i="2"/>
  <c r="M327" i="2"/>
  <c r="L327" i="2"/>
  <c r="K327" i="2"/>
  <c r="J327" i="2"/>
  <c r="I327" i="2"/>
  <c r="H327" i="2"/>
  <c r="G327" i="2"/>
  <c r="F327" i="2"/>
  <c r="E327" i="2"/>
  <c r="D327" i="2"/>
  <c r="C327" i="2"/>
  <c r="AN326" i="2"/>
  <c r="AM326" i="2"/>
  <c r="AL326" i="2"/>
  <c r="AK326" i="2"/>
  <c r="AJ326" i="2"/>
  <c r="AI326" i="2"/>
  <c r="AH326" i="2"/>
  <c r="AG326" i="2"/>
  <c r="AF326" i="2"/>
  <c r="AE326" i="2"/>
  <c r="AD326" i="2"/>
  <c r="AC326" i="2"/>
  <c r="AB326" i="2"/>
  <c r="AA326" i="2"/>
  <c r="Z326" i="2"/>
  <c r="Y326" i="2"/>
  <c r="X326" i="2"/>
  <c r="W326" i="2"/>
  <c r="V326" i="2"/>
  <c r="U326" i="2"/>
  <c r="T326" i="2"/>
  <c r="S326" i="2"/>
  <c r="R326" i="2"/>
  <c r="Q326" i="2"/>
  <c r="P326" i="2"/>
  <c r="O326" i="2"/>
  <c r="N326" i="2"/>
  <c r="M326" i="2"/>
  <c r="L326" i="2"/>
  <c r="K326" i="2"/>
  <c r="J326" i="2"/>
  <c r="I326" i="2"/>
  <c r="H326" i="2"/>
  <c r="G326" i="2"/>
  <c r="F326" i="2"/>
  <c r="E326" i="2"/>
  <c r="D326" i="2"/>
  <c r="C326" i="2"/>
  <c r="AN325" i="2"/>
  <c r="AM325" i="2"/>
  <c r="AL325" i="2"/>
  <c r="AK325" i="2"/>
  <c r="AJ325" i="2"/>
  <c r="AI325" i="2"/>
  <c r="AH325" i="2"/>
  <c r="AG325" i="2"/>
  <c r="AF325" i="2"/>
  <c r="AE325" i="2"/>
  <c r="AD325" i="2"/>
  <c r="AC325" i="2"/>
  <c r="AB325" i="2"/>
  <c r="AA325" i="2"/>
  <c r="Z325" i="2"/>
  <c r="Y325" i="2"/>
  <c r="X325" i="2"/>
  <c r="W325" i="2"/>
  <c r="V325" i="2"/>
  <c r="U325" i="2"/>
  <c r="T325" i="2"/>
  <c r="S325" i="2"/>
  <c r="R325" i="2"/>
  <c r="Q325" i="2"/>
  <c r="P325" i="2"/>
  <c r="O325" i="2"/>
  <c r="N325" i="2"/>
  <c r="M325" i="2"/>
  <c r="L325" i="2"/>
  <c r="K325" i="2"/>
  <c r="J325" i="2"/>
  <c r="I325" i="2"/>
  <c r="H325" i="2"/>
  <c r="G325" i="2"/>
  <c r="F325" i="2"/>
  <c r="E325" i="2"/>
  <c r="D325" i="2"/>
  <c r="C325" i="2"/>
  <c r="AN324" i="2"/>
  <c r="AM324" i="2"/>
  <c r="AL324" i="2"/>
  <c r="AK324" i="2"/>
  <c r="AJ324" i="2"/>
  <c r="AI324" i="2"/>
  <c r="AH324" i="2"/>
  <c r="AG324" i="2"/>
  <c r="AF324" i="2"/>
  <c r="AE324" i="2"/>
  <c r="AD324" i="2"/>
  <c r="AC324" i="2"/>
  <c r="AB324" i="2"/>
  <c r="AA324" i="2"/>
  <c r="Z324" i="2"/>
  <c r="Y324" i="2"/>
  <c r="X324" i="2"/>
  <c r="W324" i="2"/>
  <c r="V324" i="2"/>
  <c r="U324" i="2"/>
  <c r="T324" i="2"/>
  <c r="S324" i="2"/>
  <c r="R324" i="2"/>
  <c r="Q324" i="2"/>
  <c r="P324" i="2"/>
  <c r="O324" i="2"/>
  <c r="N324" i="2"/>
  <c r="M324" i="2"/>
  <c r="L324" i="2"/>
  <c r="K324" i="2"/>
  <c r="J324" i="2"/>
  <c r="I324" i="2"/>
  <c r="H324" i="2"/>
  <c r="G324" i="2"/>
  <c r="F324" i="2"/>
  <c r="E324" i="2"/>
  <c r="D324" i="2"/>
  <c r="C324" i="2"/>
  <c r="AN323" i="2"/>
  <c r="AM323" i="2"/>
  <c r="AL323" i="2"/>
  <c r="AK323" i="2"/>
  <c r="AJ323" i="2"/>
  <c r="AI323" i="2"/>
  <c r="AH323" i="2"/>
  <c r="AG323" i="2"/>
  <c r="AF323" i="2"/>
  <c r="AE323" i="2"/>
  <c r="AD323" i="2"/>
  <c r="AC323" i="2"/>
  <c r="AB323" i="2"/>
  <c r="AA323" i="2"/>
  <c r="Z323" i="2"/>
  <c r="Y323" i="2"/>
  <c r="X323" i="2"/>
  <c r="W323" i="2"/>
  <c r="V323" i="2"/>
  <c r="U323" i="2"/>
  <c r="T323" i="2"/>
  <c r="S323" i="2"/>
  <c r="R323" i="2"/>
  <c r="Q323" i="2"/>
  <c r="P323" i="2"/>
  <c r="O323" i="2"/>
  <c r="N323" i="2"/>
  <c r="M323" i="2"/>
  <c r="L323" i="2"/>
  <c r="K323" i="2"/>
  <c r="J323" i="2"/>
  <c r="I323" i="2"/>
  <c r="H323" i="2"/>
  <c r="G323" i="2"/>
  <c r="F323" i="2"/>
  <c r="E323" i="2"/>
  <c r="D323" i="2"/>
  <c r="C323" i="2"/>
  <c r="AN322" i="2"/>
  <c r="AM322" i="2"/>
  <c r="AL322" i="2"/>
  <c r="AK322" i="2"/>
  <c r="AJ322" i="2"/>
  <c r="AI322" i="2"/>
  <c r="AH322" i="2"/>
  <c r="AG322" i="2"/>
  <c r="AF322" i="2"/>
  <c r="AE322" i="2"/>
  <c r="AD322" i="2"/>
  <c r="AC322" i="2"/>
  <c r="AB322" i="2"/>
  <c r="AA322" i="2"/>
  <c r="Z322" i="2"/>
  <c r="Y322" i="2"/>
  <c r="X322" i="2"/>
  <c r="W322" i="2"/>
  <c r="V322" i="2"/>
  <c r="U322" i="2"/>
  <c r="T322" i="2"/>
  <c r="S322" i="2"/>
  <c r="R322" i="2"/>
  <c r="Q322" i="2"/>
  <c r="P322" i="2"/>
  <c r="O322" i="2"/>
  <c r="N322" i="2"/>
  <c r="M322" i="2"/>
  <c r="L322" i="2"/>
  <c r="K322" i="2"/>
  <c r="J322" i="2"/>
  <c r="I322" i="2"/>
  <c r="H322" i="2"/>
  <c r="G322" i="2"/>
  <c r="F322" i="2"/>
  <c r="E322" i="2"/>
  <c r="D322" i="2"/>
  <c r="C322" i="2"/>
  <c r="AN321" i="2"/>
  <c r="AM321" i="2"/>
  <c r="AL321" i="2"/>
  <c r="AK321" i="2"/>
  <c r="AJ321" i="2"/>
  <c r="AI321" i="2"/>
  <c r="AH321" i="2"/>
  <c r="AG321" i="2"/>
  <c r="AF321" i="2"/>
  <c r="AE321" i="2"/>
  <c r="AD321" i="2"/>
  <c r="AC321" i="2"/>
  <c r="AB321" i="2"/>
  <c r="AA321" i="2"/>
  <c r="Z321" i="2"/>
  <c r="Y321" i="2"/>
  <c r="X321" i="2"/>
  <c r="W321" i="2"/>
  <c r="V321" i="2"/>
  <c r="U321" i="2"/>
  <c r="T321" i="2"/>
  <c r="S321" i="2"/>
  <c r="R321" i="2"/>
  <c r="Q321" i="2"/>
  <c r="P321" i="2"/>
  <c r="O321" i="2"/>
  <c r="N321" i="2"/>
  <c r="M321" i="2"/>
  <c r="L321" i="2"/>
  <c r="K321" i="2"/>
  <c r="J321" i="2"/>
  <c r="I321" i="2"/>
  <c r="H321" i="2"/>
  <c r="G321" i="2"/>
  <c r="F321" i="2"/>
  <c r="E321" i="2"/>
  <c r="D321" i="2"/>
  <c r="C321" i="2"/>
  <c r="AN320" i="2"/>
  <c r="AM320" i="2"/>
  <c r="AL320" i="2"/>
  <c r="AK320" i="2"/>
  <c r="AJ320" i="2"/>
  <c r="AI320" i="2"/>
  <c r="AH320" i="2"/>
  <c r="AG320" i="2"/>
  <c r="AF320" i="2"/>
  <c r="AE320" i="2"/>
  <c r="AD320" i="2"/>
  <c r="AC320" i="2"/>
  <c r="AB320" i="2"/>
  <c r="AA320" i="2"/>
  <c r="Z320" i="2"/>
  <c r="Y320" i="2"/>
  <c r="X320" i="2"/>
  <c r="W320" i="2"/>
  <c r="V320" i="2"/>
  <c r="U320" i="2"/>
  <c r="T320" i="2"/>
  <c r="S320" i="2"/>
  <c r="R320" i="2"/>
  <c r="Q320" i="2"/>
  <c r="P320" i="2"/>
  <c r="O320" i="2"/>
  <c r="N320" i="2"/>
  <c r="M320" i="2"/>
  <c r="L320" i="2"/>
  <c r="K320" i="2"/>
  <c r="J320" i="2"/>
  <c r="I320" i="2"/>
  <c r="H320" i="2"/>
  <c r="G320" i="2"/>
  <c r="F320" i="2"/>
  <c r="E320" i="2"/>
  <c r="D320" i="2"/>
  <c r="C320" i="2"/>
  <c r="AN319" i="2"/>
  <c r="AM319" i="2"/>
  <c r="AL319" i="2"/>
  <c r="AK319" i="2"/>
  <c r="AJ319" i="2"/>
  <c r="AI319" i="2"/>
  <c r="AH319" i="2"/>
  <c r="AG319" i="2"/>
  <c r="AF319" i="2"/>
  <c r="AE319" i="2"/>
  <c r="AD319" i="2"/>
  <c r="AC319" i="2"/>
  <c r="AB319" i="2"/>
  <c r="AA319" i="2"/>
  <c r="Z319" i="2"/>
  <c r="Y319" i="2"/>
  <c r="X319" i="2"/>
  <c r="W319" i="2"/>
  <c r="V319" i="2"/>
  <c r="U319" i="2"/>
  <c r="T319" i="2"/>
  <c r="S319" i="2"/>
  <c r="R319" i="2"/>
  <c r="Q319" i="2"/>
  <c r="P319" i="2"/>
  <c r="O319" i="2"/>
  <c r="N319" i="2"/>
  <c r="M319" i="2"/>
  <c r="L319" i="2"/>
  <c r="K319" i="2"/>
  <c r="J319" i="2"/>
  <c r="I319" i="2"/>
  <c r="H319" i="2"/>
  <c r="G319" i="2"/>
  <c r="F319" i="2"/>
  <c r="E319" i="2"/>
  <c r="D319" i="2"/>
  <c r="C319" i="2"/>
  <c r="AN318" i="2"/>
  <c r="AM318" i="2"/>
  <c r="AL318" i="2"/>
  <c r="AK318" i="2"/>
  <c r="AJ318" i="2"/>
  <c r="AI318" i="2"/>
  <c r="AH318" i="2"/>
  <c r="AG318" i="2"/>
  <c r="AF318" i="2"/>
  <c r="AE318" i="2"/>
  <c r="AD318" i="2"/>
  <c r="AC318" i="2"/>
  <c r="AB318" i="2"/>
  <c r="AA318" i="2"/>
  <c r="Z318" i="2"/>
  <c r="Y318" i="2"/>
  <c r="X318" i="2"/>
  <c r="W318" i="2"/>
  <c r="V318" i="2"/>
  <c r="U318" i="2"/>
  <c r="T318" i="2"/>
  <c r="S318" i="2"/>
  <c r="R318" i="2"/>
  <c r="Q318" i="2"/>
  <c r="P318" i="2"/>
  <c r="O318" i="2"/>
  <c r="N318" i="2"/>
  <c r="M318" i="2"/>
  <c r="L318" i="2"/>
  <c r="K318" i="2"/>
  <c r="J318" i="2"/>
  <c r="I318" i="2"/>
  <c r="H318" i="2"/>
  <c r="G318" i="2"/>
  <c r="F318" i="2"/>
  <c r="E318" i="2"/>
  <c r="D318" i="2"/>
  <c r="C318" i="2"/>
  <c r="AN317" i="2"/>
  <c r="AM317" i="2"/>
  <c r="AL317" i="2"/>
  <c r="AK317" i="2"/>
  <c r="AJ317" i="2"/>
  <c r="AI317" i="2"/>
  <c r="AH317" i="2"/>
  <c r="AG317" i="2"/>
  <c r="AF317" i="2"/>
  <c r="AE317" i="2"/>
  <c r="AD317" i="2"/>
  <c r="AC317" i="2"/>
  <c r="AB317" i="2"/>
  <c r="AA317" i="2"/>
  <c r="Z317" i="2"/>
  <c r="Y317" i="2"/>
  <c r="X317" i="2"/>
  <c r="W317" i="2"/>
  <c r="V317" i="2"/>
  <c r="U317" i="2"/>
  <c r="T317" i="2"/>
  <c r="S317" i="2"/>
  <c r="R317" i="2"/>
  <c r="Q317" i="2"/>
  <c r="P317" i="2"/>
  <c r="O317" i="2"/>
  <c r="N317" i="2"/>
  <c r="M317" i="2"/>
  <c r="L317" i="2"/>
  <c r="K317" i="2"/>
  <c r="J317" i="2"/>
  <c r="I317" i="2"/>
  <c r="H317" i="2"/>
  <c r="G317" i="2"/>
  <c r="F317" i="2"/>
  <c r="E317" i="2"/>
  <c r="D317" i="2"/>
  <c r="C317" i="2"/>
  <c r="AN316" i="2"/>
  <c r="AM316" i="2"/>
  <c r="AL316" i="2"/>
  <c r="AK316" i="2"/>
  <c r="AJ316" i="2"/>
  <c r="AI316" i="2"/>
  <c r="AH316" i="2"/>
  <c r="AG316" i="2"/>
  <c r="AF316" i="2"/>
  <c r="AE316" i="2"/>
  <c r="AD316" i="2"/>
  <c r="AC316" i="2"/>
  <c r="AB316" i="2"/>
  <c r="AA316" i="2"/>
  <c r="Z316" i="2"/>
  <c r="Y316" i="2"/>
  <c r="X316" i="2"/>
  <c r="W316" i="2"/>
  <c r="V316" i="2"/>
  <c r="U316" i="2"/>
  <c r="T316" i="2"/>
  <c r="S316" i="2"/>
  <c r="R316" i="2"/>
  <c r="Q316" i="2"/>
  <c r="P316" i="2"/>
  <c r="O316" i="2"/>
  <c r="N316" i="2"/>
  <c r="M316" i="2"/>
  <c r="L316" i="2"/>
  <c r="K316" i="2"/>
  <c r="J316" i="2"/>
  <c r="I316" i="2"/>
  <c r="H316" i="2"/>
  <c r="G316" i="2"/>
  <c r="F316" i="2"/>
  <c r="E316" i="2"/>
  <c r="D316" i="2"/>
  <c r="C316" i="2"/>
  <c r="AN315" i="2"/>
  <c r="AM315" i="2"/>
  <c r="AL315" i="2"/>
  <c r="AK315" i="2"/>
  <c r="AJ315" i="2"/>
  <c r="AI315" i="2"/>
  <c r="AH315" i="2"/>
  <c r="AG315" i="2"/>
  <c r="AF315" i="2"/>
  <c r="AE315" i="2"/>
  <c r="AD315" i="2"/>
  <c r="AC315" i="2"/>
  <c r="AB315" i="2"/>
  <c r="AA315" i="2"/>
  <c r="Z315" i="2"/>
  <c r="Y315" i="2"/>
  <c r="X315" i="2"/>
  <c r="W315" i="2"/>
  <c r="V315" i="2"/>
  <c r="U315" i="2"/>
  <c r="T315" i="2"/>
  <c r="S315" i="2"/>
  <c r="R315" i="2"/>
  <c r="Q315" i="2"/>
  <c r="P315" i="2"/>
  <c r="O315" i="2"/>
  <c r="N315" i="2"/>
  <c r="M315" i="2"/>
  <c r="L315" i="2"/>
  <c r="K315" i="2"/>
  <c r="J315" i="2"/>
  <c r="I315" i="2"/>
  <c r="H315" i="2"/>
  <c r="G315" i="2"/>
  <c r="F315" i="2"/>
  <c r="E315" i="2"/>
  <c r="D315" i="2"/>
  <c r="C315" i="2"/>
  <c r="AN314" i="2"/>
  <c r="AM314" i="2"/>
  <c r="AL314" i="2"/>
  <c r="AK314" i="2"/>
  <c r="AJ314" i="2"/>
  <c r="AI314" i="2"/>
  <c r="AH314" i="2"/>
  <c r="AG314" i="2"/>
  <c r="AF314" i="2"/>
  <c r="AE314" i="2"/>
  <c r="AD314" i="2"/>
  <c r="AC314" i="2"/>
  <c r="AB314" i="2"/>
  <c r="AA314" i="2"/>
  <c r="Z314" i="2"/>
  <c r="Y314" i="2"/>
  <c r="X314" i="2"/>
  <c r="W314" i="2"/>
  <c r="V314" i="2"/>
  <c r="U314" i="2"/>
  <c r="T314" i="2"/>
  <c r="S314" i="2"/>
  <c r="R314" i="2"/>
  <c r="Q314" i="2"/>
  <c r="P314" i="2"/>
  <c r="O314" i="2"/>
  <c r="N314" i="2"/>
  <c r="M314" i="2"/>
  <c r="L314" i="2"/>
  <c r="K314" i="2"/>
  <c r="J314" i="2"/>
  <c r="I314" i="2"/>
  <c r="H314" i="2"/>
  <c r="G314" i="2"/>
  <c r="F314" i="2"/>
  <c r="E314" i="2"/>
  <c r="D314" i="2"/>
  <c r="C314" i="2"/>
  <c r="AN313" i="2"/>
  <c r="AM313" i="2"/>
  <c r="AL313" i="2"/>
  <c r="AK313" i="2"/>
  <c r="AJ313" i="2"/>
  <c r="AI313" i="2"/>
  <c r="AH313" i="2"/>
  <c r="AG313" i="2"/>
  <c r="AF313" i="2"/>
  <c r="AE313" i="2"/>
  <c r="AD313" i="2"/>
  <c r="AC313" i="2"/>
  <c r="AB313" i="2"/>
  <c r="AA313" i="2"/>
  <c r="Z313" i="2"/>
  <c r="Y313" i="2"/>
  <c r="X313" i="2"/>
  <c r="W313" i="2"/>
  <c r="V313" i="2"/>
  <c r="U313" i="2"/>
  <c r="T313" i="2"/>
  <c r="S313" i="2"/>
  <c r="R313" i="2"/>
  <c r="Q313" i="2"/>
  <c r="P313" i="2"/>
  <c r="O313" i="2"/>
  <c r="N313" i="2"/>
  <c r="M313" i="2"/>
  <c r="L313" i="2"/>
  <c r="K313" i="2"/>
  <c r="J313" i="2"/>
  <c r="I313" i="2"/>
  <c r="H313" i="2"/>
  <c r="G313" i="2"/>
  <c r="F313" i="2"/>
  <c r="E313" i="2"/>
  <c r="D313" i="2"/>
  <c r="C313" i="2"/>
  <c r="AN312" i="2"/>
  <c r="AM312" i="2"/>
  <c r="AL312" i="2"/>
  <c r="AK312" i="2"/>
  <c r="AJ312" i="2"/>
  <c r="AI312" i="2"/>
  <c r="AH312" i="2"/>
  <c r="AG312" i="2"/>
  <c r="AF312" i="2"/>
  <c r="AE312" i="2"/>
  <c r="AD312" i="2"/>
  <c r="AC312" i="2"/>
  <c r="AB312" i="2"/>
  <c r="AA312" i="2"/>
  <c r="Z312" i="2"/>
  <c r="Y312" i="2"/>
  <c r="X312" i="2"/>
  <c r="W312" i="2"/>
  <c r="V312" i="2"/>
  <c r="U312" i="2"/>
  <c r="T312" i="2"/>
  <c r="S312" i="2"/>
  <c r="R312" i="2"/>
  <c r="Q312" i="2"/>
  <c r="P312" i="2"/>
  <c r="O312" i="2"/>
  <c r="N312" i="2"/>
  <c r="M312" i="2"/>
  <c r="L312" i="2"/>
  <c r="K312" i="2"/>
  <c r="J312" i="2"/>
  <c r="I312" i="2"/>
  <c r="H312" i="2"/>
  <c r="G312" i="2"/>
  <c r="F312" i="2"/>
  <c r="E312" i="2"/>
  <c r="D312" i="2"/>
  <c r="C312" i="2"/>
  <c r="AN311" i="2"/>
  <c r="AM311" i="2"/>
  <c r="AL311" i="2"/>
  <c r="AK311" i="2"/>
  <c r="AJ311" i="2"/>
  <c r="AI311" i="2"/>
  <c r="AH311" i="2"/>
  <c r="AG311" i="2"/>
  <c r="AF311" i="2"/>
  <c r="AE311" i="2"/>
  <c r="AD311" i="2"/>
  <c r="AC311" i="2"/>
  <c r="AB311" i="2"/>
  <c r="AA311" i="2"/>
  <c r="Z311" i="2"/>
  <c r="Y311" i="2"/>
  <c r="X311" i="2"/>
  <c r="W311" i="2"/>
  <c r="V311" i="2"/>
  <c r="U311" i="2"/>
  <c r="T311" i="2"/>
  <c r="S311" i="2"/>
  <c r="R311" i="2"/>
  <c r="Q311" i="2"/>
  <c r="P311" i="2"/>
  <c r="O311" i="2"/>
  <c r="N311" i="2"/>
  <c r="M311" i="2"/>
  <c r="L311" i="2"/>
  <c r="K311" i="2"/>
  <c r="J311" i="2"/>
  <c r="I311" i="2"/>
  <c r="H311" i="2"/>
  <c r="G311" i="2"/>
  <c r="F311" i="2"/>
  <c r="E311" i="2"/>
  <c r="D311" i="2"/>
  <c r="C311" i="2"/>
  <c r="AN310" i="2"/>
  <c r="AM310" i="2"/>
  <c r="AL310" i="2"/>
  <c r="AK310" i="2"/>
  <c r="AJ310" i="2"/>
  <c r="AI310" i="2"/>
  <c r="AH310" i="2"/>
  <c r="AG310" i="2"/>
  <c r="AF310" i="2"/>
  <c r="AE310" i="2"/>
  <c r="AD310" i="2"/>
  <c r="AC310" i="2"/>
  <c r="AB310" i="2"/>
  <c r="AA310" i="2"/>
  <c r="Z310" i="2"/>
  <c r="Y310" i="2"/>
  <c r="X310" i="2"/>
  <c r="W310" i="2"/>
  <c r="V310" i="2"/>
  <c r="U310" i="2"/>
  <c r="T310" i="2"/>
  <c r="S310" i="2"/>
  <c r="R310" i="2"/>
  <c r="Q310" i="2"/>
  <c r="P310" i="2"/>
  <c r="O310" i="2"/>
  <c r="N310" i="2"/>
  <c r="M310" i="2"/>
  <c r="L310" i="2"/>
  <c r="K310" i="2"/>
  <c r="J310" i="2"/>
  <c r="I310" i="2"/>
  <c r="H310" i="2"/>
  <c r="G310" i="2"/>
  <c r="F310" i="2"/>
  <c r="E310" i="2"/>
  <c r="D310" i="2"/>
  <c r="C310" i="2"/>
  <c r="AN309" i="2"/>
  <c r="AM309" i="2"/>
  <c r="AL309" i="2"/>
  <c r="AK309" i="2"/>
  <c r="AJ309" i="2"/>
  <c r="AI309" i="2"/>
  <c r="AH309" i="2"/>
  <c r="AG309" i="2"/>
  <c r="AF309" i="2"/>
  <c r="AE309" i="2"/>
  <c r="AD309" i="2"/>
  <c r="AC309" i="2"/>
  <c r="AB309" i="2"/>
  <c r="AA309" i="2"/>
  <c r="Z309" i="2"/>
  <c r="Y309" i="2"/>
  <c r="X309" i="2"/>
  <c r="W309" i="2"/>
  <c r="V309" i="2"/>
  <c r="U309" i="2"/>
  <c r="T309" i="2"/>
  <c r="S309" i="2"/>
  <c r="R309" i="2"/>
  <c r="Q309" i="2"/>
  <c r="P309" i="2"/>
  <c r="O309" i="2"/>
  <c r="N309" i="2"/>
  <c r="M309" i="2"/>
  <c r="L309" i="2"/>
  <c r="K309" i="2"/>
  <c r="J309" i="2"/>
  <c r="I309" i="2"/>
  <c r="H309" i="2"/>
  <c r="G309" i="2"/>
  <c r="F309" i="2"/>
  <c r="E309" i="2"/>
  <c r="D309" i="2"/>
  <c r="C309" i="2"/>
  <c r="AN308" i="2"/>
  <c r="AM308" i="2"/>
  <c r="AL308" i="2"/>
  <c r="AK308" i="2"/>
  <c r="AJ308" i="2"/>
  <c r="AI308" i="2"/>
  <c r="AH308" i="2"/>
  <c r="AG308" i="2"/>
  <c r="AF308" i="2"/>
  <c r="AE308" i="2"/>
  <c r="AD308" i="2"/>
  <c r="AC308" i="2"/>
  <c r="AB308" i="2"/>
  <c r="AA308" i="2"/>
  <c r="Z308" i="2"/>
  <c r="Y308" i="2"/>
  <c r="X308" i="2"/>
  <c r="W308" i="2"/>
  <c r="V308" i="2"/>
  <c r="U308" i="2"/>
  <c r="T308" i="2"/>
  <c r="S308" i="2"/>
  <c r="R308" i="2"/>
  <c r="Q308" i="2"/>
  <c r="P308" i="2"/>
  <c r="O308" i="2"/>
  <c r="N308" i="2"/>
  <c r="M308" i="2"/>
  <c r="L308" i="2"/>
  <c r="K308" i="2"/>
  <c r="J308" i="2"/>
  <c r="I308" i="2"/>
  <c r="H308" i="2"/>
  <c r="G308" i="2"/>
  <c r="F308" i="2"/>
  <c r="E308" i="2"/>
  <c r="D308" i="2"/>
  <c r="C308" i="2"/>
  <c r="AN307" i="2"/>
  <c r="AM307" i="2"/>
  <c r="AL307" i="2"/>
  <c r="AK307" i="2"/>
  <c r="AJ307" i="2"/>
  <c r="AI307" i="2"/>
  <c r="AH307" i="2"/>
  <c r="AG307" i="2"/>
  <c r="AF307" i="2"/>
  <c r="AE307" i="2"/>
  <c r="AD307" i="2"/>
  <c r="AC307" i="2"/>
  <c r="AB307" i="2"/>
  <c r="AA307" i="2"/>
  <c r="Z307" i="2"/>
  <c r="Y307" i="2"/>
  <c r="X307" i="2"/>
  <c r="W307" i="2"/>
  <c r="V307" i="2"/>
  <c r="U307" i="2"/>
  <c r="T307" i="2"/>
  <c r="S307" i="2"/>
  <c r="R307" i="2"/>
  <c r="Q307" i="2"/>
  <c r="P307" i="2"/>
  <c r="O307" i="2"/>
  <c r="N307" i="2"/>
  <c r="M307" i="2"/>
  <c r="L307" i="2"/>
  <c r="K307" i="2"/>
  <c r="J307" i="2"/>
  <c r="I307" i="2"/>
  <c r="H307" i="2"/>
  <c r="G307" i="2"/>
  <c r="F307" i="2"/>
  <c r="E307" i="2"/>
  <c r="D307" i="2"/>
  <c r="C307" i="2"/>
  <c r="AN306" i="2"/>
  <c r="AM306" i="2"/>
  <c r="AL306" i="2"/>
  <c r="AK306" i="2"/>
  <c r="AJ306" i="2"/>
  <c r="AI306" i="2"/>
  <c r="AH306" i="2"/>
  <c r="AG306" i="2"/>
  <c r="AF306" i="2"/>
  <c r="AE306" i="2"/>
  <c r="AD306" i="2"/>
  <c r="AC306" i="2"/>
  <c r="AB306" i="2"/>
  <c r="AA306" i="2"/>
  <c r="Z306" i="2"/>
  <c r="Y306" i="2"/>
  <c r="X306" i="2"/>
  <c r="W306" i="2"/>
  <c r="V306" i="2"/>
  <c r="U306" i="2"/>
  <c r="T306" i="2"/>
  <c r="S306" i="2"/>
  <c r="R306" i="2"/>
  <c r="Q306" i="2"/>
  <c r="P306" i="2"/>
  <c r="O306" i="2"/>
  <c r="N306" i="2"/>
  <c r="M306" i="2"/>
  <c r="L306" i="2"/>
  <c r="K306" i="2"/>
  <c r="J306" i="2"/>
  <c r="I306" i="2"/>
  <c r="H306" i="2"/>
  <c r="G306" i="2"/>
  <c r="F306" i="2"/>
  <c r="E306" i="2"/>
  <c r="D306" i="2"/>
  <c r="C306" i="2"/>
  <c r="AN305" i="2"/>
  <c r="AM305" i="2"/>
  <c r="AL305" i="2"/>
  <c r="AK305" i="2"/>
  <c r="AJ305" i="2"/>
  <c r="AI305" i="2"/>
  <c r="AH305" i="2"/>
  <c r="AG305" i="2"/>
  <c r="AF305" i="2"/>
  <c r="AE305" i="2"/>
  <c r="AD305" i="2"/>
  <c r="AC305" i="2"/>
  <c r="AB305" i="2"/>
  <c r="AA305" i="2"/>
  <c r="Z305" i="2"/>
  <c r="Y305" i="2"/>
  <c r="X305" i="2"/>
  <c r="W305" i="2"/>
  <c r="V305" i="2"/>
  <c r="U305" i="2"/>
  <c r="T305" i="2"/>
  <c r="S305" i="2"/>
  <c r="R305" i="2"/>
  <c r="Q305" i="2"/>
  <c r="P305" i="2"/>
  <c r="O305" i="2"/>
  <c r="N305" i="2"/>
  <c r="M305" i="2"/>
  <c r="L305" i="2"/>
  <c r="K305" i="2"/>
  <c r="J305" i="2"/>
  <c r="I305" i="2"/>
  <c r="H305" i="2"/>
  <c r="G305" i="2"/>
  <c r="F305" i="2"/>
  <c r="E305" i="2"/>
  <c r="D305" i="2"/>
  <c r="C305" i="2"/>
  <c r="AN304" i="2"/>
  <c r="AM304" i="2"/>
  <c r="AL304" i="2"/>
  <c r="AK304" i="2"/>
  <c r="AJ304" i="2"/>
  <c r="AI304" i="2"/>
  <c r="AH304" i="2"/>
  <c r="AG304" i="2"/>
  <c r="AF304" i="2"/>
  <c r="AE304" i="2"/>
  <c r="AD304" i="2"/>
  <c r="AC304" i="2"/>
  <c r="AB304" i="2"/>
  <c r="AA304" i="2"/>
  <c r="Z304" i="2"/>
  <c r="Y304" i="2"/>
  <c r="X304" i="2"/>
  <c r="W304" i="2"/>
  <c r="V304" i="2"/>
  <c r="U304" i="2"/>
  <c r="T304" i="2"/>
  <c r="S304" i="2"/>
  <c r="R304" i="2"/>
  <c r="Q304" i="2"/>
  <c r="P304" i="2"/>
  <c r="O304" i="2"/>
  <c r="N304" i="2"/>
  <c r="M304" i="2"/>
  <c r="L304" i="2"/>
  <c r="K304" i="2"/>
  <c r="J304" i="2"/>
  <c r="I304" i="2"/>
  <c r="H304" i="2"/>
  <c r="G304" i="2"/>
  <c r="F304" i="2"/>
  <c r="E304" i="2"/>
  <c r="D304" i="2"/>
  <c r="C304" i="2"/>
  <c r="AN303" i="2"/>
  <c r="AM303" i="2"/>
  <c r="AL303" i="2"/>
  <c r="AK303" i="2"/>
  <c r="AJ303" i="2"/>
  <c r="AI303" i="2"/>
  <c r="AH303" i="2"/>
  <c r="AG303" i="2"/>
  <c r="AF303" i="2"/>
  <c r="AE303" i="2"/>
  <c r="AD303" i="2"/>
  <c r="AC303" i="2"/>
  <c r="AB303" i="2"/>
  <c r="AA303" i="2"/>
  <c r="Z303" i="2"/>
  <c r="Y303" i="2"/>
  <c r="X303" i="2"/>
  <c r="W303" i="2"/>
  <c r="V303" i="2"/>
  <c r="U303" i="2"/>
  <c r="T303" i="2"/>
  <c r="S303" i="2"/>
  <c r="R303" i="2"/>
  <c r="Q303" i="2"/>
  <c r="P303" i="2"/>
  <c r="O303" i="2"/>
  <c r="N303" i="2"/>
  <c r="M303" i="2"/>
  <c r="L303" i="2"/>
  <c r="K303" i="2"/>
  <c r="J303" i="2"/>
  <c r="I303" i="2"/>
  <c r="H303" i="2"/>
  <c r="G303" i="2"/>
  <c r="F303" i="2"/>
  <c r="E303" i="2"/>
  <c r="D303" i="2"/>
  <c r="C303" i="2"/>
  <c r="AN302" i="2"/>
  <c r="AM302" i="2"/>
  <c r="AL302" i="2"/>
  <c r="AK302" i="2"/>
  <c r="AJ302" i="2"/>
  <c r="AI302" i="2"/>
  <c r="AH302" i="2"/>
  <c r="AG302" i="2"/>
  <c r="AF302" i="2"/>
  <c r="AE302" i="2"/>
  <c r="AD302" i="2"/>
  <c r="AC302" i="2"/>
  <c r="AB302" i="2"/>
  <c r="AA302" i="2"/>
  <c r="Z302" i="2"/>
  <c r="Y302" i="2"/>
  <c r="X302" i="2"/>
  <c r="W302" i="2"/>
  <c r="V302" i="2"/>
  <c r="U302" i="2"/>
  <c r="T302" i="2"/>
  <c r="S302" i="2"/>
  <c r="R302" i="2"/>
  <c r="Q302" i="2"/>
  <c r="P302" i="2"/>
  <c r="O302" i="2"/>
  <c r="N302" i="2"/>
  <c r="M302" i="2"/>
  <c r="L302" i="2"/>
  <c r="K302" i="2"/>
  <c r="J302" i="2"/>
  <c r="I302" i="2"/>
  <c r="H302" i="2"/>
  <c r="G302" i="2"/>
  <c r="F302" i="2"/>
  <c r="E302" i="2"/>
  <c r="D302" i="2"/>
  <c r="C302" i="2"/>
  <c r="AN301" i="2"/>
  <c r="AM301" i="2"/>
  <c r="AL301" i="2"/>
  <c r="AK301" i="2"/>
  <c r="AJ301" i="2"/>
  <c r="AI301" i="2"/>
  <c r="AH301" i="2"/>
  <c r="AG301" i="2"/>
  <c r="AF301" i="2"/>
  <c r="AE301" i="2"/>
  <c r="AD301" i="2"/>
  <c r="AC301" i="2"/>
  <c r="AB301" i="2"/>
  <c r="AA301" i="2"/>
  <c r="Z301" i="2"/>
  <c r="Y301" i="2"/>
  <c r="X301" i="2"/>
  <c r="W301" i="2"/>
  <c r="V301" i="2"/>
  <c r="U301" i="2"/>
  <c r="T301" i="2"/>
  <c r="S301" i="2"/>
  <c r="R301" i="2"/>
  <c r="Q301" i="2"/>
  <c r="P301" i="2"/>
  <c r="O301" i="2"/>
  <c r="N301" i="2"/>
  <c r="M301" i="2"/>
  <c r="L301" i="2"/>
  <c r="K301" i="2"/>
  <c r="J301" i="2"/>
  <c r="I301" i="2"/>
  <c r="H301" i="2"/>
  <c r="G301" i="2"/>
  <c r="F301" i="2"/>
  <c r="E301" i="2"/>
  <c r="D301" i="2"/>
  <c r="C301" i="2"/>
  <c r="AN300" i="2"/>
  <c r="AM300" i="2"/>
  <c r="AL300" i="2"/>
  <c r="AK300" i="2"/>
  <c r="AJ300" i="2"/>
  <c r="AI300" i="2"/>
  <c r="AH300" i="2"/>
  <c r="AG300" i="2"/>
  <c r="AF300" i="2"/>
  <c r="AE300" i="2"/>
  <c r="AD300" i="2"/>
  <c r="AC300" i="2"/>
  <c r="AB300" i="2"/>
  <c r="AA300" i="2"/>
  <c r="Z300" i="2"/>
  <c r="Y300" i="2"/>
  <c r="X300" i="2"/>
  <c r="W300" i="2"/>
  <c r="V300" i="2"/>
  <c r="U300" i="2"/>
  <c r="T300" i="2"/>
  <c r="S300" i="2"/>
  <c r="R300" i="2"/>
  <c r="Q300" i="2"/>
  <c r="P300" i="2"/>
  <c r="O300" i="2"/>
  <c r="N300" i="2"/>
  <c r="M300" i="2"/>
  <c r="L300" i="2"/>
  <c r="K300" i="2"/>
  <c r="J300" i="2"/>
  <c r="I300" i="2"/>
  <c r="H300" i="2"/>
  <c r="G300" i="2"/>
  <c r="F300" i="2"/>
  <c r="E300" i="2"/>
  <c r="D300" i="2"/>
  <c r="C300" i="2"/>
  <c r="AN299" i="2"/>
  <c r="AM299" i="2"/>
  <c r="AL299" i="2"/>
  <c r="AK299" i="2"/>
  <c r="AJ299" i="2"/>
  <c r="AI299" i="2"/>
  <c r="AH299" i="2"/>
  <c r="AG299" i="2"/>
  <c r="AF299" i="2"/>
  <c r="AE299" i="2"/>
  <c r="AD299" i="2"/>
  <c r="AC299" i="2"/>
  <c r="AB299" i="2"/>
  <c r="AA299" i="2"/>
  <c r="Z299" i="2"/>
  <c r="Y299" i="2"/>
  <c r="X299" i="2"/>
  <c r="W299" i="2"/>
  <c r="V299" i="2"/>
  <c r="U299" i="2"/>
  <c r="T299" i="2"/>
  <c r="S299" i="2"/>
  <c r="R299" i="2"/>
  <c r="Q299" i="2"/>
  <c r="P299" i="2"/>
  <c r="O299" i="2"/>
  <c r="N299" i="2"/>
  <c r="M299" i="2"/>
  <c r="L299" i="2"/>
  <c r="K299" i="2"/>
  <c r="J299" i="2"/>
  <c r="I299" i="2"/>
  <c r="H299" i="2"/>
  <c r="G299" i="2"/>
  <c r="F299" i="2"/>
  <c r="E299" i="2"/>
  <c r="D299" i="2"/>
  <c r="C299" i="2"/>
  <c r="AN298" i="2"/>
  <c r="AM298" i="2"/>
  <c r="AL298" i="2"/>
  <c r="AK298" i="2"/>
  <c r="AJ298" i="2"/>
  <c r="AI298" i="2"/>
  <c r="AH298" i="2"/>
  <c r="AG298" i="2"/>
  <c r="AF298" i="2"/>
  <c r="AE298" i="2"/>
  <c r="AD298" i="2"/>
  <c r="AC298" i="2"/>
  <c r="AB298" i="2"/>
  <c r="AA298" i="2"/>
  <c r="Z298" i="2"/>
  <c r="Y298" i="2"/>
  <c r="X298" i="2"/>
  <c r="W298" i="2"/>
  <c r="V298" i="2"/>
  <c r="U298" i="2"/>
  <c r="T298" i="2"/>
  <c r="S298" i="2"/>
  <c r="R298" i="2"/>
  <c r="Q298" i="2"/>
  <c r="P298" i="2"/>
  <c r="O298" i="2"/>
  <c r="N298" i="2"/>
  <c r="M298" i="2"/>
  <c r="L298" i="2"/>
  <c r="K298" i="2"/>
  <c r="J298" i="2"/>
  <c r="I298" i="2"/>
  <c r="H298" i="2"/>
  <c r="G298" i="2"/>
  <c r="F298" i="2"/>
  <c r="E298" i="2"/>
  <c r="D298" i="2"/>
  <c r="C298" i="2"/>
  <c r="AN297" i="2"/>
  <c r="AM297" i="2"/>
  <c r="AL297" i="2"/>
  <c r="AK297" i="2"/>
  <c r="AJ297" i="2"/>
  <c r="AI297" i="2"/>
  <c r="AH297" i="2"/>
  <c r="AG297" i="2"/>
  <c r="AF297" i="2"/>
  <c r="AE297" i="2"/>
  <c r="AD297" i="2"/>
  <c r="AC297" i="2"/>
  <c r="AB297" i="2"/>
  <c r="AA297" i="2"/>
  <c r="Z297" i="2"/>
  <c r="Y297" i="2"/>
  <c r="X297" i="2"/>
  <c r="W297" i="2"/>
  <c r="V297" i="2"/>
  <c r="U297" i="2"/>
  <c r="T297" i="2"/>
  <c r="S297" i="2"/>
  <c r="R297" i="2"/>
  <c r="Q297" i="2"/>
  <c r="P297" i="2"/>
  <c r="O297" i="2"/>
  <c r="N297" i="2"/>
  <c r="M297" i="2"/>
  <c r="L297" i="2"/>
  <c r="K297" i="2"/>
  <c r="J297" i="2"/>
  <c r="I297" i="2"/>
  <c r="H297" i="2"/>
  <c r="G297" i="2"/>
  <c r="F297" i="2"/>
  <c r="E297" i="2"/>
  <c r="D297" i="2"/>
  <c r="C297" i="2"/>
  <c r="AN296" i="2"/>
  <c r="AM296" i="2"/>
  <c r="AL296" i="2"/>
  <c r="AK296" i="2"/>
  <c r="AJ296" i="2"/>
  <c r="AI296" i="2"/>
  <c r="AH296" i="2"/>
  <c r="AG296" i="2"/>
  <c r="AF296" i="2"/>
  <c r="AE296" i="2"/>
  <c r="AD296" i="2"/>
  <c r="AC296" i="2"/>
  <c r="AB296" i="2"/>
  <c r="AA296" i="2"/>
  <c r="Z296" i="2"/>
  <c r="Y296" i="2"/>
  <c r="X296" i="2"/>
  <c r="W296" i="2"/>
  <c r="V296" i="2"/>
  <c r="U296" i="2"/>
  <c r="T296" i="2"/>
  <c r="S296" i="2"/>
  <c r="R296" i="2"/>
  <c r="Q296" i="2"/>
  <c r="P296" i="2"/>
  <c r="O296" i="2"/>
  <c r="N296" i="2"/>
  <c r="M296" i="2"/>
  <c r="L296" i="2"/>
  <c r="K296" i="2"/>
  <c r="J296" i="2"/>
  <c r="I296" i="2"/>
  <c r="H296" i="2"/>
  <c r="G296" i="2"/>
  <c r="F296" i="2"/>
  <c r="E296" i="2"/>
  <c r="D296" i="2"/>
  <c r="C296" i="2"/>
  <c r="AN295" i="2"/>
  <c r="AM295" i="2"/>
  <c r="AL295" i="2"/>
  <c r="AK295" i="2"/>
  <c r="AJ295" i="2"/>
  <c r="AI295" i="2"/>
  <c r="AH295" i="2"/>
  <c r="AG295" i="2"/>
  <c r="AF295" i="2"/>
  <c r="AE295" i="2"/>
  <c r="AD295" i="2"/>
  <c r="AC295" i="2"/>
  <c r="AB295" i="2"/>
  <c r="AA295" i="2"/>
  <c r="Z295" i="2"/>
  <c r="Y295" i="2"/>
  <c r="X295" i="2"/>
  <c r="W295" i="2"/>
  <c r="V295" i="2"/>
  <c r="U295" i="2"/>
  <c r="T295" i="2"/>
  <c r="S295" i="2"/>
  <c r="R295" i="2"/>
  <c r="Q295" i="2"/>
  <c r="P295" i="2"/>
  <c r="O295" i="2"/>
  <c r="N295" i="2"/>
  <c r="M295" i="2"/>
  <c r="L295" i="2"/>
  <c r="K295" i="2"/>
  <c r="J295" i="2"/>
  <c r="I295" i="2"/>
  <c r="H295" i="2"/>
  <c r="G295" i="2"/>
  <c r="F295" i="2"/>
  <c r="E295" i="2"/>
  <c r="D295" i="2"/>
  <c r="C295" i="2"/>
  <c r="AN294" i="2"/>
  <c r="AM294" i="2"/>
  <c r="AL294" i="2"/>
  <c r="AK294" i="2"/>
  <c r="AJ294" i="2"/>
  <c r="AI294" i="2"/>
  <c r="AH294" i="2"/>
  <c r="AG294" i="2"/>
  <c r="AF294" i="2"/>
  <c r="AE294" i="2"/>
  <c r="AD294" i="2"/>
  <c r="AC294" i="2"/>
  <c r="AB294" i="2"/>
  <c r="AA294" i="2"/>
  <c r="Z294" i="2"/>
  <c r="Y294" i="2"/>
  <c r="X294" i="2"/>
  <c r="W294" i="2"/>
  <c r="V294" i="2"/>
  <c r="U294" i="2"/>
  <c r="T294" i="2"/>
  <c r="S294" i="2"/>
  <c r="R294" i="2"/>
  <c r="Q294" i="2"/>
  <c r="P294" i="2"/>
  <c r="O294" i="2"/>
  <c r="N294" i="2"/>
  <c r="M294" i="2"/>
  <c r="L294" i="2"/>
  <c r="K294" i="2"/>
  <c r="J294" i="2"/>
  <c r="I294" i="2"/>
  <c r="H294" i="2"/>
  <c r="G294" i="2"/>
  <c r="F294" i="2"/>
  <c r="E294" i="2"/>
  <c r="D294" i="2"/>
  <c r="C294" i="2"/>
  <c r="AN293" i="2"/>
  <c r="AM293" i="2"/>
  <c r="AL293" i="2"/>
  <c r="AK293" i="2"/>
  <c r="AJ293" i="2"/>
  <c r="AI293" i="2"/>
  <c r="AH293" i="2"/>
  <c r="AG293" i="2"/>
  <c r="AF293" i="2"/>
  <c r="AE293" i="2"/>
  <c r="AD293" i="2"/>
  <c r="AC293" i="2"/>
  <c r="AB293" i="2"/>
  <c r="AA293" i="2"/>
  <c r="Z293" i="2"/>
  <c r="Y293" i="2"/>
  <c r="X293" i="2"/>
  <c r="W293" i="2"/>
  <c r="V293" i="2"/>
  <c r="U293" i="2"/>
  <c r="T293" i="2"/>
  <c r="S293" i="2"/>
  <c r="R293" i="2"/>
  <c r="Q293" i="2"/>
  <c r="P293" i="2"/>
  <c r="O293" i="2"/>
  <c r="N293" i="2"/>
  <c r="M293" i="2"/>
  <c r="L293" i="2"/>
  <c r="K293" i="2"/>
  <c r="J293" i="2"/>
  <c r="I293" i="2"/>
  <c r="H293" i="2"/>
  <c r="G293" i="2"/>
  <c r="F293" i="2"/>
  <c r="E293" i="2"/>
  <c r="D293" i="2"/>
  <c r="C293" i="2"/>
  <c r="AN292" i="2"/>
  <c r="AM292" i="2"/>
  <c r="AL292" i="2"/>
  <c r="AK292" i="2"/>
  <c r="AJ292" i="2"/>
  <c r="AI292" i="2"/>
  <c r="AH292" i="2"/>
  <c r="AG292" i="2"/>
  <c r="AF292" i="2"/>
  <c r="AE292" i="2"/>
  <c r="AD292" i="2"/>
  <c r="AC292" i="2"/>
  <c r="AB292" i="2"/>
  <c r="AA292" i="2"/>
  <c r="Z292" i="2"/>
  <c r="Y292" i="2"/>
  <c r="X292" i="2"/>
  <c r="W292" i="2"/>
  <c r="V292" i="2"/>
  <c r="U292" i="2"/>
  <c r="T292" i="2"/>
  <c r="S292" i="2"/>
  <c r="R292" i="2"/>
  <c r="Q292" i="2"/>
  <c r="P292" i="2"/>
  <c r="O292" i="2"/>
  <c r="N292" i="2"/>
  <c r="M292" i="2"/>
  <c r="L292" i="2"/>
  <c r="K292" i="2"/>
  <c r="J292" i="2"/>
  <c r="I292" i="2"/>
  <c r="H292" i="2"/>
  <c r="G292" i="2"/>
  <c r="F292" i="2"/>
  <c r="E292" i="2"/>
  <c r="D292" i="2"/>
  <c r="C292" i="2"/>
  <c r="AN291" i="2"/>
  <c r="AM291" i="2"/>
  <c r="AL291" i="2"/>
  <c r="AK291" i="2"/>
  <c r="AJ291" i="2"/>
  <c r="AI291" i="2"/>
  <c r="AH291" i="2"/>
  <c r="AG291" i="2"/>
  <c r="AF291" i="2"/>
  <c r="AE291" i="2"/>
  <c r="AD291" i="2"/>
  <c r="AC291" i="2"/>
  <c r="AB291" i="2"/>
  <c r="AA291" i="2"/>
  <c r="Z291" i="2"/>
  <c r="Y291" i="2"/>
  <c r="X291" i="2"/>
  <c r="W291" i="2"/>
  <c r="V291" i="2"/>
  <c r="U291" i="2"/>
  <c r="T291" i="2"/>
  <c r="S291" i="2"/>
  <c r="R291" i="2"/>
  <c r="Q291" i="2"/>
  <c r="P291" i="2"/>
  <c r="O291" i="2"/>
  <c r="N291" i="2"/>
  <c r="M291" i="2"/>
  <c r="L291" i="2"/>
  <c r="K291" i="2"/>
  <c r="J291" i="2"/>
  <c r="I291" i="2"/>
  <c r="H291" i="2"/>
  <c r="G291" i="2"/>
  <c r="F291" i="2"/>
  <c r="E291" i="2"/>
  <c r="D291" i="2"/>
  <c r="C291" i="2"/>
  <c r="AN290" i="2"/>
  <c r="AM290" i="2"/>
  <c r="AL290" i="2"/>
  <c r="AK290" i="2"/>
  <c r="AJ290" i="2"/>
  <c r="AI290" i="2"/>
  <c r="AH290" i="2"/>
  <c r="AG290" i="2"/>
  <c r="AF290" i="2"/>
  <c r="AE290" i="2"/>
  <c r="AD290" i="2"/>
  <c r="AC290" i="2"/>
  <c r="AB290" i="2"/>
  <c r="AA290" i="2"/>
  <c r="Z290" i="2"/>
  <c r="Y290" i="2"/>
  <c r="X290" i="2"/>
  <c r="W290" i="2"/>
  <c r="V290" i="2"/>
  <c r="U290" i="2"/>
  <c r="T290" i="2"/>
  <c r="S290" i="2"/>
  <c r="R290" i="2"/>
  <c r="Q290" i="2"/>
  <c r="P290" i="2"/>
  <c r="O290" i="2"/>
  <c r="N290" i="2"/>
  <c r="M290" i="2"/>
  <c r="L290" i="2"/>
  <c r="K290" i="2"/>
  <c r="J290" i="2"/>
  <c r="I290" i="2"/>
  <c r="H290" i="2"/>
  <c r="G290" i="2"/>
  <c r="F290" i="2"/>
  <c r="E290" i="2"/>
  <c r="D290" i="2"/>
  <c r="C290" i="2"/>
  <c r="AN289" i="2"/>
  <c r="AM289" i="2"/>
  <c r="AL289" i="2"/>
  <c r="AK289" i="2"/>
  <c r="AJ289" i="2"/>
  <c r="AI289" i="2"/>
  <c r="AH289" i="2"/>
  <c r="AG289" i="2"/>
  <c r="AF289" i="2"/>
  <c r="AE289" i="2"/>
  <c r="AD289" i="2"/>
  <c r="AC289" i="2"/>
  <c r="AB289" i="2"/>
  <c r="AA289" i="2"/>
  <c r="Z289" i="2"/>
  <c r="Y289" i="2"/>
  <c r="X289" i="2"/>
  <c r="W289" i="2"/>
  <c r="V289" i="2"/>
  <c r="U289" i="2"/>
  <c r="T289" i="2"/>
  <c r="S289" i="2"/>
  <c r="R289" i="2"/>
  <c r="Q289" i="2"/>
  <c r="P289" i="2"/>
  <c r="O289" i="2"/>
  <c r="N289" i="2"/>
  <c r="M289" i="2"/>
  <c r="L289" i="2"/>
  <c r="K289" i="2"/>
  <c r="J289" i="2"/>
  <c r="I289" i="2"/>
  <c r="H289" i="2"/>
  <c r="G289" i="2"/>
  <c r="F289" i="2"/>
  <c r="E289" i="2"/>
  <c r="D289" i="2"/>
  <c r="C289" i="2"/>
  <c r="AN288" i="2"/>
  <c r="AM288" i="2"/>
  <c r="AL288" i="2"/>
  <c r="AK288" i="2"/>
  <c r="AJ288" i="2"/>
  <c r="AI288" i="2"/>
  <c r="AH288" i="2"/>
  <c r="AG288" i="2"/>
  <c r="AF288" i="2"/>
  <c r="AE288" i="2"/>
  <c r="AD288" i="2"/>
  <c r="AC288" i="2"/>
  <c r="AB288" i="2"/>
  <c r="AA288" i="2"/>
  <c r="Z288" i="2"/>
  <c r="Y288" i="2"/>
  <c r="X288" i="2"/>
  <c r="W288" i="2"/>
  <c r="V288" i="2"/>
  <c r="U288" i="2"/>
  <c r="T288" i="2"/>
  <c r="S288" i="2"/>
  <c r="R288" i="2"/>
  <c r="Q288" i="2"/>
  <c r="P288" i="2"/>
  <c r="O288" i="2"/>
  <c r="N288" i="2"/>
  <c r="M288" i="2"/>
  <c r="L288" i="2"/>
  <c r="K288" i="2"/>
  <c r="J288" i="2"/>
  <c r="I288" i="2"/>
  <c r="H288" i="2"/>
  <c r="G288" i="2"/>
  <c r="F288" i="2"/>
  <c r="E288" i="2"/>
  <c r="D288" i="2"/>
  <c r="C288" i="2"/>
  <c r="AN287" i="2"/>
  <c r="AM287" i="2"/>
  <c r="AL287" i="2"/>
  <c r="AK287" i="2"/>
  <c r="AJ287" i="2"/>
  <c r="AI287" i="2"/>
  <c r="AH287" i="2"/>
  <c r="AG287" i="2"/>
  <c r="AF287" i="2"/>
  <c r="AE287" i="2"/>
  <c r="AD287" i="2"/>
  <c r="AC287" i="2"/>
  <c r="AB287" i="2"/>
  <c r="AA287" i="2"/>
  <c r="Z287" i="2"/>
  <c r="Y287" i="2"/>
  <c r="X287" i="2"/>
  <c r="W287" i="2"/>
  <c r="V287" i="2"/>
  <c r="U287" i="2"/>
  <c r="T287" i="2"/>
  <c r="S287" i="2"/>
  <c r="R287" i="2"/>
  <c r="Q287" i="2"/>
  <c r="P287" i="2"/>
  <c r="O287" i="2"/>
  <c r="N287" i="2"/>
  <c r="M287" i="2"/>
  <c r="L287" i="2"/>
  <c r="K287" i="2"/>
  <c r="J287" i="2"/>
  <c r="I287" i="2"/>
  <c r="H287" i="2"/>
  <c r="G287" i="2"/>
  <c r="F287" i="2"/>
  <c r="E287" i="2"/>
  <c r="D287" i="2"/>
  <c r="C287" i="2"/>
  <c r="AN286" i="2"/>
  <c r="AM286" i="2"/>
  <c r="AL286" i="2"/>
  <c r="AK286" i="2"/>
  <c r="AJ286" i="2"/>
  <c r="AI286" i="2"/>
  <c r="AH286" i="2"/>
  <c r="AG286" i="2"/>
  <c r="AF286" i="2"/>
  <c r="AE286" i="2"/>
  <c r="AD286" i="2"/>
  <c r="AC286" i="2"/>
  <c r="AB286" i="2"/>
  <c r="AA286" i="2"/>
  <c r="Z286" i="2"/>
  <c r="Y286" i="2"/>
  <c r="X286" i="2"/>
  <c r="W286" i="2"/>
  <c r="V286" i="2"/>
  <c r="U286" i="2"/>
  <c r="T286" i="2"/>
  <c r="S286" i="2"/>
  <c r="R286" i="2"/>
  <c r="Q286" i="2"/>
  <c r="P286" i="2"/>
  <c r="O286" i="2"/>
  <c r="N286" i="2"/>
  <c r="M286" i="2"/>
  <c r="L286" i="2"/>
  <c r="K286" i="2"/>
  <c r="J286" i="2"/>
  <c r="I286" i="2"/>
  <c r="H286" i="2"/>
  <c r="G286" i="2"/>
  <c r="F286" i="2"/>
  <c r="E286" i="2"/>
  <c r="D286" i="2"/>
  <c r="C286" i="2"/>
  <c r="AN285" i="2"/>
  <c r="AM285" i="2"/>
  <c r="AL285" i="2"/>
  <c r="AK285" i="2"/>
  <c r="AJ285" i="2"/>
  <c r="AI285" i="2"/>
  <c r="AH285" i="2"/>
  <c r="AG285" i="2"/>
  <c r="AF285" i="2"/>
  <c r="AE285" i="2"/>
  <c r="AD285" i="2"/>
  <c r="AC285" i="2"/>
  <c r="AB285" i="2"/>
  <c r="AA285" i="2"/>
  <c r="Z285" i="2"/>
  <c r="Y285" i="2"/>
  <c r="X285" i="2"/>
  <c r="W285" i="2"/>
  <c r="V285" i="2"/>
  <c r="U285" i="2"/>
  <c r="T285" i="2"/>
  <c r="S285" i="2"/>
  <c r="R285" i="2"/>
  <c r="Q285" i="2"/>
  <c r="P285" i="2"/>
  <c r="O285" i="2"/>
  <c r="N285" i="2"/>
  <c r="M285" i="2"/>
  <c r="L285" i="2"/>
  <c r="K285" i="2"/>
  <c r="J285" i="2"/>
  <c r="I285" i="2"/>
  <c r="H285" i="2"/>
  <c r="G285" i="2"/>
  <c r="F285" i="2"/>
  <c r="E285" i="2"/>
  <c r="D285" i="2"/>
  <c r="C285" i="2"/>
  <c r="AN284" i="2"/>
  <c r="AM284" i="2"/>
  <c r="AL284" i="2"/>
  <c r="AK284" i="2"/>
  <c r="AJ284" i="2"/>
  <c r="AI284" i="2"/>
  <c r="AH284" i="2"/>
  <c r="AG284" i="2"/>
  <c r="AF284" i="2"/>
  <c r="AE284" i="2"/>
  <c r="AD284" i="2"/>
  <c r="AC284" i="2"/>
  <c r="AB284" i="2"/>
  <c r="AA284" i="2"/>
  <c r="Z284" i="2"/>
  <c r="Y284" i="2"/>
  <c r="X284" i="2"/>
  <c r="W284" i="2"/>
  <c r="V284" i="2"/>
  <c r="U284" i="2"/>
  <c r="T284" i="2"/>
  <c r="S284" i="2"/>
  <c r="R284" i="2"/>
  <c r="Q284" i="2"/>
  <c r="P284" i="2"/>
  <c r="O284" i="2"/>
  <c r="N284" i="2"/>
  <c r="M284" i="2"/>
  <c r="L284" i="2"/>
  <c r="K284" i="2"/>
  <c r="J284" i="2"/>
  <c r="I284" i="2"/>
  <c r="H284" i="2"/>
  <c r="G284" i="2"/>
  <c r="F284" i="2"/>
  <c r="E284" i="2"/>
  <c r="D284" i="2"/>
  <c r="C284" i="2"/>
  <c r="AN283" i="2"/>
  <c r="AM283" i="2"/>
  <c r="AL283" i="2"/>
  <c r="AK283" i="2"/>
  <c r="AJ283" i="2"/>
  <c r="AI283" i="2"/>
  <c r="AH283" i="2"/>
  <c r="AG283" i="2"/>
  <c r="AF283" i="2"/>
  <c r="AE283" i="2"/>
  <c r="AD283" i="2"/>
  <c r="AC283" i="2"/>
  <c r="AB283" i="2"/>
  <c r="AA283" i="2"/>
  <c r="Z283" i="2"/>
  <c r="Y283" i="2"/>
  <c r="X283" i="2"/>
  <c r="W283" i="2"/>
  <c r="V283" i="2"/>
  <c r="U283" i="2"/>
  <c r="T283" i="2"/>
  <c r="S283" i="2"/>
  <c r="R283" i="2"/>
  <c r="Q283" i="2"/>
  <c r="P283" i="2"/>
  <c r="O283" i="2"/>
  <c r="N283" i="2"/>
  <c r="M283" i="2"/>
  <c r="L283" i="2"/>
  <c r="K283" i="2"/>
  <c r="J283" i="2"/>
  <c r="I283" i="2"/>
  <c r="H283" i="2"/>
  <c r="G283" i="2"/>
  <c r="F283" i="2"/>
  <c r="E283" i="2"/>
  <c r="D283" i="2"/>
  <c r="C283" i="2"/>
  <c r="AN282" i="2"/>
  <c r="AM282" i="2"/>
  <c r="AL282" i="2"/>
  <c r="AK282" i="2"/>
  <c r="AJ282" i="2"/>
  <c r="AI282" i="2"/>
  <c r="AH282" i="2"/>
  <c r="AG282" i="2"/>
  <c r="AF282" i="2"/>
  <c r="AE282" i="2"/>
  <c r="AD282" i="2"/>
  <c r="AC282" i="2"/>
  <c r="AB282" i="2"/>
  <c r="AA282" i="2"/>
  <c r="Z282" i="2"/>
  <c r="Y282" i="2"/>
  <c r="X282" i="2"/>
  <c r="W282" i="2"/>
  <c r="V282" i="2"/>
  <c r="U282" i="2"/>
  <c r="T282" i="2"/>
  <c r="S282" i="2"/>
  <c r="R282" i="2"/>
  <c r="Q282" i="2"/>
  <c r="P282" i="2"/>
  <c r="O282" i="2"/>
  <c r="N282" i="2"/>
  <c r="M282" i="2"/>
  <c r="L282" i="2"/>
  <c r="K282" i="2"/>
  <c r="J282" i="2"/>
  <c r="I282" i="2"/>
  <c r="H282" i="2"/>
  <c r="G282" i="2"/>
  <c r="F282" i="2"/>
  <c r="E282" i="2"/>
  <c r="D282" i="2"/>
  <c r="C282" i="2"/>
  <c r="AN281" i="2"/>
  <c r="AM281" i="2"/>
  <c r="AL281" i="2"/>
  <c r="AK281" i="2"/>
  <c r="AJ281" i="2"/>
  <c r="AI281" i="2"/>
  <c r="AH281" i="2"/>
  <c r="AG281" i="2"/>
  <c r="AF281" i="2"/>
  <c r="AE281" i="2"/>
  <c r="AD281" i="2"/>
  <c r="AC281" i="2"/>
  <c r="AB281" i="2"/>
  <c r="AA281" i="2"/>
  <c r="Z281" i="2"/>
  <c r="Y281" i="2"/>
  <c r="X281" i="2"/>
  <c r="W281" i="2"/>
  <c r="V281" i="2"/>
  <c r="U281" i="2"/>
  <c r="T281" i="2"/>
  <c r="S281" i="2"/>
  <c r="R281" i="2"/>
  <c r="Q281" i="2"/>
  <c r="P281" i="2"/>
  <c r="O281" i="2"/>
  <c r="N281" i="2"/>
  <c r="M281" i="2"/>
  <c r="L281" i="2"/>
  <c r="K281" i="2"/>
  <c r="J281" i="2"/>
  <c r="I281" i="2"/>
  <c r="H281" i="2"/>
  <c r="G281" i="2"/>
  <c r="F281" i="2"/>
  <c r="E281" i="2"/>
  <c r="D281" i="2"/>
  <c r="C281" i="2"/>
  <c r="AN280" i="2"/>
  <c r="AM280" i="2"/>
  <c r="AL280" i="2"/>
  <c r="AK280" i="2"/>
  <c r="AJ280" i="2"/>
  <c r="AI280" i="2"/>
  <c r="AH280" i="2"/>
  <c r="AG280" i="2"/>
  <c r="AF280" i="2"/>
  <c r="AE280" i="2"/>
  <c r="AD280" i="2"/>
  <c r="AC280" i="2"/>
  <c r="AB280" i="2"/>
  <c r="AA280" i="2"/>
  <c r="Z280" i="2"/>
  <c r="Y280" i="2"/>
  <c r="X280" i="2"/>
  <c r="W280" i="2"/>
  <c r="V280" i="2"/>
  <c r="U280" i="2"/>
  <c r="T280" i="2"/>
  <c r="S280" i="2"/>
  <c r="R280" i="2"/>
  <c r="Q280" i="2"/>
  <c r="P280" i="2"/>
  <c r="O280" i="2"/>
  <c r="N280" i="2"/>
  <c r="M280" i="2"/>
  <c r="L280" i="2"/>
  <c r="K280" i="2"/>
  <c r="J280" i="2"/>
  <c r="I280" i="2"/>
  <c r="H280" i="2"/>
  <c r="G280" i="2"/>
  <c r="F280" i="2"/>
  <c r="E280" i="2"/>
  <c r="D280" i="2"/>
  <c r="C280" i="2"/>
  <c r="AN279" i="2"/>
  <c r="AM279" i="2"/>
  <c r="AL279" i="2"/>
  <c r="AK279" i="2"/>
  <c r="AJ279" i="2"/>
  <c r="AI279" i="2"/>
  <c r="AH279" i="2"/>
  <c r="AG279" i="2"/>
  <c r="AF279" i="2"/>
  <c r="AE279" i="2"/>
  <c r="AD279" i="2"/>
  <c r="AC279" i="2"/>
  <c r="AB279" i="2"/>
  <c r="AA279" i="2"/>
  <c r="Z279" i="2"/>
  <c r="Y279" i="2"/>
  <c r="X279" i="2"/>
  <c r="W279" i="2"/>
  <c r="V279" i="2"/>
  <c r="U279" i="2"/>
  <c r="T279" i="2"/>
  <c r="S279" i="2"/>
  <c r="R279" i="2"/>
  <c r="Q279" i="2"/>
  <c r="P279" i="2"/>
  <c r="O279" i="2"/>
  <c r="N279" i="2"/>
  <c r="M279" i="2"/>
  <c r="L279" i="2"/>
  <c r="K279" i="2"/>
  <c r="J279" i="2"/>
  <c r="I279" i="2"/>
  <c r="H279" i="2"/>
  <c r="G279" i="2"/>
  <c r="F279" i="2"/>
  <c r="E279" i="2"/>
  <c r="D279" i="2"/>
  <c r="C279" i="2"/>
  <c r="AN278" i="2"/>
  <c r="AM278" i="2"/>
  <c r="AL278" i="2"/>
  <c r="AK278" i="2"/>
  <c r="AJ278" i="2"/>
  <c r="AI278" i="2"/>
  <c r="AH278" i="2"/>
  <c r="AG278" i="2"/>
  <c r="AF278" i="2"/>
  <c r="AE278" i="2"/>
  <c r="AD278" i="2"/>
  <c r="AC278" i="2"/>
  <c r="AB278" i="2"/>
  <c r="AA278" i="2"/>
  <c r="Z278" i="2"/>
  <c r="Y278" i="2"/>
  <c r="X278" i="2"/>
  <c r="W278" i="2"/>
  <c r="V278" i="2"/>
  <c r="U278" i="2"/>
  <c r="T278" i="2"/>
  <c r="S278" i="2"/>
  <c r="R278" i="2"/>
  <c r="Q278" i="2"/>
  <c r="P278" i="2"/>
  <c r="O278" i="2"/>
  <c r="N278" i="2"/>
  <c r="M278" i="2"/>
  <c r="L278" i="2"/>
  <c r="K278" i="2"/>
  <c r="J278" i="2"/>
  <c r="I278" i="2"/>
  <c r="H278" i="2"/>
  <c r="G278" i="2"/>
  <c r="F278" i="2"/>
  <c r="E278" i="2"/>
  <c r="D278" i="2"/>
  <c r="C278" i="2"/>
  <c r="AN277" i="2"/>
  <c r="AM277" i="2"/>
  <c r="AL277" i="2"/>
  <c r="AK277" i="2"/>
  <c r="AJ277" i="2"/>
  <c r="AI277" i="2"/>
  <c r="AH277" i="2"/>
  <c r="AG277" i="2"/>
  <c r="AF277" i="2"/>
  <c r="AE277" i="2"/>
  <c r="AD277" i="2"/>
  <c r="AC277" i="2"/>
  <c r="AB277" i="2"/>
  <c r="AA277" i="2"/>
  <c r="Z277" i="2"/>
  <c r="Y277" i="2"/>
  <c r="X277" i="2"/>
  <c r="W277" i="2"/>
  <c r="V277" i="2"/>
  <c r="U277" i="2"/>
  <c r="T277" i="2"/>
  <c r="S277" i="2"/>
  <c r="R277" i="2"/>
  <c r="Q277" i="2"/>
  <c r="P277" i="2"/>
  <c r="O277" i="2"/>
  <c r="N277" i="2"/>
  <c r="M277" i="2"/>
  <c r="L277" i="2"/>
  <c r="K277" i="2"/>
  <c r="J277" i="2"/>
  <c r="I277" i="2"/>
  <c r="H277" i="2"/>
  <c r="G277" i="2"/>
  <c r="F277" i="2"/>
  <c r="E277" i="2"/>
  <c r="D277" i="2"/>
  <c r="C277" i="2"/>
  <c r="AN276" i="2"/>
  <c r="AM276" i="2"/>
  <c r="AL276" i="2"/>
  <c r="AK276" i="2"/>
  <c r="AJ276" i="2"/>
  <c r="AI276" i="2"/>
  <c r="AH276" i="2"/>
  <c r="AG276" i="2"/>
  <c r="AF276" i="2"/>
  <c r="AE276" i="2"/>
  <c r="AD276" i="2"/>
  <c r="AC276" i="2"/>
  <c r="AB276" i="2"/>
  <c r="AA276" i="2"/>
  <c r="Z276" i="2"/>
  <c r="Y276" i="2"/>
  <c r="X276" i="2"/>
  <c r="W276" i="2"/>
  <c r="V276" i="2"/>
  <c r="U276" i="2"/>
  <c r="T276" i="2"/>
  <c r="S276" i="2"/>
  <c r="R276" i="2"/>
  <c r="Q276" i="2"/>
  <c r="P276" i="2"/>
  <c r="O276" i="2"/>
  <c r="N276" i="2"/>
  <c r="M276" i="2"/>
  <c r="L276" i="2"/>
  <c r="K276" i="2"/>
  <c r="J276" i="2"/>
  <c r="I276" i="2"/>
  <c r="H276" i="2"/>
  <c r="G276" i="2"/>
  <c r="F276" i="2"/>
  <c r="E276" i="2"/>
  <c r="D276" i="2"/>
  <c r="C276" i="2"/>
  <c r="AN275" i="2"/>
  <c r="AM275" i="2"/>
  <c r="AL275" i="2"/>
  <c r="AK275" i="2"/>
  <c r="AJ275" i="2"/>
  <c r="AI275" i="2"/>
  <c r="AH275" i="2"/>
  <c r="AG275" i="2"/>
  <c r="AF275" i="2"/>
  <c r="AE275" i="2"/>
  <c r="AD275" i="2"/>
  <c r="AC275" i="2"/>
  <c r="AB275" i="2"/>
  <c r="AA275" i="2"/>
  <c r="Z275" i="2"/>
  <c r="Y275" i="2"/>
  <c r="X275" i="2"/>
  <c r="W275" i="2"/>
  <c r="V275" i="2"/>
  <c r="U275" i="2"/>
  <c r="T275" i="2"/>
  <c r="S275" i="2"/>
  <c r="R275" i="2"/>
  <c r="Q275" i="2"/>
  <c r="P275" i="2"/>
  <c r="O275" i="2"/>
  <c r="N275" i="2"/>
  <c r="M275" i="2"/>
  <c r="L275" i="2"/>
  <c r="K275" i="2"/>
  <c r="J275" i="2"/>
  <c r="I275" i="2"/>
  <c r="H275" i="2"/>
  <c r="G275" i="2"/>
  <c r="F275" i="2"/>
  <c r="E275" i="2"/>
  <c r="D275" i="2"/>
  <c r="C275" i="2"/>
  <c r="AN274" i="2"/>
  <c r="AM274" i="2"/>
  <c r="AL274" i="2"/>
  <c r="AK274" i="2"/>
  <c r="AJ274" i="2"/>
  <c r="AI274" i="2"/>
  <c r="AH274" i="2"/>
  <c r="AG274" i="2"/>
  <c r="AF274" i="2"/>
  <c r="AE274" i="2"/>
  <c r="AD274" i="2"/>
  <c r="AC274" i="2"/>
  <c r="AB274" i="2"/>
  <c r="AA274" i="2"/>
  <c r="Z274" i="2"/>
  <c r="Y274" i="2"/>
  <c r="X274" i="2"/>
  <c r="W274" i="2"/>
  <c r="V274" i="2"/>
  <c r="U274" i="2"/>
  <c r="T274" i="2"/>
  <c r="S274" i="2"/>
  <c r="R274" i="2"/>
  <c r="Q274" i="2"/>
  <c r="P274" i="2"/>
  <c r="O274" i="2"/>
  <c r="N274" i="2"/>
  <c r="M274" i="2"/>
  <c r="L274" i="2"/>
  <c r="K274" i="2"/>
  <c r="J274" i="2"/>
  <c r="I274" i="2"/>
  <c r="H274" i="2"/>
  <c r="G274" i="2"/>
  <c r="F274" i="2"/>
  <c r="E274" i="2"/>
  <c r="D274" i="2"/>
  <c r="C274" i="2"/>
  <c r="AN273" i="2"/>
  <c r="AM273" i="2"/>
  <c r="AL273" i="2"/>
  <c r="AK273" i="2"/>
  <c r="AJ273" i="2"/>
  <c r="AI273" i="2"/>
  <c r="AH273" i="2"/>
  <c r="AG273" i="2"/>
  <c r="AF273" i="2"/>
  <c r="AE273" i="2"/>
  <c r="AD273" i="2"/>
  <c r="AC273" i="2"/>
  <c r="AB273" i="2"/>
  <c r="AA273" i="2"/>
  <c r="Z273" i="2"/>
  <c r="Y273" i="2"/>
  <c r="X273" i="2"/>
  <c r="W273" i="2"/>
  <c r="V273" i="2"/>
  <c r="U273" i="2"/>
  <c r="T273" i="2"/>
  <c r="S273" i="2"/>
  <c r="R273" i="2"/>
  <c r="Q273" i="2"/>
  <c r="P273" i="2"/>
  <c r="O273" i="2"/>
  <c r="N273" i="2"/>
  <c r="M273" i="2"/>
  <c r="L273" i="2"/>
  <c r="K273" i="2"/>
  <c r="J273" i="2"/>
  <c r="I273" i="2"/>
  <c r="H273" i="2"/>
  <c r="G273" i="2"/>
  <c r="F273" i="2"/>
  <c r="E273" i="2"/>
  <c r="D273" i="2"/>
  <c r="C273" i="2"/>
  <c r="AN272" i="2"/>
  <c r="AM272" i="2"/>
  <c r="AL272" i="2"/>
  <c r="AK272" i="2"/>
  <c r="AJ272" i="2"/>
  <c r="AI272" i="2"/>
  <c r="AH272" i="2"/>
  <c r="AG272" i="2"/>
  <c r="AF272" i="2"/>
  <c r="AE272" i="2"/>
  <c r="AD272" i="2"/>
  <c r="AC272" i="2"/>
  <c r="AB272" i="2"/>
  <c r="AA272" i="2"/>
  <c r="Z272" i="2"/>
  <c r="Y272" i="2"/>
  <c r="X272" i="2"/>
  <c r="W272" i="2"/>
  <c r="V272" i="2"/>
  <c r="U272" i="2"/>
  <c r="T272" i="2"/>
  <c r="S272" i="2"/>
  <c r="R272" i="2"/>
  <c r="Q272" i="2"/>
  <c r="P272" i="2"/>
  <c r="O272" i="2"/>
  <c r="N272" i="2"/>
  <c r="M272" i="2"/>
  <c r="L272" i="2"/>
  <c r="K272" i="2"/>
  <c r="J272" i="2"/>
  <c r="I272" i="2"/>
  <c r="H272" i="2"/>
  <c r="G272" i="2"/>
  <c r="F272" i="2"/>
  <c r="E272" i="2"/>
  <c r="D272" i="2"/>
  <c r="C272" i="2"/>
  <c r="AN271" i="2"/>
  <c r="AM271" i="2"/>
  <c r="AL271" i="2"/>
  <c r="AK271" i="2"/>
  <c r="AJ271" i="2"/>
  <c r="AI271" i="2"/>
  <c r="AH271" i="2"/>
  <c r="AG271" i="2"/>
  <c r="AF271" i="2"/>
  <c r="AE271" i="2"/>
  <c r="AD271" i="2"/>
  <c r="AC271" i="2"/>
  <c r="AB271" i="2"/>
  <c r="AA271" i="2"/>
  <c r="Z271" i="2"/>
  <c r="Y271" i="2"/>
  <c r="X271" i="2"/>
  <c r="W271" i="2"/>
  <c r="V271" i="2"/>
  <c r="U271" i="2"/>
  <c r="T271" i="2"/>
  <c r="S271" i="2"/>
  <c r="R271" i="2"/>
  <c r="Q271" i="2"/>
  <c r="P271" i="2"/>
  <c r="O271" i="2"/>
  <c r="N271" i="2"/>
  <c r="M271" i="2"/>
  <c r="L271" i="2"/>
  <c r="K271" i="2"/>
  <c r="J271" i="2"/>
  <c r="I271" i="2"/>
  <c r="H271" i="2"/>
  <c r="G271" i="2"/>
  <c r="F271" i="2"/>
  <c r="E271" i="2"/>
  <c r="D271" i="2"/>
  <c r="C271" i="2"/>
  <c r="AN270" i="2"/>
  <c r="AM270" i="2"/>
  <c r="AL270" i="2"/>
  <c r="AK270" i="2"/>
  <c r="AJ270" i="2"/>
  <c r="AI270" i="2"/>
  <c r="AH270" i="2"/>
  <c r="AG270" i="2"/>
  <c r="AF270" i="2"/>
  <c r="AE270" i="2"/>
  <c r="AD270" i="2"/>
  <c r="AC270" i="2"/>
  <c r="AB270" i="2"/>
  <c r="AA270" i="2"/>
  <c r="Z270" i="2"/>
  <c r="Y270" i="2"/>
  <c r="X270" i="2"/>
  <c r="W270" i="2"/>
  <c r="V270" i="2"/>
  <c r="U270" i="2"/>
  <c r="T270" i="2"/>
  <c r="S270" i="2"/>
  <c r="R270" i="2"/>
  <c r="Q270" i="2"/>
  <c r="P270" i="2"/>
  <c r="O270" i="2"/>
  <c r="N270" i="2"/>
  <c r="M270" i="2"/>
  <c r="L270" i="2"/>
  <c r="K270" i="2"/>
  <c r="J270" i="2"/>
  <c r="I270" i="2"/>
  <c r="H270" i="2"/>
  <c r="G270" i="2"/>
  <c r="F270" i="2"/>
  <c r="E270" i="2"/>
  <c r="D270" i="2"/>
  <c r="C270" i="2"/>
  <c r="AN269" i="2"/>
  <c r="AM269" i="2"/>
  <c r="AL269" i="2"/>
  <c r="AK269" i="2"/>
  <c r="AJ269" i="2"/>
  <c r="AI269" i="2"/>
  <c r="AH269" i="2"/>
  <c r="AG269" i="2"/>
  <c r="AF269" i="2"/>
  <c r="AE269" i="2"/>
  <c r="AD269" i="2"/>
  <c r="AC269" i="2"/>
  <c r="AB269" i="2"/>
  <c r="AA269" i="2"/>
  <c r="Z269" i="2"/>
  <c r="Y269" i="2"/>
  <c r="X269" i="2"/>
  <c r="W269" i="2"/>
  <c r="V269" i="2"/>
  <c r="U269" i="2"/>
  <c r="T269" i="2"/>
  <c r="S269" i="2"/>
  <c r="R269" i="2"/>
  <c r="Q269" i="2"/>
  <c r="P269" i="2"/>
  <c r="O269" i="2"/>
  <c r="N269" i="2"/>
  <c r="M269" i="2"/>
  <c r="L269" i="2"/>
  <c r="K269" i="2"/>
  <c r="J269" i="2"/>
  <c r="I269" i="2"/>
  <c r="H269" i="2"/>
  <c r="G269" i="2"/>
  <c r="F269" i="2"/>
  <c r="E269" i="2"/>
  <c r="D269" i="2"/>
  <c r="C269" i="2"/>
  <c r="AN268" i="2"/>
  <c r="AM268" i="2"/>
  <c r="AL268" i="2"/>
  <c r="AK268" i="2"/>
  <c r="AJ268" i="2"/>
  <c r="AI268" i="2"/>
  <c r="AH268" i="2"/>
  <c r="AG268" i="2"/>
  <c r="AF268" i="2"/>
  <c r="AE268" i="2"/>
  <c r="AD268" i="2"/>
  <c r="AC268" i="2"/>
  <c r="AB268" i="2"/>
  <c r="AA268" i="2"/>
  <c r="Z268" i="2"/>
  <c r="Y268" i="2"/>
  <c r="X268" i="2"/>
  <c r="W268" i="2"/>
  <c r="V268" i="2"/>
  <c r="U268" i="2"/>
  <c r="T268" i="2"/>
  <c r="S268" i="2"/>
  <c r="R268" i="2"/>
  <c r="Q268" i="2"/>
  <c r="P268" i="2"/>
  <c r="O268" i="2"/>
  <c r="N268" i="2"/>
  <c r="M268" i="2"/>
  <c r="L268" i="2"/>
  <c r="K268" i="2"/>
  <c r="J268" i="2"/>
  <c r="I268" i="2"/>
  <c r="H268" i="2"/>
  <c r="G268" i="2"/>
  <c r="F268" i="2"/>
  <c r="E268" i="2"/>
  <c r="D268" i="2"/>
  <c r="C268" i="2"/>
  <c r="AN267" i="2"/>
  <c r="AM267" i="2"/>
  <c r="AL267" i="2"/>
  <c r="AK267" i="2"/>
  <c r="AJ267" i="2"/>
  <c r="AI267" i="2"/>
  <c r="AH267" i="2"/>
  <c r="AG267" i="2"/>
  <c r="AF267" i="2"/>
  <c r="AE267" i="2"/>
  <c r="AD267" i="2"/>
  <c r="AC267" i="2"/>
  <c r="AB267" i="2"/>
  <c r="AA267" i="2"/>
  <c r="Z267" i="2"/>
  <c r="Y267" i="2"/>
  <c r="X267" i="2"/>
  <c r="W267" i="2"/>
  <c r="V267" i="2"/>
  <c r="U267" i="2"/>
  <c r="T267" i="2"/>
  <c r="S267" i="2"/>
  <c r="R267" i="2"/>
  <c r="Q267" i="2"/>
  <c r="P267" i="2"/>
  <c r="O267" i="2"/>
  <c r="N267" i="2"/>
  <c r="M267" i="2"/>
  <c r="L267" i="2"/>
  <c r="K267" i="2"/>
  <c r="J267" i="2"/>
  <c r="I267" i="2"/>
  <c r="H267" i="2"/>
  <c r="G267" i="2"/>
  <c r="F267" i="2"/>
  <c r="E267" i="2"/>
  <c r="D267" i="2"/>
  <c r="C267" i="2"/>
  <c r="AN266" i="2"/>
  <c r="AM266" i="2"/>
  <c r="AL266" i="2"/>
  <c r="AK266" i="2"/>
  <c r="AJ266" i="2"/>
  <c r="AI266" i="2"/>
  <c r="AH266" i="2"/>
  <c r="AG266" i="2"/>
  <c r="AF266" i="2"/>
  <c r="AE266" i="2"/>
  <c r="AD266" i="2"/>
  <c r="AC266" i="2"/>
  <c r="AB266" i="2"/>
  <c r="AA266" i="2"/>
  <c r="Z266" i="2"/>
  <c r="Y266" i="2"/>
  <c r="X266" i="2"/>
  <c r="W266" i="2"/>
  <c r="V266" i="2"/>
  <c r="U266" i="2"/>
  <c r="T266" i="2"/>
  <c r="S266" i="2"/>
  <c r="R266" i="2"/>
  <c r="Q266" i="2"/>
  <c r="P266" i="2"/>
  <c r="O266" i="2"/>
  <c r="N266" i="2"/>
  <c r="M266" i="2"/>
  <c r="L266" i="2"/>
  <c r="K266" i="2"/>
  <c r="J266" i="2"/>
  <c r="I266" i="2"/>
  <c r="H266" i="2"/>
  <c r="G266" i="2"/>
  <c r="F266" i="2"/>
  <c r="E266" i="2"/>
  <c r="D266" i="2"/>
  <c r="C266" i="2"/>
  <c r="AN265" i="2"/>
  <c r="AM265" i="2"/>
  <c r="AL265" i="2"/>
  <c r="AK265" i="2"/>
  <c r="AJ265" i="2"/>
  <c r="AI265" i="2"/>
  <c r="AH265" i="2"/>
  <c r="AG265" i="2"/>
  <c r="AF265" i="2"/>
  <c r="AE265" i="2"/>
  <c r="AD265" i="2"/>
  <c r="AC265" i="2"/>
  <c r="AB265" i="2"/>
  <c r="AA265" i="2"/>
  <c r="Z265" i="2"/>
  <c r="Y265" i="2"/>
  <c r="X265" i="2"/>
  <c r="W265" i="2"/>
  <c r="V265" i="2"/>
  <c r="U265" i="2"/>
  <c r="T265" i="2"/>
  <c r="S265" i="2"/>
  <c r="R265" i="2"/>
  <c r="Q265" i="2"/>
  <c r="P265" i="2"/>
  <c r="O265" i="2"/>
  <c r="N265" i="2"/>
  <c r="M265" i="2"/>
  <c r="L265" i="2"/>
  <c r="K265" i="2"/>
  <c r="J265" i="2"/>
  <c r="I265" i="2"/>
  <c r="H265" i="2"/>
  <c r="G265" i="2"/>
  <c r="F265" i="2"/>
  <c r="E265" i="2"/>
  <c r="D265" i="2"/>
  <c r="C265" i="2"/>
  <c r="AN264" i="2"/>
  <c r="AM264" i="2"/>
  <c r="AL264" i="2"/>
  <c r="AK264" i="2"/>
  <c r="AJ264" i="2"/>
  <c r="AI264" i="2"/>
  <c r="AH264" i="2"/>
  <c r="AG264" i="2"/>
  <c r="AF264" i="2"/>
  <c r="AE264" i="2"/>
  <c r="AD264" i="2"/>
  <c r="AC264" i="2"/>
  <c r="AB264" i="2"/>
  <c r="AA264" i="2"/>
  <c r="Z264" i="2"/>
  <c r="Y264" i="2"/>
  <c r="X264" i="2"/>
  <c r="W264" i="2"/>
  <c r="V264" i="2"/>
  <c r="U264" i="2"/>
  <c r="T264" i="2"/>
  <c r="S264" i="2"/>
  <c r="R264" i="2"/>
  <c r="Q264" i="2"/>
  <c r="P264" i="2"/>
  <c r="O264" i="2"/>
  <c r="N264" i="2"/>
  <c r="M264" i="2"/>
  <c r="L264" i="2"/>
  <c r="K264" i="2"/>
  <c r="J264" i="2"/>
  <c r="I264" i="2"/>
  <c r="H264" i="2"/>
  <c r="G264" i="2"/>
  <c r="F264" i="2"/>
  <c r="E264" i="2"/>
  <c r="D264" i="2"/>
  <c r="C264" i="2"/>
  <c r="AN263" i="2"/>
  <c r="AM263" i="2"/>
  <c r="AL263" i="2"/>
  <c r="AK263" i="2"/>
  <c r="AJ263" i="2"/>
  <c r="AI263" i="2"/>
  <c r="AH263" i="2"/>
  <c r="AG263" i="2"/>
  <c r="AF263" i="2"/>
  <c r="AE263" i="2"/>
  <c r="AD263" i="2"/>
  <c r="AC263" i="2"/>
  <c r="AB263" i="2"/>
  <c r="AA263" i="2"/>
  <c r="Z263" i="2"/>
  <c r="Y263" i="2"/>
  <c r="X263" i="2"/>
  <c r="W263" i="2"/>
  <c r="V263" i="2"/>
  <c r="U263" i="2"/>
  <c r="T263" i="2"/>
  <c r="S263" i="2"/>
  <c r="R263" i="2"/>
  <c r="Q263" i="2"/>
  <c r="P263" i="2"/>
  <c r="O263" i="2"/>
  <c r="N263" i="2"/>
  <c r="M263" i="2"/>
  <c r="L263" i="2"/>
  <c r="K263" i="2"/>
  <c r="J263" i="2"/>
  <c r="I263" i="2"/>
  <c r="H263" i="2"/>
  <c r="G263" i="2"/>
  <c r="F263" i="2"/>
  <c r="E263" i="2"/>
  <c r="D263" i="2"/>
  <c r="C263" i="2"/>
  <c r="AN262" i="2"/>
  <c r="AM262" i="2"/>
  <c r="AL262" i="2"/>
  <c r="AK262" i="2"/>
  <c r="AJ262" i="2"/>
  <c r="AI262" i="2"/>
  <c r="AH262" i="2"/>
  <c r="AG262" i="2"/>
  <c r="AF262" i="2"/>
  <c r="AE262" i="2"/>
  <c r="AD262" i="2"/>
  <c r="AC262" i="2"/>
  <c r="AB262" i="2"/>
  <c r="AA262" i="2"/>
  <c r="Z262" i="2"/>
  <c r="Y262" i="2"/>
  <c r="X262" i="2"/>
  <c r="W262" i="2"/>
  <c r="V262" i="2"/>
  <c r="U262" i="2"/>
  <c r="T262" i="2"/>
  <c r="S262" i="2"/>
  <c r="R262" i="2"/>
  <c r="Q262" i="2"/>
  <c r="P262" i="2"/>
  <c r="O262" i="2"/>
  <c r="N262" i="2"/>
  <c r="M262" i="2"/>
  <c r="L262" i="2"/>
  <c r="K262" i="2"/>
  <c r="J262" i="2"/>
  <c r="I262" i="2"/>
  <c r="H262" i="2"/>
  <c r="G262" i="2"/>
  <c r="F262" i="2"/>
  <c r="E262" i="2"/>
  <c r="D262" i="2"/>
  <c r="C262" i="2"/>
  <c r="AN261" i="2"/>
  <c r="AM261" i="2"/>
  <c r="AL261" i="2"/>
  <c r="AK261" i="2"/>
  <c r="AJ261" i="2"/>
  <c r="AI261" i="2"/>
  <c r="AH261" i="2"/>
  <c r="AG261" i="2"/>
  <c r="AF261" i="2"/>
  <c r="AE261" i="2"/>
  <c r="AD261" i="2"/>
  <c r="AC261" i="2"/>
  <c r="AB261" i="2"/>
  <c r="AA261" i="2"/>
  <c r="Z261" i="2"/>
  <c r="Y261" i="2"/>
  <c r="X261" i="2"/>
  <c r="W261" i="2"/>
  <c r="V261" i="2"/>
  <c r="U261" i="2"/>
  <c r="T261" i="2"/>
  <c r="S261" i="2"/>
  <c r="R261" i="2"/>
  <c r="Q261" i="2"/>
  <c r="P261" i="2"/>
  <c r="O261" i="2"/>
  <c r="N261" i="2"/>
  <c r="M261" i="2"/>
  <c r="L261" i="2"/>
  <c r="K261" i="2"/>
  <c r="J261" i="2"/>
  <c r="I261" i="2"/>
  <c r="H261" i="2"/>
  <c r="G261" i="2"/>
  <c r="F261" i="2"/>
  <c r="E261" i="2"/>
  <c r="D261" i="2"/>
  <c r="C261" i="2"/>
  <c r="AN260" i="2"/>
  <c r="AM260" i="2"/>
  <c r="AL260" i="2"/>
  <c r="AK260" i="2"/>
  <c r="AJ260" i="2"/>
  <c r="AI260" i="2"/>
  <c r="AH260" i="2"/>
  <c r="AG260" i="2"/>
  <c r="AF260" i="2"/>
  <c r="AE260" i="2"/>
  <c r="AD260" i="2"/>
  <c r="AC260" i="2"/>
  <c r="AB260" i="2"/>
  <c r="AA260" i="2"/>
  <c r="Z260" i="2"/>
  <c r="Y260" i="2"/>
  <c r="X260" i="2"/>
  <c r="W260" i="2"/>
  <c r="V260" i="2"/>
  <c r="U260" i="2"/>
  <c r="T260" i="2"/>
  <c r="S260" i="2"/>
  <c r="R260" i="2"/>
  <c r="Q260" i="2"/>
  <c r="P260" i="2"/>
  <c r="O260" i="2"/>
  <c r="N260" i="2"/>
  <c r="M260" i="2"/>
  <c r="L260" i="2"/>
  <c r="K260" i="2"/>
  <c r="J260" i="2"/>
  <c r="I260" i="2"/>
  <c r="H260" i="2"/>
  <c r="G260" i="2"/>
  <c r="F260" i="2"/>
  <c r="E260" i="2"/>
  <c r="D260" i="2"/>
  <c r="C260" i="2"/>
  <c r="AN259" i="2"/>
  <c r="AM259" i="2"/>
  <c r="AL259" i="2"/>
  <c r="AK259" i="2"/>
  <c r="AJ259" i="2"/>
  <c r="AI259" i="2"/>
  <c r="AH259" i="2"/>
  <c r="AG259" i="2"/>
  <c r="AF259" i="2"/>
  <c r="AE259" i="2"/>
  <c r="AD259" i="2"/>
  <c r="AC259" i="2"/>
  <c r="AB259" i="2"/>
  <c r="AA259" i="2"/>
  <c r="Z259" i="2"/>
  <c r="Y259" i="2"/>
  <c r="X259" i="2"/>
  <c r="W259" i="2"/>
  <c r="V259" i="2"/>
  <c r="U259" i="2"/>
  <c r="T259" i="2"/>
  <c r="S259" i="2"/>
  <c r="R259" i="2"/>
  <c r="Q259" i="2"/>
  <c r="P259" i="2"/>
  <c r="O259" i="2"/>
  <c r="N259" i="2"/>
  <c r="M259" i="2"/>
  <c r="L259" i="2"/>
  <c r="K259" i="2"/>
  <c r="J259" i="2"/>
  <c r="I259" i="2"/>
  <c r="H259" i="2"/>
  <c r="G259" i="2"/>
  <c r="F259" i="2"/>
  <c r="E259" i="2"/>
  <c r="D259" i="2"/>
  <c r="C259" i="2"/>
  <c r="AN258" i="2"/>
  <c r="AM258" i="2"/>
  <c r="AL258" i="2"/>
  <c r="AK258" i="2"/>
  <c r="AJ258" i="2"/>
  <c r="AI258" i="2"/>
  <c r="AH258" i="2"/>
  <c r="AG258" i="2"/>
  <c r="AF258" i="2"/>
  <c r="AE258" i="2"/>
  <c r="AD258" i="2"/>
  <c r="AC258" i="2"/>
  <c r="AB258" i="2"/>
  <c r="AA258" i="2"/>
  <c r="Z258" i="2"/>
  <c r="Y258" i="2"/>
  <c r="X258" i="2"/>
  <c r="W258" i="2"/>
  <c r="V258" i="2"/>
  <c r="U258" i="2"/>
  <c r="T258" i="2"/>
  <c r="S258" i="2"/>
  <c r="R258" i="2"/>
  <c r="Q258" i="2"/>
  <c r="P258" i="2"/>
  <c r="O258" i="2"/>
  <c r="N258" i="2"/>
  <c r="M258" i="2"/>
  <c r="L258" i="2"/>
  <c r="K258" i="2"/>
  <c r="J258" i="2"/>
  <c r="I258" i="2"/>
  <c r="H258" i="2"/>
  <c r="G258" i="2"/>
  <c r="F258" i="2"/>
  <c r="E258" i="2"/>
  <c r="D258" i="2"/>
  <c r="C258" i="2"/>
  <c r="AN257" i="2"/>
  <c r="AM257" i="2"/>
  <c r="AL257" i="2"/>
  <c r="AK257" i="2"/>
  <c r="AJ257" i="2"/>
  <c r="AI257" i="2"/>
  <c r="AH257" i="2"/>
  <c r="AG257" i="2"/>
  <c r="AF257" i="2"/>
  <c r="AE257" i="2"/>
  <c r="AD257" i="2"/>
  <c r="AC257" i="2"/>
  <c r="AB257" i="2"/>
  <c r="AA257" i="2"/>
  <c r="Z257" i="2"/>
  <c r="Y257" i="2"/>
  <c r="X257" i="2"/>
  <c r="W257" i="2"/>
  <c r="V257" i="2"/>
  <c r="U257" i="2"/>
  <c r="T257" i="2"/>
  <c r="S257" i="2"/>
  <c r="R257" i="2"/>
  <c r="Q257" i="2"/>
  <c r="P257" i="2"/>
  <c r="O257" i="2"/>
  <c r="N257" i="2"/>
  <c r="M257" i="2"/>
  <c r="L257" i="2"/>
  <c r="K257" i="2"/>
  <c r="J257" i="2"/>
  <c r="I257" i="2"/>
  <c r="H257" i="2"/>
  <c r="G257" i="2"/>
  <c r="F257" i="2"/>
  <c r="E257" i="2"/>
  <c r="D257" i="2"/>
  <c r="C257" i="2"/>
  <c r="AN256" i="2"/>
  <c r="AM256" i="2"/>
  <c r="AL256" i="2"/>
  <c r="AK256" i="2"/>
  <c r="AJ256" i="2"/>
  <c r="AI256" i="2"/>
  <c r="AH256" i="2"/>
  <c r="AG256" i="2"/>
  <c r="AF256" i="2"/>
  <c r="AE256" i="2"/>
  <c r="AD256" i="2"/>
  <c r="AC256" i="2"/>
  <c r="AB256" i="2"/>
  <c r="AA256" i="2"/>
  <c r="Z256" i="2"/>
  <c r="Y256" i="2"/>
  <c r="X256" i="2"/>
  <c r="W256" i="2"/>
  <c r="V256" i="2"/>
  <c r="U256" i="2"/>
  <c r="T256" i="2"/>
  <c r="S256" i="2"/>
  <c r="R256" i="2"/>
  <c r="Q256" i="2"/>
  <c r="P256" i="2"/>
  <c r="O256" i="2"/>
  <c r="N256" i="2"/>
  <c r="M256" i="2"/>
  <c r="L256" i="2"/>
  <c r="K256" i="2"/>
  <c r="J256" i="2"/>
  <c r="I256" i="2"/>
  <c r="H256" i="2"/>
  <c r="G256" i="2"/>
  <c r="F256" i="2"/>
  <c r="E256" i="2"/>
  <c r="D256" i="2"/>
  <c r="C256" i="2"/>
  <c r="AN255" i="2"/>
  <c r="AM255" i="2"/>
  <c r="AL255" i="2"/>
  <c r="AK255" i="2"/>
  <c r="AJ255" i="2"/>
  <c r="AI255" i="2"/>
  <c r="AH255" i="2"/>
  <c r="AG255" i="2"/>
  <c r="AF255" i="2"/>
  <c r="AE255" i="2"/>
  <c r="AD255" i="2"/>
  <c r="AC255" i="2"/>
  <c r="AB255" i="2"/>
  <c r="AA255" i="2"/>
  <c r="Z255" i="2"/>
  <c r="Y255" i="2"/>
  <c r="X255" i="2"/>
  <c r="W255" i="2"/>
  <c r="V255" i="2"/>
  <c r="U255" i="2"/>
  <c r="T255" i="2"/>
  <c r="S255" i="2"/>
  <c r="R255" i="2"/>
  <c r="Q255" i="2"/>
  <c r="P255" i="2"/>
  <c r="O255" i="2"/>
  <c r="N255" i="2"/>
  <c r="M255" i="2"/>
  <c r="L255" i="2"/>
  <c r="K255" i="2"/>
  <c r="J255" i="2"/>
  <c r="I255" i="2"/>
  <c r="H255" i="2"/>
  <c r="G255" i="2"/>
  <c r="F255" i="2"/>
  <c r="E255" i="2"/>
  <c r="D255" i="2"/>
  <c r="C255" i="2"/>
  <c r="AN254" i="2"/>
  <c r="AM254" i="2"/>
  <c r="AL254" i="2"/>
  <c r="AK254" i="2"/>
  <c r="AJ254" i="2"/>
  <c r="AI254" i="2"/>
  <c r="AH254" i="2"/>
  <c r="AG254" i="2"/>
  <c r="AF254" i="2"/>
  <c r="AE254" i="2"/>
  <c r="AD254" i="2"/>
  <c r="AC254" i="2"/>
  <c r="AB254" i="2"/>
  <c r="AA254" i="2"/>
  <c r="Z254" i="2"/>
  <c r="Y254" i="2"/>
  <c r="X254" i="2"/>
  <c r="W254" i="2"/>
  <c r="V254" i="2"/>
  <c r="U254" i="2"/>
  <c r="T254" i="2"/>
  <c r="S254" i="2"/>
  <c r="R254" i="2"/>
  <c r="Q254" i="2"/>
  <c r="P254" i="2"/>
  <c r="O254" i="2"/>
  <c r="N254" i="2"/>
  <c r="M254" i="2"/>
  <c r="L254" i="2"/>
  <c r="K254" i="2"/>
  <c r="J254" i="2"/>
  <c r="I254" i="2"/>
  <c r="H254" i="2"/>
  <c r="G254" i="2"/>
  <c r="F254" i="2"/>
  <c r="E254" i="2"/>
  <c r="D254" i="2"/>
  <c r="C254" i="2"/>
  <c r="AN253" i="2"/>
  <c r="AM253" i="2"/>
  <c r="AL253" i="2"/>
  <c r="AK253" i="2"/>
  <c r="AJ253" i="2"/>
  <c r="AI253" i="2"/>
  <c r="AH253" i="2"/>
  <c r="AG253" i="2"/>
  <c r="AF253" i="2"/>
  <c r="AE253" i="2"/>
  <c r="AD253" i="2"/>
  <c r="AC253" i="2"/>
  <c r="AB253" i="2"/>
  <c r="AA253" i="2"/>
  <c r="Z253" i="2"/>
  <c r="Y253" i="2"/>
  <c r="X253" i="2"/>
  <c r="W253" i="2"/>
  <c r="V253" i="2"/>
  <c r="U253" i="2"/>
  <c r="T253" i="2"/>
  <c r="S253" i="2"/>
  <c r="R253" i="2"/>
  <c r="Q253" i="2"/>
  <c r="P253" i="2"/>
  <c r="O253" i="2"/>
  <c r="N253" i="2"/>
  <c r="M253" i="2"/>
  <c r="L253" i="2"/>
  <c r="K253" i="2"/>
  <c r="J253" i="2"/>
  <c r="I253" i="2"/>
  <c r="H253" i="2"/>
  <c r="G253" i="2"/>
  <c r="F253" i="2"/>
  <c r="E253" i="2"/>
  <c r="D253" i="2"/>
  <c r="C253" i="2"/>
  <c r="AN252" i="2"/>
  <c r="AM252" i="2"/>
  <c r="AL252" i="2"/>
  <c r="AK252" i="2"/>
  <c r="AJ252" i="2"/>
  <c r="AI252" i="2"/>
  <c r="AH252" i="2"/>
  <c r="AG252" i="2"/>
  <c r="AF252" i="2"/>
  <c r="AE252" i="2"/>
  <c r="AD252" i="2"/>
  <c r="AC252" i="2"/>
  <c r="AB252" i="2"/>
  <c r="AA252" i="2"/>
  <c r="Z252" i="2"/>
  <c r="Y252" i="2"/>
  <c r="X252" i="2"/>
  <c r="W252" i="2"/>
  <c r="V252" i="2"/>
  <c r="U252" i="2"/>
  <c r="T252" i="2"/>
  <c r="S252" i="2"/>
  <c r="R252" i="2"/>
  <c r="Q252" i="2"/>
  <c r="P252" i="2"/>
  <c r="O252" i="2"/>
  <c r="N252" i="2"/>
  <c r="M252" i="2"/>
  <c r="L252" i="2"/>
  <c r="K252" i="2"/>
  <c r="J252" i="2"/>
  <c r="I252" i="2"/>
  <c r="H252" i="2"/>
  <c r="G252" i="2"/>
  <c r="F252" i="2"/>
  <c r="E252" i="2"/>
  <c r="D252" i="2"/>
  <c r="C252" i="2"/>
  <c r="AN251" i="2"/>
  <c r="AM251" i="2"/>
  <c r="AL251" i="2"/>
  <c r="AK251" i="2"/>
  <c r="AJ251" i="2"/>
  <c r="AI251" i="2"/>
  <c r="AH251" i="2"/>
  <c r="AG251" i="2"/>
  <c r="AF251" i="2"/>
  <c r="AE251" i="2"/>
  <c r="AD251" i="2"/>
  <c r="AC251" i="2"/>
  <c r="AB251" i="2"/>
  <c r="AA251" i="2"/>
  <c r="Z251" i="2"/>
  <c r="Y251" i="2"/>
  <c r="X251" i="2"/>
  <c r="W251" i="2"/>
  <c r="V251" i="2"/>
  <c r="U251" i="2"/>
  <c r="T251" i="2"/>
  <c r="S251" i="2"/>
  <c r="R251" i="2"/>
  <c r="Q251" i="2"/>
  <c r="P251" i="2"/>
  <c r="O251" i="2"/>
  <c r="N251" i="2"/>
  <c r="M251" i="2"/>
  <c r="L251" i="2"/>
  <c r="K251" i="2"/>
  <c r="J251" i="2"/>
  <c r="I251" i="2"/>
  <c r="H251" i="2"/>
  <c r="G251" i="2"/>
  <c r="F251" i="2"/>
  <c r="E251" i="2"/>
  <c r="D251" i="2"/>
  <c r="C251" i="2"/>
  <c r="AN250" i="2"/>
  <c r="AM250" i="2"/>
  <c r="AL250" i="2"/>
  <c r="AK250" i="2"/>
  <c r="AJ250" i="2"/>
  <c r="AI250" i="2"/>
  <c r="AH250" i="2"/>
  <c r="AG250" i="2"/>
  <c r="AF250" i="2"/>
  <c r="AE250" i="2"/>
  <c r="AD250" i="2"/>
  <c r="AC250" i="2"/>
  <c r="AB250" i="2"/>
  <c r="AA250" i="2"/>
  <c r="Z250" i="2"/>
  <c r="Y250" i="2"/>
  <c r="X250" i="2"/>
  <c r="W250" i="2"/>
  <c r="V250" i="2"/>
  <c r="U250" i="2"/>
  <c r="T250" i="2"/>
  <c r="S250" i="2"/>
  <c r="R250" i="2"/>
  <c r="Q250" i="2"/>
  <c r="P250" i="2"/>
  <c r="O250" i="2"/>
  <c r="N250" i="2"/>
  <c r="M250" i="2"/>
  <c r="L250" i="2"/>
  <c r="K250" i="2"/>
  <c r="J250" i="2"/>
  <c r="I250" i="2"/>
  <c r="H250" i="2"/>
  <c r="G250" i="2"/>
  <c r="F250" i="2"/>
  <c r="E250" i="2"/>
  <c r="D250" i="2"/>
  <c r="C250" i="2"/>
  <c r="AN249" i="2"/>
  <c r="AM249" i="2"/>
  <c r="AL249" i="2"/>
  <c r="AK249" i="2"/>
  <c r="AJ249" i="2"/>
  <c r="AI249" i="2"/>
  <c r="AH249" i="2"/>
  <c r="AG249" i="2"/>
  <c r="AF249" i="2"/>
  <c r="AE249" i="2"/>
  <c r="AD249" i="2"/>
  <c r="AC249" i="2"/>
  <c r="AB249" i="2"/>
  <c r="AA249" i="2"/>
  <c r="Z249" i="2"/>
  <c r="Y249" i="2"/>
  <c r="X249" i="2"/>
  <c r="W249" i="2"/>
  <c r="V249" i="2"/>
  <c r="U249" i="2"/>
  <c r="T249" i="2"/>
  <c r="S249" i="2"/>
  <c r="R249" i="2"/>
  <c r="Q249" i="2"/>
  <c r="P249" i="2"/>
  <c r="O249" i="2"/>
  <c r="N249" i="2"/>
  <c r="M249" i="2"/>
  <c r="L249" i="2"/>
  <c r="K249" i="2"/>
  <c r="J249" i="2"/>
  <c r="I249" i="2"/>
  <c r="H249" i="2"/>
  <c r="G249" i="2"/>
  <c r="F249" i="2"/>
  <c r="E249" i="2"/>
  <c r="D249" i="2"/>
  <c r="C249" i="2"/>
  <c r="AN248" i="2"/>
  <c r="AM248" i="2"/>
  <c r="AL248" i="2"/>
  <c r="AK248" i="2"/>
  <c r="AJ248" i="2"/>
  <c r="AI248" i="2"/>
  <c r="AH248" i="2"/>
  <c r="AG248" i="2"/>
  <c r="AF248" i="2"/>
  <c r="AE248" i="2"/>
  <c r="AD248" i="2"/>
  <c r="AC248" i="2"/>
  <c r="AB248" i="2"/>
  <c r="AA248" i="2"/>
  <c r="Z248" i="2"/>
  <c r="Y248" i="2"/>
  <c r="X248" i="2"/>
  <c r="W248" i="2"/>
  <c r="V248" i="2"/>
  <c r="U248" i="2"/>
  <c r="T248" i="2"/>
  <c r="S248" i="2"/>
  <c r="R248" i="2"/>
  <c r="Q248" i="2"/>
  <c r="P248" i="2"/>
  <c r="O248" i="2"/>
  <c r="N248" i="2"/>
  <c r="M248" i="2"/>
  <c r="L248" i="2"/>
  <c r="K248" i="2"/>
  <c r="J248" i="2"/>
  <c r="I248" i="2"/>
  <c r="H248" i="2"/>
  <c r="G248" i="2"/>
  <c r="F248" i="2"/>
  <c r="E248" i="2"/>
  <c r="D248" i="2"/>
  <c r="C248" i="2"/>
  <c r="AN247" i="2"/>
  <c r="AM247" i="2"/>
  <c r="AL247" i="2"/>
  <c r="AK247" i="2"/>
  <c r="AJ247" i="2"/>
  <c r="AI247" i="2"/>
  <c r="AH247" i="2"/>
  <c r="AG247" i="2"/>
  <c r="AF247" i="2"/>
  <c r="AE247" i="2"/>
  <c r="AD247" i="2"/>
  <c r="AC247" i="2"/>
  <c r="AB247" i="2"/>
  <c r="AA247" i="2"/>
  <c r="Z247" i="2"/>
  <c r="Y247" i="2"/>
  <c r="X247" i="2"/>
  <c r="W247" i="2"/>
  <c r="V247" i="2"/>
  <c r="U247" i="2"/>
  <c r="T247" i="2"/>
  <c r="S247" i="2"/>
  <c r="R247" i="2"/>
  <c r="Q247" i="2"/>
  <c r="P247" i="2"/>
  <c r="O247" i="2"/>
  <c r="N247" i="2"/>
  <c r="M247" i="2"/>
  <c r="L247" i="2"/>
  <c r="K247" i="2"/>
  <c r="J247" i="2"/>
  <c r="I247" i="2"/>
  <c r="H247" i="2"/>
  <c r="G247" i="2"/>
  <c r="F247" i="2"/>
  <c r="E247" i="2"/>
  <c r="D247" i="2"/>
  <c r="C247" i="2"/>
  <c r="AN246" i="2"/>
  <c r="AM246" i="2"/>
  <c r="AL246" i="2"/>
  <c r="AK246" i="2"/>
  <c r="AJ246" i="2"/>
  <c r="AI246" i="2"/>
  <c r="AH246" i="2"/>
  <c r="AG246" i="2"/>
  <c r="AF246" i="2"/>
  <c r="AE246" i="2"/>
  <c r="AD246" i="2"/>
  <c r="AC246" i="2"/>
  <c r="AB246" i="2"/>
  <c r="AA246" i="2"/>
  <c r="Z246" i="2"/>
  <c r="Y246" i="2"/>
  <c r="X246" i="2"/>
  <c r="W246" i="2"/>
  <c r="V246" i="2"/>
  <c r="U246" i="2"/>
  <c r="T246" i="2"/>
  <c r="S246" i="2"/>
  <c r="R246" i="2"/>
  <c r="Q246" i="2"/>
  <c r="P246" i="2"/>
  <c r="O246" i="2"/>
  <c r="N246" i="2"/>
  <c r="M246" i="2"/>
  <c r="L246" i="2"/>
  <c r="K246" i="2"/>
  <c r="J246" i="2"/>
  <c r="I246" i="2"/>
  <c r="H246" i="2"/>
  <c r="G246" i="2"/>
  <c r="F246" i="2"/>
  <c r="E246" i="2"/>
  <c r="D246" i="2"/>
  <c r="C246" i="2"/>
  <c r="AN245" i="2"/>
  <c r="AM245" i="2"/>
  <c r="AL245" i="2"/>
  <c r="AK245" i="2"/>
  <c r="AJ245" i="2"/>
  <c r="AI245" i="2"/>
  <c r="AH245" i="2"/>
  <c r="AG245" i="2"/>
  <c r="AF245" i="2"/>
  <c r="AE245" i="2"/>
  <c r="AD245" i="2"/>
  <c r="AC245" i="2"/>
  <c r="AB245" i="2"/>
  <c r="AA245" i="2"/>
  <c r="Z245" i="2"/>
  <c r="Y245" i="2"/>
  <c r="X245" i="2"/>
  <c r="W245" i="2"/>
  <c r="V245" i="2"/>
  <c r="U245" i="2"/>
  <c r="T245" i="2"/>
  <c r="S245" i="2"/>
  <c r="R245" i="2"/>
  <c r="Q245" i="2"/>
  <c r="P245" i="2"/>
  <c r="O245" i="2"/>
  <c r="N245" i="2"/>
  <c r="M245" i="2"/>
  <c r="L245" i="2"/>
  <c r="K245" i="2"/>
  <c r="J245" i="2"/>
  <c r="I245" i="2"/>
  <c r="H245" i="2"/>
  <c r="G245" i="2"/>
  <c r="F245" i="2"/>
  <c r="E245" i="2"/>
  <c r="D245" i="2"/>
  <c r="C245" i="2"/>
  <c r="AN244" i="2"/>
  <c r="AM244" i="2"/>
  <c r="AL244" i="2"/>
  <c r="AK244" i="2"/>
  <c r="AJ244" i="2"/>
  <c r="AI244" i="2"/>
  <c r="AH244" i="2"/>
  <c r="AG244" i="2"/>
  <c r="AF244" i="2"/>
  <c r="AE244" i="2"/>
  <c r="AD244" i="2"/>
  <c r="AC244" i="2"/>
  <c r="AB244" i="2"/>
  <c r="AA244" i="2"/>
  <c r="Z244" i="2"/>
  <c r="Y244" i="2"/>
  <c r="X244" i="2"/>
  <c r="W244" i="2"/>
  <c r="V244" i="2"/>
  <c r="U244" i="2"/>
  <c r="T244" i="2"/>
  <c r="S244" i="2"/>
  <c r="R244" i="2"/>
  <c r="Q244" i="2"/>
  <c r="P244" i="2"/>
  <c r="O244" i="2"/>
  <c r="N244" i="2"/>
  <c r="M244" i="2"/>
  <c r="L244" i="2"/>
  <c r="K244" i="2"/>
  <c r="J244" i="2"/>
  <c r="I244" i="2"/>
  <c r="H244" i="2"/>
  <c r="G244" i="2"/>
  <c r="F244" i="2"/>
  <c r="E244" i="2"/>
  <c r="D244" i="2"/>
  <c r="C244" i="2"/>
  <c r="AN243" i="2"/>
  <c r="AM243" i="2"/>
  <c r="AL243" i="2"/>
  <c r="AK243" i="2"/>
  <c r="AJ243" i="2"/>
  <c r="AI243" i="2"/>
  <c r="AH243" i="2"/>
  <c r="AG243" i="2"/>
  <c r="AF243" i="2"/>
  <c r="AE243" i="2"/>
  <c r="AD243" i="2"/>
  <c r="AC243" i="2"/>
  <c r="AB243" i="2"/>
  <c r="AA243" i="2"/>
  <c r="Z243" i="2"/>
  <c r="Y243" i="2"/>
  <c r="X243" i="2"/>
  <c r="W243" i="2"/>
  <c r="V243" i="2"/>
  <c r="U243" i="2"/>
  <c r="T243" i="2"/>
  <c r="S243" i="2"/>
  <c r="R243" i="2"/>
  <c r="Q243" i="2"/>
  <c r="P243" i="2"/>
  <c r="O243" i="2"/>
  <c r="N243" i="2"/>
  <c r="M243" i="2"/>
  <c r="L243" i="2"/>
  <c r="K243" i="2"/>
  <c r="J243" i="2"/>
  <c r="I243" i="2"/>
  <c r="H243" i="2"/>
  <c r="G243" i="2"/>
  <c r="F243" i="2"/>
  <c r="E243" i="2"/>
  <c r="D243" i="2"/>
  <c r="C243" i="2"/>
  <c r="AN242" i="2"/>
  <c r="AM242" i="2"/>
  <c r="AL242" i="2"/>
  <c r="AK242" i="2"/>
  <c r="AJ242" i="2"/>
  <c r="AI242" i="2"/>
  <c r="AH242" i="2"/>
  <c r="AG242" i="2"/>
  <c r="AF242" i="2"/>
  <c r="AE242" i="2"/>
  <c r="AD242" i="2"/>
  <c r="AC242" i="2"/>
  <c r="AB242" i="2"/>
  <c r="AA242" i="2"/>
  <c r="Z242" i="2"/>
  <c r="Y242" i="2"/>
  <c r="X242" i="2"/>
  <c r="W242" i="2"/>
  <c r="V242" i="2"/>
  <c r="U242" i="2"/>
  <c r="T242" i="2"/>
  <c r="S242" i="2"/>
  <c r="R242" i="2"/>
  <c r="Q242" i="2"/>
  <c r="P242" i="2"/>
  <c r="O242" i="2"/>
  <c r="N242" i="2"/>
  <c r="M242" i="2"/>
  <c r="L242" i="2"/>
  <c r="K242" i="2"/>
  <c r="J242" i="2"/>
  <c r="I242" i="2"/>
  <c r="H242" i="2"/>
  <c r="G242" i="2"/>
  <c r="F242" i="2"/>
  <c r="E242" i="2"/>
  <c r="D242" i="2"/>
  <c r="C242" i="2"/>
  <c r="AN241" i="2"/>
  <c r="AM241" i="2"/>
  <c r="AL241" i="2"/>
  <c r="AK241" i="2"/>
  <c r="AJ241" i="2"/>
  <c r="AI241" i="2"/>
  <c r="AH241" i="2"/>
  <c r="AG241" i="2"/>
  <c r="AF241" i="2"/>
  <c r="AE241" i="2"/>
  <c r="AD241" i="2"/>
  <c r="AC241" i="2"/>
  <c r="AB241" i="2"/>
  <c r="AA241" i="2"/>
  <c r="Z241" i="2"/>
  <c r="Y241" i="2"/>
  <c r="X241" i="2"/>
  <c r="W241" i="2"/>
  <c r="V241" i="2"/>
  <c r="U241" i="2"/>
  <c r="T241" i="2"/>
  <c r="S241" i="2"/>
  <c r="R241" i="2"/>
  <c r="Q241" i="2"/>
  <c r="P241" i="2"/>
  <c r="O241" i="2"/>
  <c r="N241" i="2"/>
  <c r="M241" i="2"/>
  <c r="L241" i="2"/>
  <c r="K241" i="2"/>
  <c r="J241" i="2"/>
  <c r="I241" i="2"/>
  <c r="H241" i="2"/>
  <c r="G241" i="2"/>
  <c r="F241" i="2"/>
  <c r="E241" i="2"/>
  <c r="D241" i="2"/>
  <c r="C241" i="2"/>
  <c r="AN240" i="2"/>
  <c r="AM240" i="2"/>
  <c r="AL240" i="2"/>
  <c r="AK240" i="2"/>
  <c r="AJ240" i="2"/>
  <c r="AI240" i="2"/>
  <c r="AH240" i="2"/>
  <c r="AG240" i="2"/>
  <c r="AF240" i="2"/>
  <c r="AE240" i="2"/>
  <c r="AD240" i="2"/>
  <c r="AC240" i="2"/>
  <c r="AB240" i="2"/>
  <c r="AA240" i="2"/>
  <c r="Z240" i="2"/>
  <c r="Y240" i="2"/>
  <c r="X240" i="2"/>
  <c r="W240" i="2"/>
  <c r="V240" i="2"/>
  <c r="U240" i="2"/>
  <c r="T240" i="2"/>
  <c r="S240" i="2"/>
  <c r="R240" i="2"/>
  <c r="Q240" i="2"/>
  <c r="P240" i="2"/>
  <c r="O240" i="2"/>
  <c r="N240" i="2"/>
  <c r="M240" i="2"/>
  <c r="L240" i="2"/>
  <c r="K240" i="2"/>
  <c r="J240" i="2"/>
  <c r="I240" i="2"/>
  <c r="H240" i="2"/>
  <c r="G240" i="2"/>
  <c r="F240" i="2"/>
  <c r="E240" i="2"/>
  <c r="D240" i="2"/>
  <c r="C240" i="2"/>
  <c r="AN239" i="2"/>
  <c r="AM239" i="2"/>
  <c r="AL239" i="2"/>
  <c r="AK239" i="2"/>
  <c r="AJ239" i="2"/>
  <c r="AI239" i="2"/>
  <c r="AH239" i="2"/>
  <c r="AG239" i="2"/>
  <c r="AF239" i="2"/>
  <c r="AE239" i="2"/>
  <c r="AD239" i="2"/>
  <c r="AC239" i="2"/>
  <c r="AB239" i="2"/>
  <c r="AA239" i="2"/>
  <c r="Z239" i="2"/>
  <c r="Y239" i="2"/>
  <c r="X239" i="2"/>
  <c r="W239" i="2"/>
  <c r="V239" i="2"/>
  <c r="U239" i="2"/>
  <c r="T239" i="2"/>
  <c r="S239" i="2"/>
  <c r="R239" i="2"/>
  <c r="Q239" i="2"/>
  <c r="P239" i="2"/>
  <c r="O239" i="2"/>
  <c r="N239" i="2"/>
  <c r="M239" i="2"/>
  <c r="L239" i="2"/>
  <c r="K239" i="2"/>
  <c r="J239" i="2"/>
  <c r="I239" i="2"/>
  <c r="H239" i="2"/>
  <c r="G239" i="2"/>
  <c r="F239" i="2"/>
  <c r="E239" i="2"/>
  <c r="D239" i="2"/>
  <c r="C239" i="2"/>
  <c r="AN238" i="2"/>
  <c r="AM238" i="2"/>
  <c r="AL238" i="2"/>
  <c r="AK238" i="2"/>
  <c r="AJ238" i="2"/>
  <c r="AI238" i="2"/>
  <c r="AH238" i="2"/>
  <c r="AG238" i="2"/>
  <c r="AF238" i="2"/>
  <c r="AE238" i="2"/>
  <c r="AD238" i="2"/>
  <c r="AC238" i="2"/>
  <c r="AB238" i="2"/>
  <c r="AA238" i="2"/>
  <c r="Z238" i="2"/>
  <c r="Y238" i="2"/>
  <c r="X238" i="2"/>
  <c r="W238" i="2"/>
  <c r="V238" i="2"/>
  <c r="U238" i="2"/>
  <c r="T238" i="2"/>
  <c r="S238" i="2"/>
  <c r="R238" i="2"/>
  <c r="Q238" i="2"/>
  <c r="P238" i="2"/>
  <c r="O238" i="2"/>
  <c r="N238" i="2"/>
  <c r="M238" i="2"/>
  <c r="L238" i="2"/>
  <c r="K238" i="2"/>
  <c r="J238" i="2"/>
  <c r="I238" i="2"/>
  <c r="H238" i="2"/>
  <c r="G238" i="2"/>
  <c r="F238" i="2"/>
  <c r="E238" i="2"/>
  <c r="D238" i="2"/>
  <c r="C238" i="2"/>
  <c r="AN237" i="2"/>
  <c r="AM237" i="2"/>
  <c r="AL237" i="2"/>
  <c r="AK237" i="2"/>
  <c r="AJ237" i="2"/>
  <c r="AI237" i="2"/>
  <c r="AH237" i="2"/>
  <c r="AG237" i="2"/>
  <c r="AF237" i="2"/>
  <c r="AE237" i="2"/>
  <c r="AD237" i="2"/>
  <c r="AC237" i="2"/>
  <c r="AB237" i="2"/>
  <c r="AA237" i="2"/>
  <c r="Z237" i="2"/>
  <c r="Y237" i="2"/>
  <c r="X237" i="2"/>
  <c r="W237" i="2"/>
  <c r="V237" i="2"/>
  <c r="U237" i="2"/>
  <c r="T237" i="2"/>
  <c r="S237" i="2"/>
  <c r="R237" i="2"/>
  <c r="Q237" i="2"/>
  <c r="P237" i="2"/>
  <c r="O237" i="2"/>
  <c r="N237" i="2"/>
  <c r="M237" i="2"/>
  <c r="L237" i="2"/>
  <c r="K237" i="2"/>
  <c r="J237" i="2"/>
  <c r="I237" i="2"/>
  <c r="H237" i="2"/>
  <c r="G237" i="2"/>
  <c r="F237" i="2"/>
  <c r="E237" i="2"/>
  <c r="D237" i="2"/>
  <c r="C237" i="2"/>
  <c r="AN236" i="2"/>
  <c r="AM236" i="2"/>
  <c r="AL236" i="2"/>
  <c r="AK236" i="2"/>
  <c r="AJ236" i="2"/>
  <c r="AI236" i="2"/>
  <c r="AH236" i="2"/>
  <c r="AG236" i="2"/>
  <c r="AF236" i="2"/>
  <c r="AE236" i="2"/>
  <c r="AD236" i="2"/>
  <c r="AC236" i="2"/>
  <c r="AB236" i="2"/>
  <c r="AA236" i="2"/>
  <c r="Z236" i="2"/>
  <c r="Y236" i="2"/>
  <c r="X236" i="2"/>
  <c r="W236" i="2"/>
  <c r="V236" i="2"/>
  <c r="U236" i="2"/>
  <c r="T236" i="2"/>
  <c r="S236" i="2"/>
  <c r="R236" i="2"/>
  <c r="Q236" i="2"/>
  <c r="P236" i="2"/>
  <c r="O236" i="2"/>
  <c r="N236" i="2"/>
  <c r="M236" i="2"/>
  <c r="L236" i="2"/>
  <c r="K236" i="2"/>
  <c r="J236" i="2"/>
  <c r="I236" i="2"/>
  <c r="H236" i="2"/>
  <c r="G236" i="2"/>
  <c r="F236" i="2"/>
  <c r="E236" i="2"/>
  <c r="D236" i="2"/>
  <c r="C236" i="2"/>
  <c r="AN235" i="2"/>
  <c r="AM235" i="2"/>
  <c r="AL235" i="2"/>
  <c r="AK235" i="2"/>
  <c r="AJ235" i="2"/>
  <c r="AI235" i="2"/>
  <c r="AH235" i="2"/>
  <c r="AG235" i="2"/>
  <c r="AF235" i="2"/>
  <c r="AE235" i="2"/>
  <c r="AD235" i="2"/>
  <c r="AC235" i="2"/>
  <c r="AB235" i="2"/>
  <c r="AA235" i="2"/>
  <c r="Z235" i="2"/>
  <c r="Y235" i="2"/>
  <c r="X235" i="2"/>
  <c r="W235" i="2"/>
  <c r="V235" i="2"/>
  <c r="U235" i="2"/>
  <c r="T235" i="2"/>
  <c r="S235" i="2"/>
  <c r="R235" i="2"/>
  <c r="Q235" i="2"/>
  <c r="P235" i="2"/>
  <c r="O235" i="2"/>
  <c r="N235" i="2"/>
  <c r="M235" i="2"/>
  <c r="L235" i="2"/>
  <c r="K235" i="2"/>
  <c r="J235" i="2"/>
  <c r="I235" i="2"/>
  <c r="H235" i="2"/>
  <c r="G235" i="2"/>
  <c r="F235" i="2"/>
  <c r="E235" i="2"/>
  <c r="D235" i="2"/>
  <c r="C235" i="2"/>
  <c r="AN234" i="2"/>
  <c r="AM234" i="2"/>
  <c r="AL234" i="2"/>
  <c r="AK234" i="2"/>
  <c r="AJ234" i="2"/>
  <c r="AI234" i="2"/>
  <c r="AH234" i="2"/>
  <c r="AG234" i="2"/>
  <c r="AF234" i="2"/>
  <c r="AE234" i="2"/>
  <c r="AD234" i="2"/>
  <c r="AC234" i="2"/>
  <c r="AB234" i="2"/>
  <c r="AA234" i="2"/>
  <c r="Z234" i="2"/>
  <c r="Y234" i="2"/>
  <c r="X234" i="2"/>
  <c r="W234" i="2"/>
  <c r="V234" i="2"/>
  <c r="U234" i="2"/>
  <c r="T234" i="2"/>
  <c r="S234" i="2"/>
  <c r="R234" i="2"/>
  <c r="Q234" i="2"/>
  <c r="P234" i="2"/>
  <c r="O234" i="2"/>
  <c r="N234" i="2"/>
  <c r="M234" i="2"/>
  <c r="L234" i="2"/>
  <c r="K234" i="2"/>
  <c r="J234" i="2"/>
  <c r="I234" i="2"/>
  <c r="H234" i="2"/>
  <c r="G234" i="2"/>
  <c r="F234" i="2"/>
  <c r="E234" i="2"/>
  <c r="D234" i="2"/>
  <c r="C234" i="2"/>
  <c r="AN233" i="2"/>
  <c r="AM233" i="2"/>
  <c r="AL233" i="2"/>
  <c r="AK233" i="2"/>
  <c r="AJ233" i="2"/>
  <c r="AI233" i="2"/>
  <c r="AH233" i="2"/>
  <c r="AG233" i="2"/>
  <c r="AF233" i="2"/>
  <c r="AE233" i="2"/>
  <c r="AD233" i="2"/>
  <c r="AC233" i="2"/>
  <c r="AB233" i="2"/>
  <c r="AA233" i="2"/>
  <c r="Z233" i="2"/>
  <c r="Y233" i="2"/>
  <c r="X233" i="2"/>
  <c r="W233" i="2"/>
  <c r="V233" i="2"/>
  <c r="U233" i="2"/>
  <c r="T233" i="2"/>
  <c r="S233" i="2"/>
  <c r="R233" i="2"/>
  <c r="Q233" i="2"/>
  <c r="P233" i="2"/>
  <c r="O233" i="2"/>
  <c r="N233" i="2"/>
  <c r="M233" i="2"/>
  <c r="L233" i="2"/>
  <c r="K233" i="2"/>
  <c r="J233" i="2"/>
  <c r="I233" i="2"/>
  <c r="H233" i="2"/>
  <c r="G233" i="2"/>
  <c r="F233" i="2"/>
  <c r="E233" i="2"/>
  <c r="D233" i="2"/>
  <c r="C233" i="2"/>
  <c r="AN232" i="2"/>
  <c r="AM232" i="2"/>
  <c r="AL232" i="2"/>
  <c r="AK232" i="2"/>
  <c r="AJ232" i="2"/>
  <c r="AI232" i="2"/>
  <c r="AH232" i="2"/>
  <c r="AG232" i="2"/>
  <c r="AF232" i="2"/>
  <c r="AE232" i="2"/>
  <c r="AD232" i="2"/>
  <c r="AC232" i="2"/>
  <c r="AB232" i="2"/>
  <c r="AA232" i="2"/>
  <c r="Z232" i="2"/>
  <c r="Y232" i="2"/>
  <c r="X232" i="2"/>
  <c r="W232" i="2"/>
  <c r="V232" i="2"/>
  <c r="U232" i="2"/>
  <c r="T232" i="2"/>
  <c r="S232" i="2"/>
  <c r="R232" i="2"/>
  <c r="Q232" i="2"/>
  <c r="P232" i="2"/>
  <c r="O232" i="2"/>
  <c r="N232" i="2"/>
  <c r="M232" i="2"/>
  <c r="L232" i="2"/>
  <c r="K232" i="2"/>
  <c r="J232" i="2"/>
  <c r="I232" i="2"/>
  <c r="H232" i="2"/>
  <c r="G232" i="2"/>
  <c r="F232" i="2"/>
  <c r="E232" i="2"/>
  <c r="D232" i="2"/>
  <c r="C232" i="2"/>
  <c r="AN231" i="2"/>
  <c r="AM231" i="2"/>
  <c r="AL231" i="2"/>
  <c r="AK231" i="2"/>
  <c r="AJ231" i="2"/>
  <c r="AI231" i="2"/>
  <c r="AH231" i="2"/>
  <c r="AG231" i="2"/>
  <c r="AF231" i="2"/>
  <c r="AE231" i="2"/>
  <c r="AD231" i="2"/>
  <c r="AC231" i="2"/>
  <c r="AB231" i="2"/>
  <c r="AA231" i="2"/>
  <c r="Z231" i="2"/>
  <c r="Y231" i="2"/>
  <c r="X231" i="2"/>
  <c r="W231" i="2"/>
  <c r="V231" i="2"/>
  <c r="U231" i="2"/>
  <c r="T231" i="2"/>
  <c r="S231" i="2"/>
  <c r="R231" i="2"/>
  <c r="Q231" i="2"/>
  <c r="P231" i="2"/>
  <c r="O231" i="2"/>
  <c r="N231" i="2"/>
  <c r="M231" i="2"/>
  <c r="L231" i="2"/>
  <c r="K231" i="2"/>
  <c r="J231" i="2"/>
  <c r="I231" i="2"/>
  <c r="H231" i="2"/>
  <c r="G231" i="2"/>
  <c r="F231" i="2"/>
  <c r="E231" i="2"/>
  <c r="D231" i="2"/>
  <c r="C231" i="2"/>
  <c r="AN230" i="2"/>
  <c r="AM230" i="2"/>
  <c r="AL230" i="2"/>
  <c r="AK230" i="2"/>
  <c r="AJ230" i="2"/>
  <c r="AI230" i="2"/>
  <c r="AH230" i="2"/>
  <c r="AG230" i="2"/>
  <c r="AF230" i="2"/>
  <c r="AE230" i="2"/>
  <c r="AD230" i="2"/>
  <c r="AC230" i="2"/>
  <c r="AB230" i="2"/>
  <c r="AA230" i="2"/>
  <c r="Z230" i="2"/>
  <c r="Y230" i="2"/>
  <c r="X230" i="2"/>
  <c r="W230" i="2"/>
  <c r="V230" i="2"/>
  <c r="U230" i="2"/>
  <c r="T230" i="2"/>
  <c r="S230" i="2"/>
  <c r="R230" i="2"/>
  <c r="Q230" i="2"/>
  <c r="P230" i="2"/>
  <c r="O230" i="2"/>
  <c r="N230" i="2"/>
  <c r="M230" i="2"/>
  <c r="L230" i="2"/>
  <c r="K230" i="2"/>
  <c r="J230" i="2"/>
  <c r="I230" i="2"/>
  <c r="H230" i="2"/>
  <c r="G230" i="2"/>
  <c r="F230" i="2"/>
  <c r="E230" i="2"/>
  <c r="D230" i="2"/>
  <c r="C230" i="2"/>
  <c r="AN229" i="2"/>
  <c r="AM229" i="2"/>
  <c r="AL229" i="2"/>
  <c r="AK229" i="2"/>
  <c r="AJ229" i="2"/>
  <c r="AI229" i="2"/>
  <c r="AH229" i="2"/>
  <c r="AG229" i="2"/>
  <c r="AF229" i="2"/>
  <c r="AE229" i="2"/>
  <c r="AD229" i="2"/>
  <c r="AC229" i="2"/>
  <c r="AB229" i="2"/>
  <c r="AA229" i="2"/>
  <c r="Z229" i="2"/>
  <c r="Y229" i="2"/>
  <c r="X229" i="2"/>
  <c r="W229" i="2"/>
  <c r="V229" i="2"/>
  <c r="U229" i="2"/>
  <c r="T229" i="2"/>
  <c r="S229" i="2"/>
  <c r="R229" i="2"/>
  <c r="Q229" i="2"/>
  <c r="P229" i="2"/>
  <c r="O229" i="2"/>
  <c r="N229" i="2"/>
  <c r="M229" i="2"/>
  <c r="L229" i="2"/>
  <c r="K229" i="2"/>
  <c r="J229" i="2"/>
  <c r="I229" i="2"/>
  <c r="H229" i="2"/>
  <c r="G229" i="2"/>
  <c r="F229" i="2"/>
  <c r="E229" i="2"/>
  <c r="D229" i="2"/>
  <c r="C229" i="2"/>
  <c r="AN228" i="2"/>
  <c r="AM228" i="2"/>
  <c r="AL228" i="2"/>
  <c r="AK228" i="2"/>
  <c r="AJ228" i="2"/>
  <c r="AI228" i="2"/>
  <c r="AH228" i="2"/>
  <c r="AG228" i="2"/>
  <c r="AF228" i="2"/>
  <c r="AE228" i="2"/>
  <c r="AD228" i="2"/>
  <c r="AC228" i="2"/>
  <c r="AB228" i="2"/>
  <c r="AA228" i="2"/>
  <c r="Z228" i="2"/>
  <c r="Y228" i="2"/>
  <c r="X228" i="2"/>
  <c r="W228" i="2"/>
  <c r="V228" i="2"/>
  <c r="U228" i="2"/>
  <c r="T228" i="2"/>
  <c r="S228" i="2"/>
  <c r="R228" i="2"/>
  <c r="Q228" i="2"/>
  <c r="P228" i="2"/>
  <c r="O228" i="2"/>
  <c r="N228" i="2"/>
  <c r="M228" i="2"/>
  <c r="L228" i="2"/>
  <c r="K228" i="2"/>
  <c r="J228" i="2"/>
  <c r="I228" i="2"/>
  <c r="H228" i="2"/>
  <c r="G228" i="2"/>
  <c r="F228" i="2"/>
  <c r="E228" i="2"/>
  <c r="D228" i="2"/>
  <c r="C228" i="2"/>
  <c r="AN227" i="2"/>
  <c r="AM227" i="2"/>
  <c r="AL227" i="2"/>
  <c r="AK227" i="2"/>
  <c r="AJ227" i="2"/>
  <c r="AI227" i="2"/>
  <c r="AH227" i="2"/>
  <c r="AG227" i="2"/>
  <c r="AF227" i="2"/>
  <c r="AE227" i="2"/>
  <c r="AD227" i="2"/>
  <c r="AC227" i="2"/>
  <c r="AB227" i="2"/>
  <c r="AA227" i="2"/>
  <c r="Z227" i="2"/>
  <c r="Y227" i="2"/>
  <c r="X227" i="2"/>
  <c r="W227" i="2"/>
  <c r="V227" i="2"/>
  <c r="U227" i="2"/>
  <c r="T227" i="2"/>
  <c r="S227" i="2"/>
  <c r="R227" i="2"/>
  <c r="Q227" i="2"/>
  <c r="P227" i="2"/>
  <c r="O227" i="2"/>
  <c r="N227" i="2"/>
  <c r="M227" i="2"/>
  <c r="L227" i="2"/>
  <c r="K227" i="2"/>
  <c r="J227" i="2"/>
  <c r="I227" i="2"/>
  <c r="H227" i="2"/>
  <c r="G227" i="2"/>
  <c r="F227" i="2"/>
  <c r="E227" i="2"/>
  <c r="D227" i="2"/>
  <c r="C227" i="2"/>
  <c r="AN226" i="2"/>
  <c r="AM226" i="2"/>
  <c r="AL226" i="2"/>
  <c r="AK226" i="2"/>
  <c r="AJ226" i="2"/>
  <c r="AI226" i="2"/>
  <c r="AH226" i="2"/>
  <c r="AG226" i="2"/>
  <c r="AF226" i="2"/>
  <c r="AE226" i="2"/>
  <c r="AD226" i="2"/>
  <c r="AC226" i="2"/>
  <c r="AB226" i="2"/>
  <c r="AA226" i="2"/>
  <c r="Z226" i="2"/>
  <c r="Y226" i="2"/>
  <c r="X226" i="2"/>
  <c r="W226" i="2"/>
  <c r="V226" i="2"/>
  <c r="U226" i="2"/>
  <c r="T226" i="2"/>
  <c r="S226" i="2"/>
  <c r="R226" i="2"/>
  <c r="Q226" i="2"/>
  <c r="P226" i="2"/>
  <c r="O226" i="2"/>
  <c r="N226" i="2"/>
  <c r="M226" i="2"/>
  <c r="L226" i="2"/>
  <c r="K226" i="2"/>
  <c r="J226" i="2"/>
  <c r="I226" i="2"/>
  <c r="H226" i="2"/>
  <c r="G226" i="2"/>
  <c r="F226" i="2"/>
  <c r="E226" i="2"/>
  <c r="D226" i="2"/>
  <c r="C226" i="2"/>
  <c r="AN225" i="2"/>
  <c r="AM225" i="2"/>
  <c r="AL225" i="2"/>
  <c r="AK225" i="2"/>
  <c r="AJ225" i="2"/>
  <c r="AI225" i="2"/>
  <c r="AH225" i="2"/>
  <c r="AG225" i="2"/>
  <c r="AF225" i="2"/>
  <c r="AE225" i="2"/>
  <c r="AD225" i="2"/>
  <c r="AC225" i="2"/>
  <c r="AB225" i="2"/>
  <c r="AA225" i="2"/>
  <c r="Z225" i="2"/>
  <c r="Y225" i="2"/>
  <c r="X225" i="2"/>
  <c r="W225" i="2"/>
  <c r="V225" i="2"/>
  <c r="U225" i="2"/>
  <c r="T225" i="2"/>
  <c r="S225" i="2"/>
  <c r="R225" i="2"/>
  <c r="Q225" i="2"/>
  <c r="P225" i="2"/>
  <c r="O225" i="2"/>
  <c r="N225" i="2"/>
  <c r="M225" i="2"/>
  <c r="L225" i="2"/>
  <c r="K225" i="2"/>
  <c r="J225" i="2"/>
  <c r="I225" i="2"/>
  <c r="H225" i="2"/>
  <c r="G225" i="2"/>
  <c r="F225" i="2"/>
  <c r="E225" i="2"/>
  <c r="D225" i="2"/>
  <c r="C225" i="2"/>
  <c r="AN224" i="2"/>
  <c r="AM224" i="2"/>
  <c r="AL224" i="2"/>
  <c r="AK224" i="2"/>
  <c r="AJ224" i="2"/>
  <c r="AI224" i="2"/>
  <c r="AH224" i="2"/>
  <c r="AG224" i="2"/>
  <c r="AF224" i="2"/>
  <c r="AE224" i="2"/>
  <c r="AD224" i="2"/>
  <c r="AC224" i="2"/>
  <c r="AB224" i="2"/>
  <c r="AA224" i="2"/>
  <c r="Z224" i="2"/>
  <c r="Y224" i="2"/>
  <c r="X224" i="2"/>
  <c r="W224" i="2"/>
  <c r="V224" i="2"/>
  <c r="U224" i="2"/>
  <c r="T224" i="2"/>
  <c r="S224" i="2"/>
  <c r="R224" i="2"/>
  <c r="Q224" i="2"/>
  <c r="P224" i="2"/>
  <c r="O224" i="2"/>
  <c r="N224" i="2"/>
  <c r="M224" i="2"/>
  <c r="L224" i="2"/>
  <c r="K224" i="2"/>
  <c r="J224" i="2"/>
  <c r="I224" i="2"/>
  <c r="H224" i="2"/>
  <c r="G224" i="2"/>
  <c r="F224" i="2"/>
  <c r="E224" i="2"/>
  <c r="D224" i="2"/>
  <c r="C224" i="2"/>
  <c r="AN223" i="2"/>
  <c r="AM223" i="2"/>
  <c r="AL223" i="2"/>
  <c r="AK223" i="2"/>
  <c r="AJ223" i="2"/>
  <c r="AI223" i="2"/>
  <c r="AH223" i="2"/>
  <c r="AG223" i="2"/>
  <c r="AF223" i="2"/>
  <c r="AE223" i="2"/>
  <c r="AD223" i="2"/>
  <c r="AC223" i="2"/>
  <c r="AB223" i="2"/>
  <c r="AA223" i="2"/>
  <c r="Z223" i="2"/>
  <c r="Y223" i="2"/>
  <c r="X223" i="2"/>
  <c r="W223" i="2"/>
  <c r="V223" i="2"/>
  <c r="U223" i="2"/>
  <c r="T223" i="2"/>
  <c r="S223" i="2"/>
  <c r="R223" i="2"/>
  <c r="Q223" i="2"/>
  <c r="P223" i="2"/>
  <c r="O223" i="2"/>
  <c r="N223" i="2"/>
  <c r="M223" i="2"/>
  <c r="L223" i="2"/>
  <c r="K223" i="2"/>
  <c r="J223" i="2"/>
  <c r="I223" i="2"/>
  <c r="H223" i="2"/>
  <c r="G223" i="2"/>
  <c r="F223" i="2"/>
  <c r="E223" i="2"/>
  <c r="D223" i="2"/>
  <c r="C223" i="2"/>
  <c r="AN222" i="2"/>
  <c r="AM222" i="2"/>
  <c r="AL222" i="2"/>
  <c r="AK222" i="2"/>
  <c r="AJ222" i="2"/>
  <c r="AI222" i="2"/>
  <c r="AH222" i="2"/>
  <c r="AG222" i="2"/>
  <c r="AF222" i="2"/>
  <c r="AE222" i="2"/>
  <c r="AD222" i="2"/>
  <c r="AC222" i="2"/>
  <c r="AB222" i="2"/>
  <c r="AA222" i="2"/>
  <c r="Z222" i="2"/>
  <c r="Y222" i="2"/>
  <c r="X222" i="2"/>
  <c r="W222" i="2"/>
  <c r="V222" i="2"/>
  <c r="U222" i="2"/>
  <c r="T222" i="2"/>
  <c r="S222" i="2"/>
  <c r="R222" i="2"/>
  <c r="Q222" i="2"/>
  <c r="P222" i="2"/>
  <c r="O222" i="2"/>
  <c r="N222" i="2"/>
  <c r="M222" i="2"/>
  <c r="L222" i="2"/>
  <c r="K222" i="2"/>
  <c r="J222" i="2"/>
  <c r="I222" i="2"/>
  <c r="H222" i="2"/>
  <c r="G222" i="2"/>
  <c r="F222" i="2"/>
  <c r="E222" i="2"/>
  <c r="D222" i="2"/>
  <c r="C222" i="2"/>
  <c r="AN221" i="2"/>
  <c r="AM221" i="2"/>
  <c r="AL221" i="2"/>
  <c r="AK221" i="2"/>
  <c r="AJ221" i="2"/>
  <c r="AI221" i="2"/>
  <c r="AH221" i="2"/>
  <c r="AG221" i="2"/>
  <c r="AF221" i="2"/>
  <c r="AE221" i="2"/>
  <c r="AD221" i="2"/>
  <c r="AC221" i="2"/>
  <c r="AB221" i="2"/>
  <c r="AA221" i="2"/>
  <c r="Z221" i="2"/>
  <c r="Y221" i="2"/>
  <c r="X221" i="2"/>
  <c r="W221" i="2"/>
  <c r="V221" i="2"/>
  <c r="U221" i="2"/>
  <c r="T221" i="2"/>
  <c r="S221" i="2"/>
  <c r="R221" i="2"/>
  <c r="Q221" i="2"/>
  <c r="P221" i="2"/>
  <c r="O221" i="2"/>
  <c r="N221" i="2"/>
  <c r="M221" i="2"/>
  <c r="L221" i="2"/>
  <c r="K221" i="2"/>
  <c r="J221" i="2"/>
  <c r="I221" i="2"/>
  <c r="H221" i="2"/>
  <c r="G221" i="2"/>
  <c r="F221" i="2"/>
  <c r="E221" i="2"/>
  <c r="D221" i="2"/>
  <c r="C221" i="2"/>
  <c r="AN220" i="2"/>
  <c r="AM220" i="2"/>
  <c r="AL220" i="2"/>
  <c r="AK220" i="2"/>
  <c r="AJ220" i="2"/>
  <c r="AI220" i="2"/>
  <c r="AH220" i="2"/>
  <c r="AG220" i="2"/>
  <c r="AF220" i="2"/>
  <c r="AE220" i="2"/>
  <c r="AD220" i="2"/>
  <c r="AC220" i="2"/>
  <c r="AB220" i="2"/>
  <c r="AA220" i="2"/>
  <c r="Z220" i="2"/>
  <c r="Y220" i="2"/>
  <c r="X220" i="2"/>
  <c r="W220" i="2"/>
  <c r="V220" i="2"/>
  <c r="U220" i="2"/>
  <c r="T220" i="2"/>
  <c r="S220" i="2"/>
  <c r="R220" i="2"/>
  <c r="Q220" i="2"/>
  <c r="P220" i="2"/>
  <c r="O220" i="2"/>
  <c r="N220" i="2"/>
  <c r="M220" i="2"/>
  <c r="L220" i="2"/>
  <c r="K220" i="2"/>
  <c r="J220" i="2"/>
  <c r="I220" i="2"/>
  <c r="H220" i="2"/>
  <c r="G220" i="2"/>
  <c r="F220" i="2"/>
  <c r="E220" i="2"/>
  <c r="D220" i="2"/>
  <c r="C220" i="2"/>
  <c r="AN219" i="2"/>
  <c r="AM219" i="2"/>
  <c r="AL219" i="2"/>
  <c r="AK219" i="2"/>
  <c r="AJ219" i="2"/>
  <c r="AI219" i="2"/>
  <c r="AH219" i="2"/>
  <c r="AG219" i="2"/>
  <c r="AF219" i="2"/>
  <c r="AE219" i="2"/>
  <c r="AD219" i="2"/>
  <c r="AC219" i="2"/>
  <c r="AB219" i="2"/>
  <c r="AA219" i="2"/>
  <c r="Z219" i="2"/>
  <c r="Y219" i="2"/>
  <c r="X219" i="2"/>
  <c r="W219" i="2"/>
  <c r="V219" i="2"/>
  <c r="U219" i="2"/>
  <c r="T219" i="2"/>
  <c r="S219" i="2"/>
  <c r="R219" i="2"/>
  <c r="Q219" i="2"/>
  <c r="P219" i="2"/>
  <c r="O219" i="2"/>
  <c r="N219" i="2"/>
  <c r="M219" i="2"/>
  <c r="L219" i="2"/>
  <c r="K219" i="2"/>
  <c r="J219" i="2"/>
  <c r="I219" i="2"/>
  <c r="H219" i="2"/>
  <c r="G219" i="2"/>
  <c r="F219" i="2"/>
  <c r="E219" i="2"/>
  <c r="D219" i="2"/>
  <c r="C219" i="2"/>
  <c r="AN218" i="2"/>
  <c r="AM218" i="2"/>
  <c r="AL218" i="2"/>
  <c r="AK218" i="2"/>
  <c r="AJ218" i="2"/>
  <c r="AI218" i="2"/>
  <c r="AH218" i="2"/>
  <c r="AG218" i="2"/>
  <c r="AF218" i="2"/>
  <c r="AE218" i="2"/>
  <c r="AD218" i="2"/>
  <c r="AC218" i="2"/>
  <c r="AB218" i="2"/>
  <c r="AA218" i="2"/>
  <c r="Z218" i="2"/>
  <c r="Y218" i="2"/>
  <c r="X218" i="2"/>
  <c r="W218" i="2"/>
  <c r="V218" i="2"/>
  <c r="U218" i="2"/>
  <c r="T218" i="2"/>
  <c r="S218" i="2"/>
  <c r="R218" i="2"/>
  <c r="Q218" i="2"/>
  <c r="P218" i="2"/>
  <c r="O218" i="2"/>
  <c r="N218" i="2"/>
  <c r="M218" i="2"/>
  <c r="L218" i="2"/>
  <c r="K218" i="2"/>
  <c r="J218" i="2"/>
  <c r="I218" i="2"/>
  <c r="H218" i="2"/>
  <c r="G218" i="2"/>
  <c r="F218" i="2"/>
  <c r="E218" i="2"/>
  <c r="D218" i="2"/>
  <c r="C218" i="2"/>
  <c r="AN217" i="2"/>
  <c r="AM217" i="2"/>
  <c r="AL217" i="2"/>
  <c r="AK217" i="2"/>
  <c r="AJ217" i="2"/>
  <c r="AI217" i="2"/>
  <c r="AH217" i="2"/>
  <c r="AG217" i="2"/>
  <c r="AF217" i="2"/>
  <c r="AE217" i="2"/>
  <c r="AD217" i="2"/>
  <c r="AC217" i="2"/>
  <c r="AB217" i="2"/>
  <c r="AA217" i="2"/>
  <c r="Z217" i="2"/>
  <c r="Y217" i="2"/>
  <c r="X217" i="2"/>
  <c r="W217" i="2"/>
  <c r="V217" i="2"/>
  <c r="U217" i="2"/>
  <c r="T217" i="2"/>
  <c r="S217" i="2"/>
  <c r="R217" i="2"/>
  <c r="Q217" i="2"/>
  <c r="P217" i="2"/>
  <c r="O217" i="2"/>
  <c r="N217" i="2"/>
  <c r="M217" i="2"/>
  <c r="L217" i="2"/>
  <c r="K217" i="2"/>
  <c r="J217" i="2"/>
  <c r="I217" i="2"/>
  <c r="H217" i="2"/>
  <c r="G217" i="2"/>
  <c r="F217" i="2"/>
  <c r="E217" i="2"/>
  <c r="D217" i="2"/>
  <c r="C217" i="2"/>
  <c r="AN216" i="2"/>
  <c r="AM216" i="2"/>
  <c r="AL216" i="2"/>
  <c r="AK216" i="2"/>
  <c r="AJ216" i="2"/>
  <c r="AI216" i="2"/>
  <c r="AH216" i="2"/>
  <c r="AG216" i="2"/>
  <c r="AF216" i="2"/>
  <c r="AE216" i="2"/>
  <c r="AD216" i="2"/>
  <c r="AC216" i="2"/>
  <c r="AB216" i="2"/>
  <c r="AA216" i="2"/>
  <c r="Z216" i="2"/>
  <c r="Y216" i="2"/>
  <c r="X216" i="2"/>
  <c r="W216" i="2"/>
  <c r="V216" i="2"/>
  <c r="U216" i="2"/>
  <c r="T216" i="2"/>
  <c r="S216" i="2"/>
  <c r="R216" i="2"/>
  <c r="Q216" i="2"/>
  <c r="P216" i="2"/>
  <c r="O216" i="2"/>
  <c r="N216" i="2"/>
  <c r="M216" i="2"/>
  <c r="L216" i="2"/>
  <c r="K216" i="2"/>
  <c r="J216" i="2"/>
  <c r="I216" i="2"/>
  <c r="H216" i="2"/>
  <c r="G216" i="2"/>
  <c r="F216" i="2"/>
  <c r="E216" i="2"/>
  <c r="D216" i="2"/>
  <c r="C216" i="2"/>
  <c r="AN215" i="2"/>
  <c r="AM215" i="2"/>
  <c r="AL215" i="2"/>
  <c r="AK215" i="2"/>
  <c r="AJ215" i="2"/>
  <c r="AI215" i="2"/>
  <c r="AH215" i="2"/>
  <c r="AG215" i="2"/>
  <c r="AF215" i="2"/>
  <c r="AE215" i="2"/>
  <c r="AD215" i="2"/>
  <c r="AC215" i="2"/>
  <c r="AB215" i="2"/>
  <c r="AA215" i="2"/>
  <c r="Z215" i="2"/>
  <c r="Y215" i="2"/>
  <c r="X215" i="2"/>
  <c r="W215" i="2"/>
  <c r="V215" i="2"/>
  <c r="U215" i="2"/>
  <c r="T215" i="2"/>
  <c r="S215" i="2"/>
  <c r="R215" i="2"/>
  <c r="Q215" i="2"/>
  <c r="P215" i="2"/>
  <c r="O215" i="2"/>
  <c r="N215" i="2"/>
  <c r="M215" i="2"/>
  <c r="L215" i="2"/>
  <c r="K215" i="2"/>
  <c r="J215" i="2"/>
  <c r="I215" i="2"/>
  <c r="H215" i="2"/>
  <c r="G215" i="2"/>
  <c r="F215" i="2"/>
  <c r="E215" i="2"/>
  <c r="D215" i="2"/>
  <c r="C215" i="2"/>
  <c r="AN214" i="2"/>
  <c r="AM214" i="2"/>
  <c r="AL214" i="2"/>
  <c r="AK214" i="2"/>
  <c r="AJ214" i="2"/>
  <c r="AI214" i="2"/>
  <c r="AH214" i="2"/>
  <c r="AG214" i="2"/>
  <c r="AF214" i="2"/>
  <c r="AE214" i="2"/>
  <c r="AD214" i="2"/>
  <c r="AC214" i="2"/>
  <c r="AB214" i="2"/>
  <c r="AA214" i="2"/>
  <c r="Z214" i="2"/>
  <c r="Y214" i="2"/>
  <c r="X214" i="2"/>
  <c r="W214" i="2"/>
  <c r="V214" i="2"/>
  <c r="U214" i="2"/>
  <c r="T214" i="2"/>
  <c r="S214" i="2"/>
  <c r="R214" i="2"/>
  <c r="Q214" i="2"/>
  <c r="P214" i="2"/>
  <c r="O214" i="2"/>
  <c r="N214" i="2"/>
  <c r="M214" i="2"/>
  <c r="L214" i="2"/>
  <c r="K214" i="2"/>
  <c r="J214" i="2"/>
  <c r="I214" i="2"/>
  <c r="H214" i="2"/>
  <c r="G214" i="2"/>
  <c r="F214" i="2"/>
  <c r="E214" i="2"/>
  <c r="D214" i="2"/>
  <c r="C214" i="2"/>
  <c r="AN213" i="2"/>
  <c r="AM213" i="2"/>
  <c r="AL213" i="2"/>
  <c r="AK213" i="2"/>
  <c r="AJ213" i="2"/>
  <c r="AI213" i="2"/>
  <c r="AH213" i="2"/>
  <c r="AG213" i="2"/>
  <c r="AF213" i="2"/>
  <c r="AE213" i="2"/>
  <c r="AD213" i="2"/>
  <c r="AC213" i="2"/>
  <c r="AB213" i="2"/>
  <c r="AA213" i="2"/>
  <c r="Z213" i="2"/>
  <c r="Y213" i="2"/>
  <c r="X213" i="2"/>
  <c r="W213" i="2"/>
  <c r="V213" i="2"/>
  <c r="U213" i="2"/>
  <c r="T213" i="2"/>
  <c r="S213" i="2"/>
  <c r="R213" i="2"/>
  <c r="Q213" i="2"/>
  <c r="P213" i="2"/>
  <c r="O213" i="2"/>
  <c r="N213" i="2"/>
  <c r="M213" i="2"/>
  <c r="L213" i="2"/>
  <c r="K213" i="2"/>
  <c r="J213" i="2"/>
  <c r="I213" i="2"/>
  <c r="H213" i="2"/>
  <c r="G213" i="2"/>
  <c r="F213" i="2"/>
  <c r="E213" i="2"/>
  <c r="D213" i="2"/>
  <c r="C213" i="2"/>
  <c r="AN212" i="2"/>
  <c r="AM212" i="2"/>
  <c r="AL212" i="2"/>
  <c r="AK212" i="2"/>
  <c r="AJ212" i="2"/>
  <c r="AI212" i="2"/>
  <c r="AH212" i="2"/>
  <c r="AG212" i="2"/>
  <c r="AF212" i="2"/>
  <c r="AE212" i="2"/>
  <c r="AD212" i="2"/>
  <c r="AC212" i="2"/>
  <c r="AB212" i="2"/>
  <c r="AA212" i="2"/>
  <c r="Z212" i="2"/>
  <c r="Y212" i="2"/>
  <c r="X212" i="2"/>
  <c r="W212" i="2"/>
  <c r="V212" i="2"/>
  <c r="U212" i="2"/>
  <c r="T212" i="2"/>
  <c r="S212" i="2"/>
  <c r="R212" i="2"/>
  <c r="Q212" i="2"/>
  <c r="P212" i="2"/>
  <c r="O212" i="2"/>
  <c r="N212" i="2"/>
  <c r="M212" i="2"/>
  <c r="L212" i="2"/>
  <c r="K212" i="2"/>
  <c r="J212" i="2"/>
  <c r="I212" i="2"/>
  <c r="H212" i="2"/>
  <c r="G212" i="2"/>
  <c r="F212" i="2"/>
  <c r="E212" i="2"/>
  <c r="D212" i="2"/>
  <c r="C212" i="2"/>
  <c r="AN211" i="2"/>
  <c r="AM211" i="2"/>
  <c r="AL211" i="2"/>
  <c r="AK211" i="2"/>
  <c r="AJ211" i="2"/>
  <c r="AI211" i="2"/>
  <c r="AH211" i="2"/>
  <c r="AG211" i="2"/>
  <c r="AF211" i="2"/>
  <c r="AE211" i="2"/>
  <c r="AD211" i="2"/>
  <c r="AC211" i="2"/>
  <c r="AB211" i="2"/>
  <c r="AA211" i="2"/>
  <c r="Z211" i="2"/>
  <c r="Y211" i="2"/>
  <c r="X211" i="2"/>
  <c r="W211" i="2"/>
  <c r="V211" i="2"/>
  <c r="U211" i="2"/>
  <c r="T211" i="2"/>
  <c r="S211" i="2"/>
  <c r="R211" i="2"/>
  <c r="Q211" i="2"/>
  <c r="P211" i="2"/>
  <c r="O211" i="2"/>
  <c r="N211" i="2"/>
  <c r="M211" i="2"/>
  <c r="L211" i="2"/>
  <c r="K211" i="2"/>
  <c r="J211" i="2"/>
  <c r="I211" i="2"/>
  <c r="H211" i="2"/>
  <c r="G211" i="2"/>
  <c r="F211" i="2"/>
  <c r="E211" i="2"/>
  <c r="D211" i="2"/>
  <c r="C211" i="2"/>
  <c r="AN210" i="2"/>
  <c r="AM210" i="2"/>
  <c r="AL210" i="2"/>
  <c r="AK210" i="2"/>
  <c r="AJ210" i="2"/>
  <c r="AI210" i="2"/>
  <c r="AH210" i="2"/>
  <c r="AG210" i="2"/>
  <c r="AF210" i="2"/>
  <c r="AE210" i="2"/>
  <c r="AD210" i="2"/>
  <c r="AC210" i="2"/>
  <c r="AB210" i="2"/>
  <c r="AA210" i="2"/>
  <c r="Z210" i="2"/>
  <c r="Y210" i="2"/>
  <c r="X210" i="2"/>
  <c r="W210" i="2"/>
  <c r="V210" i="2"/>
  <c r="U210" i="2"/>
  <c r="T210" i="2"/>
  <c r="S210" i="2"/>
  <c r="R210" i="2"/>
  <c r="Q210" i="2"/>
  <c r="P210" i="2"/>
  <c r="O210" i="2"/>
  <c r="N210" i="2"/>
  <c r="M210" i="2"/>
  <c r="L210" i="2"/>
  <c r="K210" i="2"/>
  <c r="J210" i="2"/>
  <c r="I210" i="2"/>
  <c r="H210" i="2"/>
  <c r="G210" i="2"/>
  <c r="F210" i="2"/>
  <c r="E210" i="2"/>
  <c r="D210" i="2"/>
  <c r="C210" i="2"/>
  <c r="AN209" i="2"/>
  <c r="AM209" i="2"/>
  <c r="AL209" i="2"/>
  <c r="AK209" i="2"/>
  <c r="AJ209" i="2"/>
  <c r="AI209" i="2"/>
  <c r="AH209" i="2"/>
  <c r="AG209" i="2"/>
  <c r="AF209" i="2"/>
  <c r="AE209" i="2"/>
  <c r="AD209" i="2"/>
  <c r="AC209" i="2"/>
  <c r="AB209" i="2"/>
  <c r="AA209" i="2"/>
  <c r="Z209" i="2"/>
  <c r="Y209" i="2"/>
  <c r="X209" i="2"/>
  <c r="W209" i="2"/>
  <c r="V209" i="2"/>
  <c r="U209" i="2"/>
  <c r="T209" i="2"/>
  <c r="S209" i="2"/>
  <c r="R209" i="2"/>
  <c r="Q209" i="2"/>
  <c r="P209" i="2"/>
  <c r="O209" i="2"/>
  <c r="N209" i="2"/>
  <c r="M209" i="2"/>
  <c r="L209" i="2"/>
  <c r="K209" i="2"/>
  <c r="J209" i="2"/>
  <c r="I209" i="2"/>
  <c r="H209" i="2"/>
  <c r="G209" i="2"/>
  <c r="F209" i="2"/>
  <c r="E209" i="2"/>
  <c r="D209" i="2"/>
  <c r="C209" i="2"/>
  <c r="AN208" i="2"/>
  <c r="AM208" i="2"/>
  <c r="AL208" i="2"/>
  <c r="AK208" i="2"/>
  <c r="AJ208" i="2"/>
  <c r="AI208" i="2"/>
  <c r="AH208" i="2"/>
  <c r="AG208" i="2"/>
  <c r="AF208" i="2"/>
  <c r="AE208" i="2"/>
  <c r="AD208" i="2"/>
  <c r="AC208" i="2"/>
  <c r="AB208" i="2"/>
  <c r="AA208" i="2"/>
  <c r="Z208" i="2"/>
  <c r="Y208" i="2"/>
  <c r="X208" i="2"/>
  <c r="W208" i="2"/>
  <c r="V208" i="2"/>
  <c r="U208" i="2"/>
  <c r="T208" i="2"/>
  <c r="S208" i="2"/>
  <c r="R208" i="2"/>
  <c r="Q208" i="2"/>
  <c r="P208" i="2"/>
  <c r="O208" i="2"/>
  <c r="N208" i="2"/>
  <c r="M208" i="2"/>
  <c r="L208" i="2"/>
  <c r="K208" i="2"/>
  <c r="J208" i="2"/>
  <c r="I208" i="2"/>
  <c r="H208" i="2"/>
  <c r="G208" i="2"/>
  <c r="F208" i="2"/>
  <c r="E208" i="2"/>
  <c r="D208" i="2"/>
  <c r="C208" i="2"/>
  <c r="AN207" i="2"/>
  <c r="AM207" i="2"/>
  <c r="AL207" i="2"/>
  <c r="AK207" i="2"/>
  <c r="AJ207" i="2"/>
  <c r="AI207" i="2"/>
  <c r="AH207" i="2"/>
  <c r="AG207" i="2"/>
  <c r="AF207" i="2"/>
  <c r="AE207" i="2"/>
  <c r="AD207" i="2"/>
  <c r="AC207" i="2"/>
  <c r="AB207" i="2"/>
  <c r="AA207" i="2"/>
  <c r="Z207" i="2"/>
  <c r="Y207" i="2"/>
  <c r="X207" i="2"/>
  <c r="W207" i="2"/>
  <c r="V207" i="2"/>
  <c r="U207" i="2"/>
  <c r="T207" i="2"/>
  <c r="S207" i="2"/>
  <c r="R207" i="2"/>
  <c r="Q207" i="2"/>
  <c r="P207" i="2"/>
  <c r="O207" i="2"/>
  <c r="N207" i="2"/>
  <c r="M207" i="2"/>
  <c r="L207" i="2"/>
  <c r="K207" i="2"/>
  <c r="J207" i="2"/>
  <c r="I207" i="2"/>
  <c r="H207" i="2"/>
  <c r="G207" i="2"/>
  <c r="F207" i="2"/>
  <c r="E207" i="2"/>
  <c r="D207" i="2"/>
  <c r="C207" i="2"/>
  <c r="AN206" i="2"/>
  <c r="AM206" i="2"/>
  <c r="AL206" i="2"/>
  <c r="AK206" i="2"/>
  <c r="AJ206" i="2"/>
  <c r="AI206" i="2"/>
  <c r="AH206" i="2"/>
  <c r="AG206" i="2"/>
  <c r="AF206" i="2"/>
  <c r="AE206" i="2"/>
  <c r="AD206" i="2"/>
  <c r="AC206" i="2"/>
  <c r="AB206" i="2"/>
  <c r="AA206" i="2"/>
  <c r="Z206" i="2"/>
  <c r="Y206" i="2"/>
  <c r="X206" i="2"/>
  <c r="W206" i="2"/>
  <c r="V206" i="2"/>
  <c r="U206" i="2"/>
  <c r="T206" i="2"/>
  <c r="S206" i="2"/>
  <c r="R206" i="2"/>
  <c r="Q206" i="2"/>
  <c r="P206" i="2"/>
  <c r="O206" i="2"/>
  <c r="N206" i="2"/>
  <c r="M206" i="2"/>
  <c r="L206" i="2"/>
  <c r="K206" i="2"/>
  <c r="J206" i="2"/>
  <c r="I206" i="2"/>
  <c r="H206" i="2"/>
  <c r="G206" i="2"/>
  <c r="F206" i="2"/>
  <c r="E206" i="2"/>
  <c r="D206" i="2"/>
  <c r="C206" i="2"/>
  <c r="AN205" i="2"/>
  <c r="AM205" i="2"/>
  <c r="AL205" i="2"/>
  <c r="AK205" i="2"/>
  <c r="AJ205" i="2"/>
  <c r="AI205" i="2"/>
  <c r="AH205" i="2"/>
  <c r="AG205" i="2"/>
  <c r="AF205" i="2"/>
  <c r="AE205" i="2"/>
  <c r="AD205" i="2"/>
  <c r="AC205" i="2"/>
  <c r="AB205" i="2"/>
  <c r="AA205" i="2"/>
  <c r="Z205" i="2"/>
  <c r="Y205" i="2"/>
  <c r="X205" i="2"/>
  <c r="W205" i="2"/>
  <c r="V205" i="2"/>
  <c r="U205" i="2"/>
  <c r="T205" i="2"/>
  <c r="S205" i="2"/>
  <c r="R205" i="2"/>
  <c r="Q205" i="2"/>
  <c r="P205" i="2"/>
  <c r="O205" i="2"/>
  <c r="N205" i="2"/>
  <c r="M205" i="2"/>
  <c r="L205" i="2"/>
  <c r="K205" i="2"/>
  <c r="J205" i="2"/>
  <c r="I205" i="2"/>
  <c r="H205" i="2"/>
  <c r="G205" i="2"/>
  <c r="F205" i="2"/>
  <c r="E205" i="2"/>
  <c r="D205" i="2"/>
  <c r="C205" i="2"/>
  <c r="AN204" i="2"/>
  <c r="AM204" i="2"/>
  <c r="AL204" i="2"/>
  <c r="AK204" i="2"/>
  <c r="AJ204" i="2"/>
  <c r="AI204" i="2"/>
  <c r="AH204" i="2"/>
  <c r="AG204" i="2"/>
  <c r="AF204" i="2"/>
  <c r="AE204" i="2"/>
  <c r="AD204" i="2"/>
  <c r="AC204" i="2"/>
  <c r="AB204" i="2"/>
  <c r="AA204" i="2"/>
  <c r="Z204" i="2"/>
  <c r="Y204" i="2"/>
  <c r="X204" i="2"/>
  <c r="W204" i="2"/>
  <c r="V204" i="2"/>
  <c r="U204" i="2"/>
  <c r="T204" i="2"/>
  <c r="S204" i="2"/>
  <c r="R204" i="2"/>
  <c r="Q204" i="2"/>
  <c r="P204" i="2"/>
  <c r="O204" i="2"/>
  <c r="N204" i="2"/>
  <c r="M204" i="2"/>
  <c r="L204" i="2"/>
  <c r="K204" i="2"/>
  <c r="J204" i="2"/>
  <c r="I204" i="2"/>
  <c r="H204" i="2"/>
  <c r="G204" i="2"/>
  <c r="F204" i="2"/>
  <c r="E204" i="2"/>
  <c r="D204" i="2"/>
  <c r="C204" i="2"/>
  <c r="AN203" i="2"/>
  <c r="AM203" i="2"/>
  <c r="AL203" i="2"/>
  <c r="AK203" i="2"/>
  <c r="AJ203" i="2"/>
  <c r="AI203" i="2"/>
  <c r="AH203" i="2"/>
  <c r="AG203" i="2"/>
  <c r="AF203" i="2"/>
  <c r="AE203" i="2"/>
  <c r="AD203" i="2"/>
  <c r="AC203" i="2"/>
  <c r="AB203" i="2"/>
  <c r="AA203" i="2"/>
  <c r="Z203" i="2"/>
  <c r="Y203" i="2"/>
  <c r="X203" i="2"/>
  <c r="W203" i="2"/>
  <c r="V203" i="2"/>
  <c r="U203" i="2"/>
  <c r="T203" i="2"/>
  <c r="S203" i="2"/>
  <c r="R203" i="2"/>
  <c r="Q203" i="2"/>
  <c r="P203" i="2"/>
  <c r="O203" i="2"/>
  <c r="N203" i="2"/>
  <c r="M203" i="2"/>
  <c r="L203" i="2"/>
  <c r="K203" i="2"/>
  <c r="J203" i="2"/>
  <c r="I203" i="2"/>
  <c r="H203" i="2"/>
  <c r="G203" i="2"/>
  <c r="F203" i="2"/>
  <c r="E203" i="2"/>
  <c r="D203" i="2"/>
  <c r="C203" i="2"/>
  <c r="AN202" i="2"/>
  <c r="AM202" i="2"/>
  <c r="AL202" i="2"/>
  <c r="AK202" i="2"/>
  <c r="AJ202" i="2"/>
  <c r="AI202" i="2"/>
  <c r="AH202" i="2"/>
  <c r="AG202" i="2"/>
  <c r="AF202" i="2"/>
  <c r="AE202" i="2"/>
  <c r="AD202" i="2"/>
  <c r="AC202" i="2"/>
  <c r="AB202" i="2"/>
  <c r="AA202" i="2"/>
  <c r="Z202" i="2"/>
  <c r="Y202" i="2"/>
  <c r="X202" i="2"/>
  <c r="W202" i="2"/>
  <c r="V202" i="2"/>
  <c r="U202" i="2"/>
  <c r="T202" i="2"/>
  <c r="S202" i="2"/>
  <c r="R202" i="2"/>
  <c r="Q202" i="2"/>
  <c r="P202" i="2"/>
  <c r="O202" i="2"/>
  <c r="N202" i="2"/>
  <c r="M202" i="2"/>
  <c r="L202" i="2"/>
  <c r="K202" i="2"/>
  <c r="J202" i="2"/>
  <c r="I202" i="2"/>
  <c r="H202" i="2"/>
  <c r="G202" i="2"/>
  <c r="F202" i="2"/>
  <c r="E202" i="2"/>
  <c r="D202" i="2"/>
  <c r="C202" i="2"/>
  <c r="AN201" i="2"/>
  <c r="AM201" i="2"/>
  <c r="AL201" i="2"/>
  <c r="AK201" i="2"/>
  <c r="AJ201" i="2"/>
  <c r="AI201" i="2"/>
  <c r="AH201" i="2"/>
  <c r="AG201" i="2"/>
  <c r="AF201" i="2"/>
  <c r="AE201" i="2"/>
  <c r="AD201" i="2"/>
  <c r="AC201" i="2"/>
  <c r="AB201" i="2"/>
  <c r="AA201" i="2"/>
  <c r="Z201" i="2"/>
  <c r="Y201" i="2"/>
  <c r="X201" i="2"/>
  <c r="W201" i="2"/>
  <c r="V201" i="2"/>
  <c r="U201" i="2"/>
  <c r="T201" i="2"/>
  <c r="S201" i="2"/>
  <c r="R201" i="2"/>
  <c r="Q201" i="2"/>
  <c r="P201" i="2"/>
  <c r="O201" i="2"/>
  <c r="N201" i="2"/>
  <c r="M201" i="2"/>
  <c r="L201" i="2"/>
  <c r="K201" i="2"/>
  <c r="J201" i="2"/>
  <c r="I201" i="2"/>
  <c r="H201" i="2"/>
  <c r="G201" i="2"/>
  <c r="F201" i="2"/>
  <c r="E201" i="2"/>
  <c r="D201" i="2"/>
  <c r="C201" i="2"/>
  <c r="AN200" i="2"/>
  <c r="AM200" i="2"/>
  <c r="AL200" i="2"/>
  <c r="AK200" i="2"/>
  <c r="AJ200" i="2"/>
  <c r="AI200" i="2"/>
  <c r="AH200" i="2"/>
  <c r="AG200" i="2"/>
  <c r="AF200" i="2"/>
  <c r="AE200" i="2"/>
  <c r="AD200" i="2"/>
  <c r="AC200" i="2"/>
  <c r="AB200" i="2"/>
  <c r="AA200" i="2"/>
  <c r="Z200" i="2"/>
  <c r="Y200" i="2"/>
  <c r="X200" i="2"/>
  <c r="W200" i="2"/>
  <c r="V200" i="2"/>
  <c r="U200" i="2"/>
  <c r="T200" i="2"/>
  <c r="S200" i="2"/>
  <c r="R200" i="2"/>
  <c r="Q200" i="2"/>
  <c r="P200" i="2"/>
  <c r="O200" i="2"/>
  <c r="N200" i="2"/>
  <c r="M200" i="2"/>
  <c r="L200" i="2"/>
  <c r="K200" i="2"/>
  <c r="J200" i="2"/>
  <c r="I200" i="2"/>
  <c r="H200" i="2"/>
  <c r="G200" i="2"/>
  <c r="F200" i="2"/>
  <c r="E200" i="2"/>
  <c r="D200" i="2"/>
  <c r="C200" i="2"/>
  <c r="AN199" i="2"/>
  <c r="AM199" i="2"/>
  <c r="AL199" i="2"/>
  <c r="AK199" i="2"/>
  <c r="AJ199" i="2"/>
  <c r="AI199" i="2"/>
  <c r="AH199" i="2"/>
  <c r="AG199" i="2"/>
  <c r="AF199" i="2"/>
  <c r="AE199" i="2"/>
  <c r="AD199" i="2"/>
  <c r="AC199" i="2"/>
  <c r="AB199" i="2"/>
  <c r="AA199" i="2"/>
  <c r="Z199" i="2"/>
  <c r="Y199" i="2"/>
  <c r="X199" i="2"/>
  <c r="W199" i="2"/>
  <c r="V199" i="2"/>
  <c r="U199" i="2"/>
  <c r="T199" i="2"/>
  <c r="S199" i="2"/>
  <c r="R199" i="2"/>
  <c r="Q199" i="2"/>
  <c r="P199" i="2"/>
  <c r="O199" i="2"/>
  <c r="N199" i="2"/>
  <c r="M199" i="2"/>
  <c r="L199" i="2"/>
  <c r="K199" i="2"/>
  <c r="J199" i="2"/>
  <c r="I199" i="2"/>
  <c r="H199" i="2"/>
  <c r="G199" i="2"/>
  <c r="F199" i="2"/>
  <c r="E199" i="2"/>
  <c r="D199" i="2"/>
  <c r="C199" i="2"/>
  <c r="AN198" i="2"/>
  <c r="AM198" i="2"/>
  <c r="AL198" i="2"/>
  <c r="AK198" i="2"/>
  <c r="AJ198" i="2"/>
  <c r="AI198" i="2"/>
  <c r="AH198" i="2"/>
  <c r="AG198" i="2"/>
  <c r="AF198" i="2"/>
  <c r="AE198" i="2"/>
  <c r="AD198" i="2"/>
  <c r="AC198" i="2"/>
  <c r="AB198" i="2"/>
  <c r="AA198" i="2"/>
  <c r="Z198" i="2"/>
  <c r="Y198" i="2"/>
  <c r="X198" i="2"/>
  <c r="W198" i="2"/>
  <c r="V198" i="2"/>
  <c r="U198" i="2"/>
  <c r="T198" i="2"/>
  <c r="S198" i="2"/>
  <c r="R198" i="2"/>
  <c r="Q198" i="2"/>
  <c r="P198" i="2"/>
  <c r="O198" i="2"/>
  <c r="N198" i="2"/>
  <c r="M198" i="2"/>
  <c r="L198" i="2"/>
  <c r="K198" i="2"/>
  <c r="J198" i="2"/>
  <c r="I198" i="2"/>
  <c r="H198" i="2"/>
  <c r="G198" i="2"/>
  <c r="F198" i="2"/>
  <c r="E198" i="2"/>
  <c r="D198" i="2"/>
  <c r="C198" i="2"/>
  <c r="AN197" i="2"/>
  <c r="AM197" i="2"/>
  <c r="AL197" i="2"/>
  <c r="AK197" i="2"/>
  <c r="AJ197" i="2"/>
  <c r="AI197" i="2"/>
  <c r="AH197" i="2"/>
  <c r="AG197" i="2"/>
  <c r="AF197" i="2"/>
  <c r="AE197" i="2"/>
  <c r="AD197" i="2"/>
  <c r="AC197" i="2"/>
  <c r="AB197" i="2"/>
  <c r="AA197" i="2"/>
  <c r="Z197" i="2"/>
  <c r="Y197" i="2"/>
  <c r="X197" i="2"/>
  <c r="W197" i="2"/>
  <c r="V197" i="2"/>
  <c r="U197" i="2"/>
  <c r="T197" i="2"/>
  <c r="S197" i="2"/>
  <c r="R197" i="2"/>
  <c r="Q197" i="2"/>
  <c r="P197" i="2"/>
  <c r="O197" i="2"/>
  <c r="N197" i="2"/>
  <c r="M197" i="2"/>
  <c r="L197" i="2"/>
  <c r="K197" i="2"/>
  <c r="J197" i="2"/>
  <c r="I197" i="2"/>
  <c r="H197" i="2"/>
  <c r="G197" i="2"/>
  <c r="F197" i="2"/>
  <c r="E197" i="2"/>
  <c r="D197" i="2"/>
  <c r="C197" i="2"/>
  <c r="AN196" i="2"/>
  <c r="AM196" i="2"/>
  <c r="AL196" i="2"/>
  <c r="AK196" i="2"/>
  <c r="AJ196" i="2"/>
  <c r="AI196" i="2"/>
  <c r="AH196" i="2"/>
  <c r="AG196" i="2"/>
  <c r="AF196" i="2"/>
  <c r="AE196" i="2"/>
  <c r="AD196" i="2"/>
  <c r="AC196" i="2"/>
  <c r="AB196" i="2"/>
  <c r="AA196" i="2"/>
  <c r="Z196" i="2"/>
  <c r="Y196" i="2"/>
  <c r="X196" i="2"/>
  <c r="W196" i="2"/>
  <c r="V196" i="2"/>
  <c r="U196" i="2"/>
  <c r="T196" i="2"/>
  <c r="S196" i="2"/>
  <c r="R196" i="2"/>
  <c r="Q196" i="2"/>
  <c r="P196" i="2"/>
  <c r="O196" i="2"/>
  <c r="N196" i="2"/>
  <c r="M196" i="2"/>
  <c r="L196" i="2"/>
  <c r="K196" i="2"/>
  <c r="J196" i="2"/>
  <c r="I196" i="2"/>
  <c r="H196" i="2"/>
  <c r="G196" i="2"/>
  <c r="F196" i="2"/>
  <c r="E196" i="2"/>
  <c r="D196" i="2"/>
  <c r="C196" i="2"/>
  <c r="AN195" i="2"/>
  <c r="AM195" i="2"/>
  <c r="AL195" i="2"/>
  <c r="AK195" i="2"/>
  <c r="AJ195" i="2"/>
  <c r="AI195" i="2"/>
  <c r="AH195" i="2"/>
  <c r="AG195" i="2"/>
  <c r="AF195" i="2"/>
  <c r="AE195" i="2"/>
  <c r="AD195" i="2"/>
  <c r="AC195" i="2"/>
  <c r="AB195" i="2"/>
  <c r="AA195" i="2"/>
  <c r="Z195" i="2"/>
  <c r="Y195" i="2"/>
  <c r="X195" i="2"/>
  <c r="W195" i="2"/>
  <c r="V195" i="2"/>
  <c r="U195" i="2"/>
  <c r="T195" i="2"/>
  <c r="S195" i="2"/>
  <c r="R195" i="2"/>
  <c r="Q195" i="2"/>
  <c r="P195" i="2"/>
  <c r="O195" i="2"/>
  <c r="N195" i="2"/>
  <c r="M195" i="2"/>
  <c r="L195" i="2"/>
  <c r="K195" i="2"/>
  <c r="J195" i="2"/>
  <c r="I195" i="2"/>
  <c r="H195" i="2"/>
  <c r="G195" i="2"/>
  <c r="F195" i="2"/>
  <c r="E195" i="2"/>
  <c r="D195" i="2"/>
  <c r="C195" i="2"/>
  <c r="AN194" i="2"/>
  <c r="AM194" i="2"/>
  <c r="AL194" i="2"/>
  <c r="AK194" i="2"/>
  <c r="AJ194" i="2"/>
  <c r="AI194" i="2"/>
  <c r="AH194" i="2"/>
  <c r="AG194" i="2"/>
  <c r="AF194" i="2"/>
  <c r="AE194" i="2"/>
  <c r="AD194" i="2"/>
  <c r="AC194" i="2"/>
  <c r="AB194" i="2"/>
  <c r="AA194" i="2"/>
  <c r="Z194" i="2"/>
  <c r="Y194" i="2"/>
  <c r="X194" i="2"/>
  <c r="W194" i="2"/>
  <c r="V194" i="2"/>
  <c r="U194" i="2"/>
  <c r="T194" i="2"/>
  <c r="S194" i="2"/>
  <c r="R194" i="2"/>
  <c r="Q194" i="2"/>
  <c r="P194" i="2"/>
  <c r="O194" i="2"/>
  <c r="N194" i="2"/>
  <c r="M194" i="2"/>
  <c r="L194" i="2"/>
  <c r="K194" i="2"/>
  <c r="J194" i="2"/>
  <c r="I194" i="2"/>
  <c r="H194" i="2"/>
  <c r="G194" i="2"/>
  <c r="F194" i="2"/>
  <c r="E194" i="2"/>
  <c r="D194" i="2"/>
  <c r="C194" i="2"/>
  <c r="AN193" i="2"/>
  <c r="AM193" i="2"/>
  <c r="AL193" i="2"/>
  <c r="AK193" i="2"/>
  <c r="AJ193" i="2"/>
  <c r="AI193" i="2"/>
  <c r="AH193" i="2"/>
  <c r="AG193" i="2"/>
  <c r="AF193" i="2"/>
  <c r="AE193" i="2"/>
  <c r="AD193" i="2"/>
  <c r="AC193" i="2"/>
  <c r="AB193" i="2"/>
  <c r="AA193" i="2"/>
  <c r="Z193" i="2"/>
  <c r="Y193" i="2"/>
  <c r="X193" i="2"/>
  <c r="W193" i="2"/>
  <c r="V193" i="2"/>
  <c r="U193" i="2"/>
  <c r="T193" i="2"/>
  <c r="S193" i="2"/>
  <c r="R193" i="2"/>
  <c r="Q193" i="2"/>
  <c r="P193" i="2"/>
  <c r="O193" i="2"/>
  <c r="N193" i="2"/>
  <c r="M193" i="2"/>
  <c r="L193" i="2"/>
  <c r="K193" i="2"/>
  <c r="J193" i="2"/>
  <c r="I193" i="2"/>
  <c r="H193" i="2"/>
  <c r="G193" i="2"/>
  <c r="F193" i="2"/>
  <c r="E193" i="2"/>
  <c r="D193" i="2"/>
  <c r="C193" i="2"/>
  <c r="AN192" i="2"/>
  <c r="AM192" i="2"/>
  <c r="AL192" i="2"/>
  <c r="AK192" i="2"/>
  <c r="AJ192" i="2"/>
  <c r="AI192" i="2"/>
  <c r="AH192" i="2"/>
  <c r="AG192" i="2"/>
  <c r="AF192" i="2"/>
  <c r="AE192" i="2"/>
  <c r="AD192" i="2"/>
  <c r="AC192" i="2"/>
  <c r="AB192" i="2"/>
  <c r="AA192" i="2"/>
  <c r="Z192" i="2"/>
  <c r="Y192" i="2"/>
  <c r="X192" i="2"/>
  <c r="W192" i="2"/>
  <c r="V192" i="2"/>
  <c r="U192" i="2"/>
  <c r="T192" i="2"/>
  <c r="S192" i="2"/>
  <c r="R192" i="2"/>
  <c r="Q192" i="2"/>
  <c r="P192" i="2"/>
  <c r="O192" i="2"/>
  <c r="N192" i="2"/>
  <c r="M192" i="2"/>
  <c r="L192" i="2"/>
  <c r="K192" i="2"/>
  <c r="J192" i="2"/>
  <c r="I192" i="2"/>
  <c r="H192" i="2"/>
  <c r="G192" i="2"/>
  <c r="F192" i="2"/>
  <c r="E192" i="2"/>
  <c r="D192" i="2"/>
  <c r="C192" i="2"/>
  <c r="AN191" i="2"/>
  <c r="AM191" i="2"/>
  <c r="AL191" i="2"/>
  <c r="AK191" i="2"/>
  <c r="AJ191" i="2"/>
  <c r="AI191" i="2"/>
  <c r="AH191" i="2"/>
  <c r="AG191" i="2"/>
  <c r="AF191" i="2"/>
  <c r="AE191" i="2"/>
  <c r="AD191" i="2"/>
  <c r="AC191" i="2"/>
  <c r="AB191" i="2"/>
  <c r="AA191" i="2"/>
  <c r="Z191" i="2"/>
  <c r="Y191" i="2"/>
  <c r="X191" i="2"/>
  <c r="W191" i="2"/>
  <c r="V191" i="2"/>
  <c r="U191" i="2"/>
  <c r="T191" i="2"/>
  <c r="S191" i="2"/>
  <c r="R191" i="2"/>
  <c r="Q191" i="2"/>
  <c r="P191" i="2"/>
  <c r="O191" i="2"/>
  <c r="N191" i="2"/>
  <c r="M191" i="2"/>
  <c r="L191" i="2"/>
  <c r="K191" i="2"/>
  <c r="J191" i="2"/>
  <c r="I191" i="2"/>
  <c r="H191" i="2"/>
  <c r="G191" i="2"/>
  <c r="F191" i="2"/>
  <c r="E191" i="2"/>
  <c r="D191" i="2"/>
  <c r="C191" i="2"/>
  <c r="AN190" i="2"/>
  <c r="AM190" i="2"/>
  <c r="AL190" i="2"/>
  <c r="AK190" i="2"/>
  <c r="AJ190" i="2"/>
  <c r="AI190" i="2"/>
  <c r="AH190" i="2"/>
  <c r="AG190" i="2"/>
  <c r="AF190" i="2"/>
  <c r="AE190" i="2"/>
  <c r="AD190" i="2"/>
  <c r="AC190" i="2"/>
  <c r="AB190" i="2"/>
  <c r="AA190" i="2"/>
  <c r="Z190" i="2"/>
  <c r="Y190" i="2"/>
  <c r="X190" i="2"/>
  <c r="W190" i="2"/>
  <c r="V190" i="2"/>
  <c r="U190" i="2"/>
  <c r="T190" i="2"/>
  <c r="S190" i="2"/>
  <c r="R190" i="2"/>
  <c r="Q190" i="2"/>
  <c r="P190" i="2"/>
  <c r="O190" i="2"/>
  <c r="N190" i="2"/>
  <c r="M190" i="2"/>
  <c r="L190" i="2"/>
  <c r="K190" i="2"/>
  <c r="J190" i="2"/>
  <c r="I190" i="2"/>
  <c r="H190" i="2"/>
  <c r="G190" i="2"/>
  <c r="F190" i="2"/>
  <c r="E190" i="2"/>
  <c r="D190" i="2"/>
  <c r="C190" i="2"/>
  <c r="AN189" i="2"/>
  <c r="AM189" i="2"/>
  <c r="AL189" i="2"/>
  <c r="AK189" i="2"/>
  <c r="AJ189" i="2"/>
  <c r="AI189" i="2"/>
  <c r="AH189" i="2"/>
  <c r="AG189" i="2"/>
  <c r="AF189" i="2"/>
  <c r="AE189" i="2"/>
  <c r="AD189" i="2"/>
  <c r="AC189" i="2"/>
  <c r="AB189" i="2"/>
  <c r="AA189" i="2"/>
  <c r="Z189" i="2"/>
  <c r="Y189" i="2"/>
  <c r="X189" i="2"/>
  <c r="W189" i="2"/>
  <c r="V189" i="2"/>
  <c r="U189" i="2"/>
  <c r="T189" i="2"/>
  <c r="S189" i="2"/>
  <c r="R189" i="2"/>
  <c r="Q189" i="2"/>
  <c r="P189" i="2"/>
  <c r="O189" i="2"/>
  <c r="N189" i="2"/>
  <c r="M189" i="2"/>
  <c r="L189" i="2"/>
  <c r="K189" i="2"/>
  <c r="J189" i="2"/>
  <c r="I189" i="2"/>
  <c r="H189" i="2"/>
  <c r="G189" i="2"/>
  <c r="F189" i="2"/>
  <c r="E189" i="2"/>
  <c r="D189" i="2"/>
  <c r="C189" i="2"/>
  <c r="AN188" i="2"/>
  <c r="AM188" i="2"/>
  <c r="AL188" i="2"/>
  <c r="AK188" i="2"/>
  <c r="AJ188" i="2"/>
  <c r="AI188" i="2"/>
  <c r="AH188" i="2"/>
  <c r="AG188" i="2"/>
  <c r="AF188" i="2"/>
  <c r="AE188" i="2"/>
  <c r="AD188" i="2"/>
  <c r="AC188" i="2"/>
  <c r="AB188" i="2"/>
  <c r="AA188" i="2"/>
  <c r="Z188" i="2"/>
  <c r="Y188" i="2"/>
  <c r="X188" i="2"/>
  <c r="W188" i="2"/>
  <c r="V188" i="2"/>
  <c r="U188" i="2"/>
  <c r="T188" i="2"/>
  <c r="S188" i="2"/>
  <c r="R188" i="2"/>
  <c r="Q188" i="2"/>
  <c r="P188" i="2"/>
  <c r="O188" i="2"/>
  <c r="N188" i="2"/>
  <c r="M188" i="2"/>
  <c r="L188" i="2"/>
  <c r="K188" i="2"/>
  <c r="J188" i="2"/>
  <c r="I188" i="2"/>
  <c r="H188" i="2"/>
  <c r="G188" i="2"/>
  <c r="F188" i="2"/>
  <c r="E188" i="2"/>
  <c r="D188" i="2"/>
  <c r="C188" i="2"/>
  <c r="AN187" i="2"/>
  <c r="AM187" i="2"/>
  <c r="AL187" i="2"/>
  <c r="AK187" i="2"/>
  <c r="AJ187" i="2"/>
  <c r="AI187" i="2"/>
  <c r="AH187" i="2"/>
  <c r="AG187" i="2"/>
  <c r="AF187" i="2"/>
  <c r="AE187" i="2"/>
  <c r="AD187" i="2"/>
  <c r="AC187" i="2"/>
  <c r="AB187" i="2"/>
  <c r="AA187" i="2"/>
  <c r="Z187" i="2"/>
  <c r="Y187" i="2"/>
  <c r="X187" i="2"/>
  <c r="W187" i="2"/>
  <c r="V187" i="2"/>
  <c r="U187" i="2"/>
  <c r="T187" i="2"/>
  <c r="S187" i="2"/>
  <c r="R187" i="2"/>
  <c r="Q187" i="2"/>
  <c r="P187" i="2"/>
  <c r="O187" i="2"/>
  <c r="N187" i="2"/>
  <c r="M187" i="2"/>
  <c r="L187" i="2"/>
  <c r="K187" i="2"/>
  <c r="J187" i="2"/>
  <c r="I187" i="2"/>
  <c r="H187" i="2"/>
  <c r="G187" i="2"/>
  <c r="F187" i="2"/>
  <c r="E187" i="2"/>
  <c r="D187" i="2"/>
  <c r="C187" i="2"/>
  <c r="AN186" i="2"/>
  <c r="AM186" i="2"/>
  <c r="AL186" i="2"/>
  <c r="AK186" i="2"/>
  <c r="AJ186" i="2"/>
  <c r="AI186" i="2"/>
  <c r="AH186" i="2"/>
  <c r="AG186" i="2"/>
  <c r="AF186" i="2"/>
  <c r="AE186" i="2"/>
  <c r="AD186" i="2"/>
  <c r="AC186" i="2"/>
  <c r="AB186" i="2"/>
  <c r="AA186" i="2"/>
  <c r="Z186" i="2"/>
  <c r="Y186" i="2"/>
  <c r="X186" i="2"/>
  <c r="W186" i="2"/>
  <c r="V186" i="2"/>
  <c r="U186" i="2"/>
  <c r="T186" i="2"/>
  <c r="S186" i="2"/>
  <c r="R186" i="2"/>
  <c r="Q186" i="2"/>
  <c r="P186" i="2"/>
  <c r="O186" i="2"/>
  <c r="N186" i="2"/>
  <c r="M186" i="2"/>
  <c r="L186" i="2"/>
  <c r="K186" i="2"/>
  <c r="J186" i="2"/>
  <c r="I186" i="2"/>
  <c r="H186" i="2"/>
  <c r="G186" i="2"/>
  <c r="F186" i="2"/>
  <c r="E186" i="2"/>
  <c r="D186" i="2"/>
  <c r="C186" i="2"/>
  <c r="AN185" i="2"/>
  <c r="AM185" i="2"/>
  <c r="AL185" i="2"/>
  <c r="AK185" i="2"/>
  <c r="AJ185" i="2"/>
  <c r="AI185" i="2"/>
  <c r="AH185" i="2"/>
  <c r="AG185" i="2"/>
  <c r="AF185" i="2"/>
  <c r="AE185" i="2"/>
  <c r="AD185" i="2"/>
  <c r="AC185" i="2"/>
  <c r="AB185" i="2"/>
  <c r="AA185" i="2"/>
  <c r="Z185" i="2"/>
  <c r="Y185" i="2"/>
  <c r="X185" i="2"/>
  <c r="W185" i="2"/>
  <c r="V185" i="2"/>
  <c r="U185" i="2"/>
  <c r="T185" i="2"/>
  <c r="S185" i="2"/>
  <c r="R185" i="2"/>
  <c r="Q185" i="2"/>
  <c r="P185" i="2"/>
  <c r="O185" i="2"/>
  <c r="N185" i="2"/>
  <c r="M185" i="2"/>
  <c r="L185" i="2"/>
  <c r="K185" i="2"/>
  <c r="J185" i="2"/>
  <c r="I185" i="2"/>
  <c r="H185" i="2"/>
  <c r="G185" i="2"/>
  <c r="F185" i="2"/>
  <c r="E185" i="2"/>
  <c r="D185" i="2"/>
  <c r="C185" i="2"/>
  <c r="AN184" i="2"/>
  <c r="AM184" i="2"/>
  <c r="AL184" i="2"/>
  <c r="AK184" i="2"/>
  <c r="AJ184" i="2"/>
  <c r="AI184" i="2"/>
  <c r="AH184" i="2"/>
  <c r="AG184" i="2"/>
  <c r="AF184" i="2"/>
  <c r="AE184" i="2"/>
  <c r="AD184" i="2"/>
  <c r="AC184" i="2"/>
  <c r="AB184" i="2"/>
  <c r="AA184" i="2"/>
  <c r="Z184" i="2"/>
  <c r="Y184" i="2"/>
  <c r="X184" i="2"/>
  <c r="W184" i="2"/>
  <c r="V184" i="2"/>
  <c r="U184" i="2"/>
  <c r="T184" i="2"/>
  <c r="S184" i="2"/>
  <c r="R184" i="2"/>
  <c r="Q184" i="2"/>
  <c r="P184" i="2"/>
  <c r="O184" i="2"/>
  <c r="N184" i="2"/>
  <c r="M184" i="2"/>
  <c r="L184" i="2"/>
  <c r="K184" i="2"/>
  <c r="J184" i="2"/>
  <c r="I184" i="2"/>
  <c r="H184" i="2"/>
  <c r="G184" i="2"/>
  <c r="F184" i="2"/>
  <c r="E184" i="2"/>
  <c r="D184" i="2"/>
  <c r="C184" i="2"/>
  <c r="AN183" i="2"/>
  <c r="AM183" i="2"/>
  <c r="AL183" i="2"/>
  <c r="AK183" i="2"/>
  <c r="AJ183" i="2"/>
  <c r="AI183" i="2"/>
  <c r="AH183" i="2"/>
  <c r="AG183" i="2"/>
  <c r="AF183" i="2"/>
  <c r="AE183" i="2"/>
  <c r="AD183" i="2"/>
  <c r="AC183" i="2"/>
  <c r="AB183" i="2"/>
  <c r="AA183" i="2"/>
  <c r="Z183" i="2"/>
  <c r="Y183" i="2"/>
  <c r="X183" i="2"/>
  <c r="W183" i="2"/>
  <c r="V183" i="2"/>
  <c r="U183" i="2"/>
  <c r="T183" i="2"/>
  <c r="S183" i="2"/>
  <c r="R183" i="2"/>
  <c r="Q183" i="2"/>
  <c r="P183" i="2"/>
  <c r="O183" i="2"/>
  <c r="N183" i="2"/>
  <c r="M183" i="2"/>
  <c r="L183" i="2"/>
  <c r="K183" i="2"/>
  <c r="J183" i="2"/>
  <c r="I183" i="2"/>
  <c r="H183" i="2"/>
  <c r="G183" i="2"/>
  <c r="F183" i="2"/>
  <c r="E183" i="2"/>
  <c r="D183" i="2"/>
  <c r="C183" i="2"/>
  <c r="AN182" i="2"/>
  <c r="AM182" i="2"/>
  <c r="AL182" i="2"/>
  <c r="AK182" i="2"/>
  <c r="AJ182" i="2"/>
  <c r="AI182" i="2"/>
  <c r="AH182" i="2"/>
  <c r="AG182" i="2"/>
  <c r="AF182" i="2"/>
  <c r="AE182" i="2"/>
  <c r="AD182" i="2"/>
  <c r="AC182" i="2"/>
  <c r="AB182" i="2"/>
  <c r="AA182" i="2"/>
  <c r="Z182" i="2"/>
  <c r="Y182" i="2"/>
  <c r="X182" i="2"/>
  <c r="W182" i="2"/>
  <c r="V182" i="2"/>
  <c r="U182" i="2"/>
  <c r="T182" i="2"/>
  <c r="S182" i="2"/>
  <c r="R182" i="2"/>
  <c r="Q182" i="2"/>
  <c r="P182" i="2"/>
  <c r="O182" i="2"/>
  <c r="N182" i="2"/>
  <c r="M182" i="2"/>
  <c r="L182" i="2"/>
  <c r="K182" i="2"/>
  <c r="J182" i="2"/>
  <c r="I182" i="2"/>
  <c r="H182" i="2"/>
  <c r="G182" i="2"/>
  <c r="F182" i="2"/>
  <c r="E182" i="2"/>
  <c r="D182" i="2"/>
  <c r="C182" i="2"/>
  <c r="AN181" i="2"/>
  <c r="AM181" i="2"/>
  <c r="AL181" i="2"/>
  <c r="AK181" i="2"/>
  <c r="AJ181" i="2"/>
  <c r="AI181" i="2"/>
  <c r="AH181" i="2"/>
  <c r="AG181" i="2"/>
  <c r="AF181" i="2"/>
  <c r="AE181" i="2"/>
  <c r="AD181" i="2"/>
  <c r="AC181" i="2"/>
  <c r="AB181" i="2"/>
  <c r="AA181" i="2"/>
  <c r="Z181" i="2"/>
  <c r="Y181" i="2"/>
  <c r="X181" i="2"/>
  <c r="W181" i="2"/>
  <c r="V181" i="2"/>
  <c r="U181" i="2"/>
  <c r="T181" i="2"/>
  <c r="S181" i="2"/>
  <c r="R181" i="2"/>
  <c r="Q181" i="2"/>
  <c r="P181" i="2"/>
  <c r="O181" i="2"/>
  <c r="N181" i="2"/>
  <c r="M181" i="2"/>
  <c r="L181" i="2"/>
  <c r="K181" i="2"/>
  <c r="J181" i="2"/>
  <c r="I181" i="2"/>
  <c r="H181" i="2"/>
  <c r="G181" i="2"/>
  <c r="F181" i="2"/>
  <c r="E181" i="2"/>
  <c r="D181" i="2"/>
  <c r="C181" i="2"/>
  <c r="AN180" i="2"/>
  <c r="AM180" i="2"/>
  <c r="AL180" i="2"/>
  <c r="AK180" i="2"/>
  <c r="AJ180" i="2"/>
  <c r="AI180" i="2"/>
  <c r="AH180" i="2"/>
  <c r="AG180" i="2"/>
  <c r="AF180" i="2"/>
  <c r="AE180" i="2"/>
  <c r="AD180" i="2"/>
  <c r="AC180" i="2"/>
  <c r="AB180" i="2"/>
  <c r="AA180" i="2"/>
  <c r="Z180" i="2"/>
  <c r="Y180" i="2"/>
  <c r="X180" i="2"/>
  <c r="W180" i="2"/>
  <c r="V180" i="2"/>
  <c r="U180" i="2"/>
  <c r="T180" i="2"/>
  <c r="S180" i="2"/>
  <c r="R180" i="2"/>
  <c r="Q180" i="2"/>
  <c r="P180" i="2"/>
  <c r="O180" i="2"/>
  <c r="N180" i="2"/>
  <c r="M180" i="2"/>
  <c r="L180" i="2"/>
  <c r="K180" i="2"/>
  <c r="J180" i="2"/>
  <c r="I180" i="2"/>
  <c r="H180" i="2"/>
  <c r="G180" i="2"/>
  <c r="F180" i="2"/>
  <c r="E180" i="2"/>
  <c r="D180" i="2"/>
  <c r="C180" i="2"/>
  <c r="AN179" i="2"/>
  <c r="AM179" i="2"/>
  <c r="AL179" i="2"/>
  <c r="AK179" i="2"/>
  <c r="AJ179" i="2"/>
  <c r="AI179" i="2"/>
  <c r="AH179" i="2"/>
  <c r="AG179" i="2"/>
  <c r="AF179" i="2"/>
  <c r="AE179" i="2"/>
  <c r="AD179" i="2"/>
  <c r="AC179" i="2"/>
  <c r="AB179" i="2"/>
  <c r="AA179" i="2"/>
  <c r="Z179" i="2"/>
  <c r="Y179" i="2"/>
  <c r="X179" i="2"/>
  <c r="W179" i="2"/>
  <c r="V179" i="2"/>
  <c r="U179" i="2"/>
  <c r="T179" i="2"/>
  <c r="S179" i="2"/>
  <c r="R179" i="2"/>
  <c r="Q179" i="2"/>
  <c r="P179" i="2"/>
  <c r="O179" i="2"/>
  <c r="N179" i="2"/>
  <c r="M179" i="2"/>
  <c r="L179" i="2"/>
  <c r="K179" i="2"/>
  <c r="J179" i="2"/>
  <c r="I179" i="2"/>
  <c r="H179" i="2"/>
  <c r="G179" i="2"/>
  <c r="F179" i="2"/>
  <c r="E179" i="2"/>
  <c r="D179" i="2"/>
  <c r="C179" i="2"/>
  <c r="AN178" i="2"/>
  <c r="AM178" i="2"/>
  <c r="AL178" i="2"/>
  <c r="AK178" i="2"/>
  <c r="AJ178" i="2"/>
  <c r="AI178" i="2"/>
  <c r="AH178" i="2"/>
  <c r="AG178" i="2"/>
  <c r="AF178" i="2"/>
  <c r="AE178" i="2"/>
  <c r="AD178" i="2"/>
  <c r="AC178" i="2"/>
  <c r="AB178" i="2"/>
  <c r="AA178" i="2"/>
  <c r="Z178" i="2"/>
  <c r="Y178" i="2"/>
  <c r="X178" i="2"/>
  <c r="W178" i="2"/>
  <c r="V178" i="2"/>
  <c r="U178" i="2"/>
  <c r="T178" i="2"/>
  <c r="S178" i="2"/>
  <c r="R178" i="2"/>
  <c r="Q178" i="2"/>
  <c r="P178" i="2"/>
  <c r="O178" i="2"/>
  <c r="N178" i="2"/>
  <c r="M178" i="2"/>
  <c r="L178" i="2"/>
  <c r="K178" i="2"/>
  <c r="J178" i="2"/>
  <c r="I178" i="2"/>
  <c r="H178" i="2"/>
  <c r="G178" i="2"/>
  <c r="F178" i="2"/>
  <c r="E178" i="2"/>
  <c r="D178" i="2"/>
  <c r="C178" i="2"/>
  <c r="AN177" i="2"/>
  <c r="AM177" i="2"/>
  <c r="AL177" i="2"/>
  <c r="AK177" i="2"/>
  <c r="AJ177" i="2"/>
  <c r="AI177" i="2"/>
  <c r="AH177" i="2"/>
  <c r="AG177" i="2"/>
  <c r="AF177" i="2"/>
  <c r="AE177" i="2"/>
  <c r="AD177" i="2"/>
  <c r="AC177" i="2"/>
  <c r="AB177" i="2"/>
  <c r="AA177" i="2"/>
  <c r="Z177" i="2"/>
  <c r="Y177" i="2"/>
  <c r="X177" i="2"/>
  <c r="W177" i="2"/>
  <c r="V177" i="2"/>
  <c r="U177" i="2"/>
  <c r="T177" i="2"/>
  <c r="S177" i="2"/>
  <c r="R177" i="2"/>
  <c r="Q177" i="2"/>
  <c r="P177" i="2"/>
  <c r="O177" i="2"/>
  <c r="N177" i="2"/>
  <c r="M177" i="2"/>
  <c r="L177" i="2"/>
  <c r="K177" i="2"/>
  <c r="J177" i="2"/>
  <c r="I177" i="2"/>
  <c r="H177" i="2"/>
  <c r="G177" i="2"/>
  <c r="F177" i="2"/>
  <c r="E177" i="2"/>
  <c r="D177" i="2"/>
  <c r="C177" i="2"/>
  <c r="AN176" i="2"/>
  <c r="AM176" i="2"/>
  <c r="AL176" i="2"/>
  <c r="AK176" i="2"/>
  <c r="AJ176" i="2"/>
  <c r="AI176" i="2"/>
  <c r="AH176" i="2"/>
  <c r="AG176" i="2"/>
  <c r="AF176" i="2"/>
  <c r="AE176" i="2"/>
  <c r="AD176" i="2"/>
  <c r="AC176" i="2"/>
  <c r="AB176" i="2"/>
  <c r="AA176" i="2"/>
  <c r="Z176" i="2"/>
  <c r="Y176" i="2"/>
  <c r="X176" i="2"/>
  <c r="W176" i="2"/>
  <c r="V176" i="2"/>
  <c r="U176" i="2"/>
  <c r="T176" i="2"/>
  <c r="S176" i="2"/>
  <c r="R176" i="2"/>
  <c r="Q176" i="2"/>
  <c r="P176" i="2"/>
  <c r="O176" i="2"/>
  <c r="N176" i="2"/>
  <c r="M176" i="2"/>
  <c r="L176" i="2"/>
  <c r="K176" i="2"/>
  <c r="J176" i="2"/>
  <c r="I176" i="2"/>
  <c r="H176" i="2"/>
  <c r="G176" i="2"/>
  <c r="F176" i="2"/>
  <c r="E176" i="2"/>
  <c r="D176" i="2"/>
  <c r="C176" i="2"/>
  <c r="AN175" i="2"/>
  <c r="AM175" i="2"/>
  <c r="AL175" i="2"/>
  <c r="AK175" i="2"/>
  <c r="AJ175" i="2"/>
  <c r="AI175" i="2"/>
  <c r="AH175" i="2"/>
  <c r="AG175" i="2"/>
  <c r="AF175" i="2"/>
  <c r="AE175" i="2"/>
  <c r="AD175" i="2"/>
  <c r="AC175" i="2"/>
  <c r="AB175" i="2"/>
  <c r="AA175" i="2"/>
  <c r="Z175" i="2"/>
  <c r="Y175" i="2"/>
  <c r="X175" i="2"/>
  <c r="W175" i="2"/>
  <c r="V175" i="2"/>
  <c r="U175" i="2"/>
  <c r="T175" i="2"/>
  <c r="S175" i="2"/>
  <c r="R175" i="2"/>
  <c r="Q175" i="2"/>
  <c r="P175" i="2"/>
  <c r="O175" i="2"/>
  <c r="N175" i="2"/>
  <c r="M175" i="2"/>
  <c r="L175" i="2"/>
  <c r="K175" i="2"/>
  <c r="J175" i="2"/>
  <c r="I175" i="2"/>
  <c r="H175" i="2"/>
  <c r="G175" i="2"/>
  <c r="F175" i="2"/>
  <c r="E175" i="2"/>
  <c r="D175" i="2"/>
  <c r="C175" i="2"/>
  <c r="AN174" i="2"/>
  <c r="AM174" i="2"/>
  <c r="AL174" i="2"/>
  <c r="AK174" i="2"/>
  <c r="AJ174" i="2"/>
  <c r="AI174" i="2"/>
  <c r="AH174" i="2"/>
  <c r="AG174" i="2"/>
  <c r="AF174" i="2"/>
  <c r="AE174" i="2"/>
  <c r="AD174" i="2"/>
  <c r="AC174" i="2"/>
  <c r="AB174" i="2"/>
  <c r="AA174" i="2"/>
  <c r="Z174" i="2"/>
  <c r="Y174" i="2"/>
  <c r="X174" i="2"/>
  <c r="W174" i="2"/>
  <c r="V174" i="2"/>
  <c r="U174" i="2"/>
  <c r="T174" i="2"/>
  <c r="S174" i="2"/>
  <c r="R174" i="2"/>
  <c r="Q174" i="2"/>
  <c r="P174" i="2"/>
  <c r="O174" i="2"/>
  <c r="N174" i="2"/>
  <c r="M174" i="2"/>
  <c r="L174" i="2"/>
  <c r="K174" i="2"/>
  <c r="J174" i="2"/>
  <c r="I174" i="2"/>
  <c r="H174" i="2"/>
  <c r="G174" i="2"/>
  <c r="F174" i="2"/>
  <c r="E174" i="2"/>
  <c r="D174" i="2"/>
  <c r="C174" i="2"/>
  <c r="AN173" i="2"/>
  <c r="AM173" i="2"/>
  <c r="AL173" i="2"/>
  <c r="AK173" i="2"/>
  <c r="AJ173" i="2"/>
  <c r="AI173" i="2"/>
  <c r="AH173" i="2"/>
  <c r="AG173" i="2"/>
  <c r="AF173" i="2"/>
  <c r="AE173" i="2"/>
  <c r="AD173" i="2"/>
  <c r="AC173" i="2"/>
  <c r="AB173" i="2"/>
  <c r="AA173" i="2"/>
  <c r="Z173" i="2"/>
  <c r="Y173" i="2"/>
  <c r="X173" i="2"/>
  <c r="W173" i="2"/>
  <c r="V173" i="2"/>
  <c r="U173" i="2"/>
  <c r="T173" i="2"/>
  <c r="S173" i="2"/>
  <c r="R173" i="2"/>
  <c r="Q173" i="2"/>
  <c r="P173" i="2"/>
  <c r="O173" i="2"/>
  <c r="N173" i="2"/>
  <c r="M173" i="2"/>
  <c r="L173" i="2"/>
  <c r="K173" i="2"/>
  <c r="J173" i="2"/>
  <c r="I173" i="2"/>
  <c r="H173" i="2"/>
  <c r="G173" i="2"/>
  <c r="F173" i="2"/>
  <c r="E173" i="2"/>
  <c r="D173" i="2"/>
  <c r="C173" i="2"/>
  <c r="AN172" i="2"/>
  <c r="AM172" i="2"/>
  <c r="AL172" i="2"/>
  <c r="AK172" i="2"/>
  <c r="AJ172" i="2"/>
  <c r="AI172" i="2"/>
  <c r="AH172" i="2"/>
  <c r="AG172" i="2"/>
  <c r="AF172" i="2"/>
  <c r="AE172" i="2"/>
  <c r="AD172" i="2"/>
  <c r="AC172" i="2"/>
  <c r="AB172" i="2"/>
  <c r="AA172" i="2"/>
  <c r="Z172" i="2"/>
  <c r="Y172" i="2"/>
  <c r="X172" i="2"/>
  <c r="W172" i="2"/>
  <c r="V172" i="2"/>
  <c r="U172" i="2"/>
  <c r="T172" i="2"/>
  <c r="S172" i="2"/>
  <c r="R172" i="2"/>
  <c r="Q172" i="2"/>
  <c r="P172" i="2"/>
  <c r="O172" i="2"/>
  <c r="N172" i="2"/>
  <c r="M172" i="2"/>
  <c r="L172" i="2"/>
  <c r="K172" i="2"/>
  <c r="J172" i="2"/>
  <c r="I172" i="2"/>
  <c r="H172" i="2"/>
  <c r="G172" i="2"/>
  <c r="F172" i="2"/>
  <c r="E172" i="2"/>
  <c r="D172" i="2"/>
  <c r="C172" i="2"/>
  <c r="AN171" i="2"/>
  <c r="AM171" i="2"/>
  <c r="AL171" i="2"/>
  <c r="AK171" i="2"/>
  <c r="AJ171" i="2"/>
  <c r="AI171" i="2"/>
  <c r="AH171" i="2"/>
  <c r="AG171" i="2"/>
  <c r="AF171" i="2"/>
  <c r="AE171" i="2"/>
  <c r="AD171" i="2"/>
  <c r="AC171" i="2"/>
  <c r="AB171" i="2"/>
  <c r="AA171" i="2"/>
  <c r="Z171" i="2"/>
  <c r="Y171" i="2"/>
  <c r="X171" i="2"/>
  <c r="W171" i="2"/>
  <c r="V171" i="2"/>
  <c r="U171" i="2"/>
  <c r="T171" i="2"/>
  <c r="S171" i="2"/>
  <c r="R171" i="2"/>
  <c r="Q171" i="2"/>
  <c r="P171" i="2"/>
  <c r="O171" i="2"/>
  <c r="N171" i="2"/>
  <c r="M171" i="2"/>
  <c r="L171" i="2"/>
  <c r="K171" i="2"/>
  <c r="J171" i="2"/>
  <c r="I171" i="2"/>
  <c r="H171" i="2"/>
  <c r="G171" i="2"/>
  <c r="F171" i="2"/>
  <c r="E171" i="2"/>
  <c r="D171" i="2"/>
  <c r="C171" i="2"/>
  <c r="AN170" i="2"/>
  <c r="AM170" i="2"/>
  <c r="AL170" i="2"/>
  <c r="AK170" i="2"/>
  <c r="AJ170" i="2"/>
  <c r="AI170" i="2"/>
  <c r="AH170" i="2"/>
  <c r="AG170" i="2"/>
  <c r="AF170" i="2"/>
  <c r="AE170" i="2"/>
  <c r="AD170" i="2"/>
  <c r="AC170" i="2"/>
  <c r="AB170" i="2"/>
  <c r="AA170" i="2"/>
  <c r="Z170" i="2"/>
  <c r="Y170" i="2"/>
  <c r="X170" i="2"/>
  <c r="W170" i="2"/>
  <c r="V170" i="2"/>
  <c r="U170" i="2"/>
  <c r="T170" i="2"/>
  <c r="S170" i="2"/>
  <c r="R170" i="2"/>
  <c r="Q170" i="2"/>
  <c r="P170" i="2"/>
  <c r="O170" i="2"/>
  <c r="N170" i="2"/>
  <c r="M170" i="2"/>
  <c r="L170" i="2"/>
  <c r="K170" i="2"/>
  <c r="J170" i="2"/>
  <c r="I170" i="2"/>
  <c r="H170" i="2"/>
  <c r="G170" i="2"/>
  <c r="F170" i="2"/>
  <c r="E170" i="2"/>
  <c r="D170" i="2"/>
  <c r="C170"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K169" i="2"/>
  <c r="J169" i="2"/>
  <c r="I169" i="2"/>
  <c r="H169" i="2"/>
  <c r="G169" i="2"/>
  <c r="F169" i="2"/>
  <c r="E169" i="2"/>
  <c r="D169" i="2"/>
  <c r="C169"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K168" i="2"/>
  <c r="J168" i="2"/>
  <c r="I168" i="2"/>
  <c r="H168" i="2"/>
  <c r="G168" i="2"/>
  <c r="F168" i="2"/>
  <c r="E168" i="2"/>
  <c r="D168" i="2"/>
  <c r="C168" i="2"/>
  <c r="AN167" i="2"/>
  <c r="AM167" i="2"/>
  <c r="AL167" i="2"/>
  <c r="AK167" i="2"/>
  <c r="AJ167" i="2"/>
  <c r="AI167" i="2"/>
  <c r="AH167" i="2"/>
  <c r="AG167" i="2"/>
  <c r="AF167" i="2"/>
  <c r="AE167" i="2"/>
  <c r="AD167" i="2"/>
  <c r="AC167" i="2"/>
  <c r="AB167" i="2"/>
  <c r="AA167" i="2"/>
  <c r="Z167" i="2"/>
  <c r="Y167" i="2"/>
  <c r="X167" i="2"/>
  <c r="W167" i="2"/>
  <c r="V167" i="2"/>
  <c r="U167" i="2"/>
  <c r="T167" i="2"/>
  <c r="S167" i="2"/>
  <c r="R167" i="2"/>
  <c r="Q167" i="2"/>
  <c r="P167" i="2"/>
  <c r="O167" i="2"/>
  <c r="N167" i="2"/>
  <c r="M167" i="2"/>
  <c r="L167" i="2"/>
  <c r="K167" i="2"/>
  <c r="J167" i="2"/>
  <c r="I167" i="2"/>
  <c r="H167" i="2"/>
  <c r="G167" i="2"/>
  <c r="F167" i="2"/>
  <c r="E167" i="2"/>
  <c r="D167" i="2"/>
  <c r="C167" i="2"/>
  <c r="AN166" i="2"/>
  <c r="AM166" i="2"/>
  <c r="AL166" i="2"/>
  <c r="AK166" i="2"/>
  <c r="AJ166" i="2"/>
  <c r="AI166" i="2"/>
  <c r="AH166" i="2"/>
  <c r="AG166" i="2"/>
  <c r="AF166" i="2"/>
  <c r="AE166" i="2"/>
  <c r="AD166" i="2"/>
  <c r="AC166" i="2"/>
  <c r="AB166" i="2"/>
  <c r="AA166" i="2"/>
  <c r="Z166" i="2"/>
  <c r="Y166" i="2"/>
  <c r="X166" i="2"/>
  <c r="W166" i="2"/>
  <c r="V166" i="2"/>
  <c r="U166" i="2"/>
  <c r="T166" i="2"/>
  <c r="S166" i="2"/>
  <c r="R166" i="2"/>
  <c r="Q166" i="2"/>
  <c r="P166" i="2"/>
  <c r="O166" i="2"/>
  <c r="N166" i="2"/>
  <c r="M166" i="2"/>
  <c r="L166" i="2"/>
  <c r="K166" i="2"/>
  <c r="J166" i="2"/>
  <c r="I166" i="2"/>
  <c r="H166" i="2"/>
  <c r="G166" i="2"/>
  <c r="F166" i="2"/>
  <c r="E166" i="2"/>
  <c r="D166" i="2"/>
  <c r="C166" i="2"/>
  <c r="AN165" i="2"/>
  <c r="AM165" i="2"/>
  <c r="AL165" i="2"/>
  <c r="AK165" i="2"/>
  <c r="AJ165" i="2"/>
  <c r="AI165" i="2"/>
  <c r="AH165" i="2"/>
  <c r="AG165" i="2"/>
  <c r="AF165" i="2"/>
  <c r="AE165" i="2"/>
  <c r="AD165" i="2"/>
  <c r="AC165" i="2"/>
  <c r="AB165" i="2"/>
  <c r="AA165" i="2"/>
  <c r="Z165" i="2"/>
  <c r="Y165" i="2"/>
  <c r="X165" i="2"/>
  <c r="W165" i="2"/>
  <c r="V165" i="2"/>
  <c r="U165" i="2"/>
  <c r="T165" i="2"/>
  <c r="S165" i="2"/>
  <c r="R165" i="2"/>
  <c r="Q165" i="2"/>
  <c r="P165" i="2"/>
  <c r="O165" i="2"/>
  <c r="N165" i="2"/>
  <c r="M165" i="2"/>
  <c r="L165" i="2"/>
  <c r="K165" i="2"/>
  <c r="J165" i="2"/>
  <c r="I165" i="2"/>
  <c r="H165" i="2"/>
  <c r="G165" i="2"/>
  <c r="F165" i="2"/>
  <c r="E165" i="2"/>
  <c r="D165" i="2"/>
  <c r="C165" i="2"/>
  <c r="AN164" i="2"/>
  <c r="AM164" i="2"/>
  <c r="AL164" i="2"/>
  <c r="AK164" i="2"/>
  <c r="AJ164" i="2"/>
  <c r="AI164" i="2"/>
  <c r="AH164" i="2"/>
  <c r="AG164" i="2"/>
  <c r="AF164" i="2"/>
  <c r="AE164" i="2"/>
  <c r="AD164" i="2"/>
  <c r="AC164" i="2"/>
  <c r="AB164" i="2"/>
  <c r="AA164" i="2"/>
  <c r="Z164" i="2"/>
  <c r="Y164" i="2"/>
  <c r="X164" i="2"/>
  <c r="W164" i="2"/>
  <c r="V164" i="2"/>
  <c r="U164" i="2"/>
  <c r="T164" i="2"/>
  <c r="S164" i="2"/>
  <c r="R164" i="2"/>
  <c r="Q164" i="2"/>
  <c r="P164" i="2"/>
  <c r="O164" i="2"/>
  <c r="N164" i="2"/>
  <c r="M164" i="2"/>
  <c r="L164" i="2"/>
  <c r="K164" i="2"/>
  <c r="J164" i="2"/>
  <c r="I164" i="2"/>
  <c r="H164" i="2"/>
  <c r="G164" i="2"/>
  <c r="F164" i="2"/>
  <c r="E164" i="2"/>
  <c r="D164" i="2"/>
  <c r="C164" i="2"/>
  <c r="AN163" i="2"/>
  <c r="AM163" i="2"/>
  <c r="AL163" i="2"/>
  <c r="AK163" i="2"/>
  <c r="AJ163" i="2"/>
  <c r="AI163" i="2"/>
  <c r="AH163" i="2"/>
  <c r="AG163"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F163" i="2"/>
  <c r="E163" i="2"/>
  <c r="D163" i="2"/>
  <c r="C163" i="2"/>
  <c r="AN162" i="2"/>
  <c r="AM162" i="2"/>
  <c r="AL162" i="2"/>
  <c r="AK162" i="2"/>
  <c r="AJ162" i="2"/>
  <c r="AI162" i="2"/>
  <c r="AH162" i="2"/>
  <c r="AG162" i="2"/>
  <c r="AF162" i="2"/>
  <c r="AE162" i="2"/>
  <c r="AD162" i="2"/>
  <c r="AC162" i="2"/>
  <c r="AB162" i="2"/>
  <c r="AA162" i="2"/>
  <c r="Z162" i="2"/>
  <c r="Y162" i="2"/>
  <c r="X162" i="2"/>
  <c r="W162" i="2"/>
  <c r="V162" i="2"/>
  <c r="U162" i="2"/>
  <c r="T162" i="2"/>
  <c r="S162" i="2"/>
  <c r="R162" i="2"/>
  <c r="Q162" i="2"/>
  <c r="P162" i="2"/>
  <c r="O162" i="2"/>
  <c r="N162" i="2"/>
  <c r="M162" i="2"/>
  <c r="L162" i="2"/>
  <c r="K162" i="2"/>
  <c r="J162" i="2"/>
  <c r="I162" i="2"/>
  <c r="H162" i="2"/>
  <c r="G162" i="2"/>
  <c r="F162" i="2"/>
  <c r="E162" i="2"/>
  <c r="D162" i="2"/>
  <c r="C162" i="2"/>
  <c r="AN161" i="2"/>
  <c r="AM161" i="2"/>
  <c r="AL161" i="2"/>
  <c r="AK161" i="2"/>
  <c r="AJ161" i="2"/>
  <c r="AI161" i="2"/>
  <c r="AH161" i="2"/>
  <c r="AG161" i="2"/>
  <c r="AF161"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F161" i="2"/>
  <c r="E161" i="2"/>
  <c r="D161" i="2"/>
  <c r="C161"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K160" i="2"/>
  <c r="J160" i="2"/>
  <c r="I160" i="2"/>
  <c r="H160" i="2"/>
  <c r="G160" i="2"/>
  <c r="F160" i="2"/>
  <c r="E160" i="2"/>
  <c r="D160" i="2"/>
  <c r="C160" i="2"/>
  <c r="AN159" i="2"/>
  <c r="AM159" i="2"/>
  <c r="AL159" i="2"/>
  <c r="AK159" i="2"/>
  <c r="AJ159" i="2"/>
  <c r="AI159" i="2"/>
  <c r="AH159" i="2"/>
  <c r="AG159" i="2"/>
  <c r="AF159" i="2"/>
  <c r="AE159" i="2"/>
  <c r="AD159" i="2"/>
  <c r="AC159" i="2"/>
  <c r="AB159" i="2"/>
  <c r="AA159" i="2"/>
  <c r="Z159" i="2"/>
  <c r="Y159" i="2"/>
  <c r="X159" i="2"/>
  <c r="W159" i="2"/>
  <c r="V159" i="2"/>
  <c r="U159" i="2"/>
  <c r="T159" i="2"/>
  <c r="S159" i="2"/>
  <c r="R159" i="2"/>
  <c r="Q159" i="2"/>
  <c r="P159" i="2"/>
  <c r="O159" i="2"/>
  <c r="N159" i="2"/>
  <c r="M159" i="2"/>
  <c r="L159" i="2"/>
  <c r="K159" i="2"/>
  <c r="J159" i="2"/>
  <c r="I159" i="2"/>
  <c r="H159" i="2"/>
  <c r="G159" i="2"/>
  <c r="F159" i="2"/>
  <c r="E159" i="2"/>
  <c r="D159" i="2"/>
  <c r="C159" i="2"/>
  <c r="AN158" i="2"/>
  <c r="AM158" i="2"/>
  <c r="AL158" i="2"/>
  <c r="AK158" i="2"/>
  <c r="AJ158" i="2"/>
  <c r="AI158" i="2"/>
  <c r="AH158" i="2"/>
  <c r="AG158" i="2"/>
  <c r="AF158" i="2"/>
  <c r="AE158" i="2"/>
  <c r="AD158" i="2"/>
  <c r="AC158" i="2"/>
  <c r="AB158" i="2"/>
  <c r="AA158" i="2"/>
  <c r="Z158" i="2"/>
  <c r="Y158" i="2"/>
  <c r="X158" i="2"/>
  <c r="W158" i="2"/>
  <c r="V158" i="2"/>
  <c r="U158" i="2"/>
  <c r="T158" i="2"/>
  <c r="S158" i="2"/>
  <c r="R158" i="2"/>
  <c r="Q158" i="2"/>
  <c r="P158" i="2"/>
  <c r="O158" i="2"/>
  <c r="N158" i="2"/>
  <c r="M158" i="2"/>
  <c r="L158" i="2"/>
  <c r="K158" i="2"/>
  <c r="J158" i="2"/>
  <c r="I158" i="2"/>
  <c r="H158" i="2"/>
  <c r="G158" i="2"/>
  <c r="F158" i="2"/>
  <c r="E158" i="2"/>
  <c r="D158" i="2"/>
  <c r="C158" i="2"/>
  <c r="AN157" i="2"/>
  <c r="AM157" i="2"/>
  <c r="AL157" i="2"/>
  <c r="AK157" i="2"/>
  <c r="AJ157" i="2"/>
  <c r="AI157" i="2"/>
  <c r="AH157" i="2"/>
  <c r="AG157" i="2"/>
  <c r="AF157" i="2"/>
  <c r="AE157" i="2"/>
  <c r="AD157" i="2"/>
  <c r="AC157" i="2"/>
  <c r="AB157" i="2"/>
  <c r="AA157" i="2"/>
  <c r="Z157" i="2"/>
  <c r="Y157" i="2"/>
  <c r="X157" i="2"/>
  <c r="W157" i="2"/>
  <c r="V157" i="2"/>
  <c r="U157" i="2"/>
  <c r="T157" i="2"/>
  <c r="S157" i="2"/>
  <c r="R157" i="2"/>
  <c r="Q157" i="2"/>
  <c r="P157" i="2"/>
  <c r="O157" i="2"/>
  <c r="N157" i="2"/>
  <c r="M157" i="2"/>
  <c r="L157" i="2"/>
  <c r="K157" i="2"/>
  <c r="J157" i="2"/>
  <c r="I157" i="2"/>
  <c r="H157" i="2"/>
  <c r="G157" i="2"/>
  <c r="F157" i="2"/>
  <c r="E157" i="2"/>
  <c r="D157" i="2"/>
  <c r="C157" i="2"/>
  <c r="AN156" i="2"/>
  <c r="AM156" i="2"/>
  <c r="AL156" i="2"/>
  <c r="AK156" i="2"/>
  <c r="AJ156" i="2"/>
  <c r="AI156" i="2"/>
  <c r="AH156" i="2"/>
  <c r="AG156" i="2"/>
  <c r="AF156" i="2"/>
  <c r="AE156" i="2"/>
  <c r="AD156" i="2"/>
  <c r="AC156" i="2"/>
  <c r="AB156" i="2"/>
  <c r="AA156" i="2"/>
  <c r="Z156" i="2"/>
  <c r="Y156" i="2"/>
  <c r="X156" i="2"/>
  <c r="W156" i="2"/>
  <c r="V156" i="2"/>
  <c r="U156" i="2"/>
  <c r="T156" i="2"/>
  <c r="S156" i="2"/>
  <c r="R156" i="2"/>
  <c r="Q156" i="2"/>
  <c r="P156" i="2"/>
  <c r="O156" i="2"/>
  <c r="N156" i="2"/>
  <c r="M156" i="2"/>
  <c r="L156" i="2"/>
  <c r="K156" i="2"/>
  <c r="J156" i="2"/>
  <c r="I156" i="2"/>
  <c r="H156" i="2"/>
  <c r="G156" i="2"/>
  <c r="F156" i="2"/>
  <c r="E156" i="2"/>
  <c r="D156" i="2"/>
  <c r="C156" i="2"/>
  <c r="AN155" i="2"/>
  <c r="AM155" i="2"/>
  <c r="AL155" i="2"/>
  <c r="AK155" i="2"/>
  <c r="AJ155" i="2"/>
  <c r="AI155" i="2"/>
  <c r="AH155" i="2"/>
  <c r="AG155" i="2"/>
  <c r="AF155" i="2"/>
  <c r="AE155" i="2"/>
  <c r="AD155" i="2"/>
  <c r="AC155" i="2"/>
  <c r="AB155" i="2"/>
  <c r="AA155" i="2"/>
  <c r="Z155" i="2"/>
  <c r="Y155" i="2"/>
  <c r="X155" i="2"/>
  <c r="W155" i="2"/>
  <c r="V155" i="2"/>
  <c r="U155" i="2"/>
  <c r="T155" i="2"/>
  <c r="S155" i="2"/>
  <c r="R155" i="2"/>
  <c r="Q155" i="2"/>
  <c r="P155" i="2"/>
  <c r="O155" i="2"/>
  <c r="N155" i="2"/>
  <c r="M155" i="2"/>
  <c r="L155" i="2"/>
  <c r="K155" i="2"/>
  <c r="J155" i="2"/>
  <c r="I155" i="2"/>
  <c r="H155" i="2"/>
  <c r="G155" i="2"/>
  <c r="F155" i="2"/>
  <c r="E155" i="2"/>
  <c r="D155" i="2"/>
  <c r="C155" i="2"/>
  <c r="AN154" i="2"/>
  <c r="AM154" i="2"/>
  <c r="AL154" i="2"/>
  <c r="AK154" i="2"/>
  <c r="AJ154" i="2"/>
  <c r="AI154" i="2"/>
  <c r="AH154" i="2"/>
  <c r="AG154" i="2"/>
  <c r="AF154" i="2"/>
  <c r="AE154" i="2"/>
  <c r="AD154" i="2"/>
  <c r="AC154" i="2"/>
  <c r="AB154" i="2"/>
  <c r="AA154" i="2"/>
  <c r="Z154" i="2"/>
  <c r="Y154" i="2"/>
  <c r="X154" i="2"/>
  <c r="W154" i="2"/>
  <c r="V154" i="2"/>
  <c r="U154" i="2"/>
  <c r="T154" i="2"/>
  <c r="S154" i="2"/>
  <c r="R154" i="2"/>
  <c r="Q154" i="2"/>
  <c r="P154" i="2"/>
  <c r="O154" i="2"/>
  <c r="N154" i="2"/>
  <c r="M154" i="2"/>
  <c r="L154" i="2"/>
  <c r="K154" i="2"/>
  <c r="J154" i="2"/>
  <c r="I154" i="2"/>
  <c r="H154" i="2"/>
  <c r="G154" i="2"/>
  <c r="F154" i="2"/>
  <c r="E154" i="2"/>
  <c r="D154" i="2"/>
  <c r="C154" i="2"/>
  <c r="AN153" i="2"/>
  <c r="AM153" i="2"/>
  <c r="AL153" i="2"/>
  <c r="AK153" i="2"/>
  <c r="AJ153" i="2"/>
  <c r="AI153" i="2"/>
  <c r="AH153" i="2"/>
  <c r="AG153" i="2"/>
  <c r="AF153" i="2"/>
  <c r="AE153"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D153" i="2"/>
  <c r="C153" i="2"/>
  <c r="AN152" i="2"/>
  <c r="AM152" i="2"/>
  <c r="AL152" i="2"/>
  <c r="AK152" i="2"/>
  <c r="AJ152" i="2"/>
  <c r="AI152" i="2"/>
  <c r="AH152" i="2"/>
  <c r="AG152" i="2"/>
  <c r="AF152" i="2"/>
  <c r="AE152" i="2"/>
  <c r="AD152" i="2"/>
  <c r="AC152" i="2"/>
  <c r="AB152" i="2"/>
  <c r="AA152" i="2"/>
  <c r="Z152" i="2"/>
  <c r="Y152" i="2"/>
  <c r="X152" i="2"/>
  <c r="W152" i="2"/>
  <c r="V152" i="2"/>
  <c r="U152" i="2"/>
  <c r="T152" i="2"/>
  <c r="S152" i="2"/>
  <c r="R152" i="2"/>
  <c r="Q152" i="2"/>
  <c r="P152" i="2"/>
  <c r="O152" i="2"/>
  <c r="N152" i="2"/>
  <c r="M152" i="2"/>
  <c r="L152" i="2"/>
  <c r="K152" i="2"/>
  <c r="J152" i="2"/>
  <c r="I152" i="2"/>
  <c r="H152" i="2"/>
  <c r="G152" i="2"/>
  <c r="F152" i="2"/>
  <c r="E152" i="2"/>
  <c r="D152" i="2"/>
  <c r="C152" i="2"/>
  <c r="AN151" i="2"/>
  <c r="AM151" i="2"/>
  <c r="AL151" i="2"/>
  <c r="AK151" i="2"/>
  <c r="AJ151" i="2"/>
  <c r="AI151" i="2"/>
  <c r="AH151" i="2"/>
  <c r="AG151" i="2"/>
  <c r="AF151" i="2"/>
  <c r="AE151" i="2"/>
  <c r="AD151" i="2"/>
  <c r="AC151" i="2"/>
  <c r="AB151" i="2"/>
  <c r="AA151" i="2"/>
  <c r="Z151" i="2"/>
  <c r="Y151" i="2"/>
  <c r="X151" i="2"/>
  <c r="W151" i="2"/>
  <c r="V151" i="2"/>
  <c r="U151" i="2"/>
  <c r="T151" i="2"/>
  <c r="S151" i="2"/>
  <c r="R151" i="2"/>
  <c r="Q151" i="2"/>
  <c r="P151" i="2"/>
  <c r="O151" i="2"/>
  <c r="N151" i="2"/>
  <c r="M151" i="2"/>
  <c r="L151" i="2"/>
  <c r="K151" i="2"/>
  <c r="J151" i="2"/>
  <c r="I151" i="2"/>
  <c r="H151" i="2"/>
  <c r="G151" i="2"/>
  <c r="F151" i="2"/>
  <c r="E151" i="2"/>
  <c r="D151" i="2"/>
  <c r="C151"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K150" i="2"/>
  <c r="J150" i="2"/>
  <c r="I150" i="2"/>
  <c r="H150" i="2"/>
  <c r="G150" i="2"/>
  <c r="F150" i="2"/>
  <c r="E150" i="2"/>
  <c r="D150" i="2"/>
  <c r="C150"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K149" i="2"/>
  <c r="J149" i="2"/>
  <c r="I149" i="2"/>
  <c r="H149" i="2"/>
  <c r="G149" i="2"/>
  <c r="F149" i="2"/>
  <c r="E149" i="2"/>
  <c r="D149" i="2"/>
  <c r="C149" i="2"/>
  <c r="AN148" i="2"/>
  <c r="AM148" i="2"/>
  <c r="AL148" i="2"/>
  <c r="AK148" i="2"/>
  <c r="AJ148" i="2"/>
  <c r="AI148" i="2"/>
  <c r="AH148" i="2"/>
  <c r="AG148" i="2"/>
  <c r="AF148" i="2"/>
  <c r="AE148" i="2"/>
  <c r="AD148" i="2"/>
  <c r="AC148" i="2"/>
  <c r="AB148" i="2"/>
  <c r="AA148" i="2"/>
  <c r="Z148" i="2"/>
  <c r="Y148" i="2"/>
  <c r="X148" i="2"/>
  <c r="W148" i="2"/>
  <c r="V148" i="2"/>
  <c r="U148" i="2"/>
  <c r="T148" i="2"/>
  <c r="S148" i="2"/>
  <c r="R148" i="2"/>
  <c r="Q148" i="2"/>
  <c r="P148" i="2"/>
  <c r="O148" i="2"/>
  <c r="N148" i="2"/>
  <c r="M148" i="2"/>
  <c r="L148" i="2"/>
  <c r="K148" i="2"/>
  <c r="J148" i="2"/>
  <c r="I148" i="2"/>
  <c r="H148" i="2"/>
  <c r="G148" i="2"/>
  <c r="F148" i="2"/>
  <c r="E148" i="2"/>
  <c r="D148" i="2"/>
  <c r="C148" i="2"/>
  <c r="AN147" i="2"/>
  <c r="AM147" i="2"/>
  <c r="AL147" i="2"/>
  <c r="AK147" i="2"/>
  <c r="AJ147" i="2"/>
  <c r="AI147" i="2"/>
  <c r="AH147" i="2"/>
  <c r="AG147" i="2"/>
  <c r="AF147" i="2"/>
  <c r="AE147" i="2"/>
  <c r="AD147" i="2"/>
  <c r="AC147" i="2"/>
  <c r="AB147" i="2"/>
  <c r="AA147" i="2"/>
  <c r="Z147" i="2"/>
  <c r="Y147" i="2"/>
  <c r="X147" i="2"/>
  <c r="W147" i="2"/>
  <c r="V147" i="2"/>
  <c r="U147" i="2"/>
  <c r="T147" i="2"/>
  <c r="S147" i="2"/>
  <c r="R147" i="2"/>
  <c r="Q147" i="2"/>
  <c r="P147" i="2"/>
  <c r="O147" i="2"/>
  <c r="N147" i="2"/>
  <c r="M147" i="2"/>
  <c r="L147" i="2"/>
  <c r="K147" i="2"/>
  <c r="J147" i="2"/>
  <c r="I147" i="2"/>
  <c r="H147" i="2"/>
  <c r="G147" i="2"/>
  <c r="F147" i="2"/>
  <c r="E147" i="2"/>
  <c r="D147" i="2"/>
  <c r="C147" i="2"/>
  <c r="AN146" i="2"/>
  <c r="AM146" i="2"/>
  <c r="AL146" i="2"/>
  <c r="AK146" i="2"/>
  <c r="AJ146" i="2"/>
  <c r="AI146" i="2"/>
  <c r="AH146" i="2"/>
  <c r="AG146" i="2"/>
  <c r="AF146" i="2"/>
  <c r="AE146" i="2"/>
  <c r="AD146" i="2"/>
  <c r="AC146" i="2"/>
  <c r="AB146" i="2"/>
  <c r="AA146" i="2"/>
  <c r="Z146" i="2"/>
  <c r="Y146" i="2"/>
  <c r="X146" i="2"/>
  <c r="W146" i="2"/>
  <c r="V146" i="2"/>
  <c r="U146" i="2"/>
  <c r="T146" i="2"/>
  <c r="S146" i="2"/>
  <c r="R146" i="2"/>
  <c r="Q146" i="2"/>
  <c r="P146" i="2"/>
  <c r="O146" i="2"/>
  <c r="N146" i="2"/>
  <c r="M146" i="2"/>
  <c r="L146" i="2"/>
  <c r="K146" i="2"/>
  <c r="J146" i="2"/>
  <c r="I146" i="2"/>
  <c r="H146" i="2"/>
  <c r="G146" i="2"/>
  <c r="F146" i="2"/>
  <c r="E146" i="2"/>
  <c r="D146" i="2"/>
  <c r="C146" i="2"/>
  <c r="AN145" i="2"/>
  <c r="AM145" i="2"/>
  <c r="AL145" i="2"/>
  <c r="AK145" i="2"/>
  <c r="AJ145" i="2"/>
  <c r="AI145" i="2"/>
  <c r="AH145" i="2"/>
  <c r="AG145" i="2"/>
  <c r="AF145" i="2"/>
  <c r="AE145" i="2"/>
  <c r="AD145" i="2"/>
  <c r="AC145" i="2"/>
  <c r="AB145" i="2"/>
  <c r="AA145" i="2"/>
  <c r="Z145" i="2"/>
  <c r="Y145" i="2"/>
  <c r="X145" i="2"/>
  <c r="W145" i="2"/>
  <c r="V145" i="2"/>
  <c r="U145" i="2"/>
  <c r="T145" i="2"/>
  <c r="S145" i="2"/>
  <c r="R145" i="2"/>
  <c r="Q145" i="2"/>
  <c r="P145" i="2"/>
  <c r="O145" i="2"/>
  <c r="N145" i="2"/>
  <c r="M145" i="2"/>
  <c r="L145" i="2"/>
  <c r="K145" i="2"/>
  <c r="J145" i="2"/>
  <c r="I145" i="2"/>
  <c r="H145" i="2"/>
  <c r="G145" i="2"/>
  <c r="F145" i="2"/>
  <c r="E145" i="2"/>
  <c r="D145" i="2"/>
  <c r="C145" i="2"/>
  <c r="AN144" i="2"/>
  <c r="AM144" i="2"/>
  <c r="AL144" i="2"/>
  <c r="AK144" i="2"/>
  <c r="AJ144" i="2"/>
  <c r="AI144" i="2"/>
  <c r="AH144" i="2"/>
  <c r="AG144" i="2"/>
  <c r="AF144" i="2"/>
  <c r="AE144" i="2"/>
  <c r="AD144" i="2"/>
  <c r="AC144" i="2"/>
  <c r="AB144" i="2"/>
  <c r="AA144" i="2"/>
  <c r="Z144" i="2"/>
  <c r="Y144" i="2"/>
  <c r="X144" i="2"/>
  <c r="W144" i="2"/>
  <c r="V144" i="2"/>
  <c r="U144" i="2"/>
  <c r="T144" i="2"/>
  <c r="S144" i="2"/>
  <c r="R144" i="2"/>
  <c r="Q144" i="2"/>
  <c r="P144" i="2"/>
  <c r="O144" i="2"/>
  <c r="N144" i="2"/>
  <c r="M144" i="2"/>
  <c r="L144" i="2"/>
  <c r="K144" i="2"/>
  <c r="J144" i="2"/>
  <c r="I144" i="2"/>
  <c r="H144" i="2"/>
  <c r="G144" i="2"/>
  <c r="F144" i="2"/>
  <c r="E144" i="2"/>
  <c r="D144" i="2"/>
  <c r="C144" i="2"/>
  <c r="AN143" i="2"/>
  <c r="AM143" i="2"/>
  <c r="AL143" i="2"/>
  <c r="AK143" i="2"/>
  <c r="AJ143" i="2"/>
  <c r="AI143" i="2"/>
  <c r="AH143" i="2"/>
  <c r="AG143" i="2"/>
  <c r="AF143" i="2"/>
  <c r="AE143" i="2"/>
  <c r="AD143" i="2"/>
  <c r="AC143" i="2"/>
  <c r="AB143" i="2"/>
  <c r="AA143" i="2"/>
  <c r="Z143" i="2"/>
  <c r="Y143" i="2"/>
  <c r="X143" i="2"/>
  <c r="W143" i="2"/>
  <c r="V143" i="2"/>
  <c r="U143" i="2"/>
  <c r="T143" i="2"/>
  <c r="S143" i="2"/>
  <c r="R143" i="2"/>
  <c r="Q143" i="2"/>
  <c r="P143" i="2"/>
  <c r="O143" i="2"/>
  <c r="N143" i="2"/>
  <c r="M143" i="2"/>
  <c r="L143" i="2"/>
  <c r="K143" i="2"/>
  <c r="J143" i="2"/>
  <c r="I143" i="2"/>
  <c r="H143" i="2"/>
  <c r="G143" i="2"/>
  <c r="F143" i="2"/>
  <c r="E143" i="2"/>
  <c r="D143" i="2"/>
  <c r="C143"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K142" i="2"/>
  <c r="J142" i="2"/>
  <c r="I142" i="2"/>
  <c r="H142" i="2"/>
  <c r="G142" i="2"/>
  <c r="F142" i="2"/>
  <c r="E142" i="2"/>
  <c r="D142" i="2"/>
  <c r="C142"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K141" i="2"/>
  <c r="J141" i="2"/>
  <c r="I141" i="2"/>
  <c r="H141" i="2"/>
  <c r="G141" i="2"/>
  <c r="F141" i="2"/>
  <c r="E141" i="2"/>
  <c r="D141" i="2"/>
  <c r="C141" i="2"/>
  <c r="AN140" i="2"/>
  <c r="AM140" i="2"/>
  <c r="AL140" i="2"/>
  <c r="AK140" i="2"/>
  <c r="AJ140" i="2"/>
  <c r="AI140" i="2"/>
  <c r="AH140" i="2"/>
  <c r="AG140" i="2"/>
  <c r="AF140" i="2"/>
  <c r="AE140" i="2"/>
  <c r="AD140" i="2"/>
  <c r="AC140" i="2"/>
  <c r="AB140" i="2"/>
  <c r="AA140" i="2"/>
  <c r="Z140" i="2"/>
  <c r="Y140" i="2"/>
  <c r="X140" i="2"/>
  <c r="W140" i="2"/>
  <c r="V140" i="2"/>
  <c r="U140" i="2"/>
  <c r="T140" i="2"/>
  <c r="S140" i="2"/>
  <c r="R140" i="2"/>
  <c r="Q140" i="2"/>
  <c r="P140" i="2"/>
  <c r="O140" i="2"/>
  <c r="N140" i="2"/>
  <c r="M140" i="2"/>
  <c r="L140" i="2"/>
  <c r="K140" i="2"/>
  <c r="J140" i="2"/>
  <c r="I140" i="2"/>
  <c r="H140" i="2"/>
  <c r="G140" i="2"/>
  <c r="F140" i="2"/>
  <c r="E140" i="2"/>
  <c r="D140" i="2"/>
  <c r="C140" i="2"/>
  <c r="AN139" i="2"/>
  <c r="AM139" i="2"/>
  <c r="AL139" i="2"/>
  <c r="AK139" i="2"/>
  <c r="AJ139" i="2"/>
  <c r="AI139" i="2"/>
  <c r="AH139" i="2"/>
  <c r="AG139" i="2"/>
  <c r="AF139" i="2"/>
  <c r="AE139" i="2"/>
  <c r="AD139" i="2"/>
  <c r="AC139" i="2"/>
  <c r="AB139" i="2"/>
  <c r="AA139" i="2"/>
  <c r="Z139" i="2"/>
  <c r="Y139" i="2"/>
  <c r="X139" i="2"/>
  <c r="W139" i="2"/>
  <c r="V139" i="2"/>
  <c r="U139" i="2"/>
  <c r="T139" i="2"/>
  <c r="S139" i="2"/>
  <c r="R139" i="2"/>
  <c r="Q139" i="2"/>
  <c r="P139" i="2"/>
  <c r="O139" i="2"/>
  <c r="N139" i="2"/>
  <c r="M139" i="2"/>
  <c r="L139" i="2"/>
  <c r="K139" i="2"/>
  <c r="J139" i="2"/>
  <c r="I139" i="2"/>
  <c r="H139" i="2"/>
  <c r="G139" i="2"/>
  <c r="F139" i="2"/>
  <c r="E139" i="2"/>
  <c r="D139" i="2"/>
  <c r="C139" i="2"/>
  <c r="AN138" i="2"/>
  <c r="AM138" i="2"/>
  <c r="AL138" i="2"/>
  <c r="AK138" i="2"/>
  <c r="AJ138" i="2"/>
  <c r="AI138" i="2"/>
  <c r="AH138" i="2"/>
  <c r="AG138" i="2"/>
  <c r="AF138" i="2"/>
  <c r="AE138" i="2"/>
  <c r="AD138" i="2"/>
  <c r="AC138" i="2"/>
  <c r="AB138" i="2"/>
  <c r="AA138" i="2"/>
  <c r="Z138" i="2"/>
  <c r="Y138" i="2"/>
  <c r="X138" i="2"/>
  <c r="W138" i="2"/>
  <c r="V138" i="2"/>
  <c r="U138" i="2"/>
  <c r="T138" i="2"/>
  <c r="S138" i="2"/>
  <c r="R138" i="2"/>
  <c r="Q138" i="2"/>
  <c r="P138" i="2"/>
  <c r="O138" i="2"/>
  <c r="N138" i="2"/>
  <c r="M138" i="2"/>
  <c r="L138" i="2"/>
  <c r="K138" i="2"/>
  <c r="J138" i="2"/>
  <c r="I138" i="2"/>
  <c r="H138" i="2"/>
  <c r="G138" i="2"/>
  <c r="F138" i="2"/>
  <c r="E138" i="2"/>
  <c r="D138" i="2"/>
  <c r="C138" i="2"/>
  <c r="AN137" i="2"/>
  <c r="AM137" i="2"/>
  <c r="AL137" i="2"/>
  <c r="AK137" i="2"/>
  <c r="AJ137" i="2"/>
  <c r="AI137" i="2"/>
  <c r="AH137" i="2"/>
  <c r="AG137" i="2"/>
  <c r="AF137" i="2"/>
  <c r="AE137" i="2"/>
  <c r="AD137" i="2"/>
  <c r="AC137" i="2"/>
  <c r="AB137" i="2"/>
  <c r="AA137" i="2"/>
  <c r="Z137" i="2"/>
  <c r="Y137" i="2"/>
  <c r="X137" i="2"/>
  <c r="W137" i="2"/>
  <c r="V137" i="2"/>
  <c r="U137" i="2"/>
  <c r="T137" i="2"/>
  <c r="S137" i="2"/>
  <c r="R137" i="2"/>
  <c r="Q137" i="2"/>
  <c r="P137" i="2"/>
  <c r="O137" i="2"/>
  <c r="N137" i="2"/>
  <c r="M137" i="2"/>
  <c r="L137" i="2"/>
  <c r="K137" i="2"/>
  <c r="J137" i="2"/>
  <c r="I137" i="2"/>
  <c r="H137" i="2"/>
  <c r="G137" i="2"/>
  <c r="F137" i="2"/>
  <c r="E137" i="2"/>
  <c r="D137" i="2"/>
  <c r="C137" i="2"/>
  <c r="AN136" i="2"/>
  <c r="AM136" i="2"/>
  <c r="AL136" i="2"/>
  <c r="AK136" i="2"/>
  <c r="AJ136" i="2"/>
  <c r="AI136" i="2"/>
  <c r="AH136" i="2"/>
  <c r="AG136" i="2"/>
  <c r="AF136" i="2"/>
  <c r="AE136" i="2"/>
  <c r="AD136" i="2"/>
  <c r="AC136" i="2"/>
  <c r="AB136" i="2"/>
  <c r="AA136" i="2"/>
  <c r="Z136" i="2"/>
  <c r="Y136" i="2"/>
  <c r="X136" i="2"/>
  <c r="W136" i="2"/>
  <c r="V136" i="2"/>
  <c r="U136" i="2"/>
  <c r="T136" i="2"/>
  <c r="S136" i="2"/>
  <c r="R136" i="2"/>
  <c r="Q136" i="2"/>
  <c r="P136" i="2"/>
  <c r="O136" i="2"/>
  <c r="N136" i="2"/>
  <c r="M136" i="2"/>
  <c r="L136" i="2"/>
  <c r="K136" i="2"/>
  <c r="J136" i="2"/>
  <c r="I136" i="2"/>
  <c r="H136" i="2"/>
  <c r="G136" i="2"/>
  <c r="F136" i="2"/>
  <c r="E136" i="2"/>
  <c r="D136" i="2"/>
  <c r="C136" i="2"/>
  <c r="AN135" i="2"/>
  <c r="AM135" i="2"/>
  <c r="AL135" i="2"/>
  <c r="AK135" i="2"/>
  <c r="AJ135" i="2"/>
  <c r="AI135" i="2"/>
  <c r="AH135" i="2"/>
  <c r="AG135" i="2"/>
  <c r="AF135" i="2"/>
  <c r="AE135" i="2"/>
  <c r="AD135" i="2"/>
  <c r="AC135" i="2"/>
  <c r="AB135" i="2"/>
  <c r="AA135" i="2"/>
  <c r="Z135" i="2"/>
  <c r="Y135" i="2"/>
  <c r="X135" i="2"/>
  <c r="W135" i="2"/>
  <c r="V135" i="2"/>
  <c r="U135" i="2"/>
  <c r="T135" i="2"/>
  <c r="S135" i="2"/>
  <c r="R135" i="2"/>
  <c r="Q135" i="2"/>
  <c r="P135" i="2"/>
  <c r="O135" i="2"/>
  <c r="N135" i="2"/>
  <c r="M135" i="2"/>
  <c r="L135" i="2"/>
  <c r="K135" i="2"/>
  <c r="J135" i="2"/>
  <c r="I135" i="2"/>
  <c r="H135" i="2"/>
  <c r="G135" i="2"/>
  <c r="F135" i="2"/>
  <c r="E135" i="2"/>
  <c r="D135" i="2"/>
  <c r="C135" i="2"/>
  <c r="AN134" i="2"/>
  <c r="AM134" i="2"/>
  <c r="AL134" i="2"/>
  <c r="AK134" i="2"/>
  <c r="AJ134" i="2"/>
  <c r="AI134" i="2"/>
  <c r="AH134" i="2"/>
  <c r="AG134" i="2"/>
  <c r="AF134" i="2"/>
  <c r="AE134" i="2"/>
  <c r="AD134" i="2"/>
  <c r="AC134" i="2"/>
  <c r="AB134" i="2"/>
  <c r="AA134" i="2"/>
  <c r="Z134" i="2"/>
  <c r="Y134" i="2"/>
  <c r="X134" i="2"/>
  <c r="W134" i="2"/>
  <c r="V134" i="2"/>
  <c r="U134" i="2"/>
  <c r="T134" i="2"/>
  <c r="S134" i="2"/>
  <c r="R134" i="2"/>
  <c r="Q134" i="2"/>
  <c r="P134" i="2"/>
  <c r="O134" i="2"/>
  <c r="N134" i="2"/>
  <c r="M134" i="2"/>
  <c r="L134" i="2"/>
  <c r="K134" i="2"/>
  <c r="J134" i="2"/>
  <c r="I134" i="2"/>
  <c r="H134" i="2"/>
  <c r="G134" i="2"/>
  <c r="F134" i="2"/>
  <c r="E134" i="2"/>
  <c r="D134" i="2"/>
  <c r="C134" i="2"/>
  <c r="AN133" i="2"/>
  <c r="AM133" i="2"/>
  <c r="AL133" i="2"/>
  <c r="AK133" i="2"/>
  <c r="AJ133" i="2"/>
  <c r="AI133" i="2"/>
  <c r="AH133" i="2"/>
  <c r="AG133" i="2"/>
  <c r="AF133" i="2"/>
  <c r="AE133" i="2"/>
  <c r="AD133" i="2"/>
  <c r="AC133" i="2"/>
  <c r="AB133" i="2"/>
  <c r="AA133" i="2"/>
  <c r="Z133" i="2"/>
  <c r="Y133" i="2"/>
  <c r="X133" i="2"/>
  <c r="W133" i="2"/>
  <c r="V133" i="2"/>
  <c r="U133" i="2"/>
  <c r="T133" i="2"/>
  <c r="S133" i="2"/>
  <c r="R133" i="2"/>
  <c r="Q133" i="2"/>
  <c r="P133" i="2"/>
  <c r="O133" i="2"/>
  <c r="N133" i="2"/>
  <c r="M133" i="2"/>
  <c r="L133" i="2"/>
  <c r="K133" i="2"/>
  <c r="J133" i="2"/>
  <c r="I133" i="2"/>
  <c r="H133" i="2"/>
  <c r="G133" i="2"/>
  <c r="F133" i="2"/>
  <c r="E133" i="2"/>
  <c r="D133" i="2"/>
  <c r="C133" i="2"/>
  <c r="AN132" i="2"/>
  <c r="AM132" i="2"/>
  <c r="AL132" i="2"/>
  <c r="AK132" i="2"/>
  <c r="AJ132" i="2"/>
  <c r="AI132" i="2"/>
  <c r="AH132" i="2"/>
  <c r="AG132" i="2"/>
  <c r="AF132" i="2"/>
  <c r="AE132" i="2"/>
  <c r="AD132" i="2"/>
  <c r="AC132" i="2"/>
  <c r="AB132" i="2"/>
  <c r="AA132" i="2"/>
  <c r="Z132" i="2"/>
  <c r="Y132" i="2"/>
  <c r="X132" i="2"/>
  <c r="W132" i="2"/>
  <c r="V132" i="2"/>
  <c r="U132" i="2"/>
  <c r="T132" i="2"/>
  <c r="S132" i="2"/>
  <c r="R132" i="2"/>
  <c r="Q132" i="2"/>
  <c r="P132" i="2"/>
  <c r="O132" i="2"/>
  <c r="N132" i="2"/>
  <c r="M132" i="2"/>
  <c r="L132" i="2"/>
  <c r="K132" i="2"/>
  <c r="J132" i="2"/>
  <c r="I132" i="2"/>
  <c r="H132" i="2"/>
  <c r="G132" i="2"/>
  <c r="F132" i="2"/>
  <c r="E132" i="2"/>
  <c r="D132" i="2"/>
  <c r="C132" i="2"/>
  <c r="AN131" i="2"/>
  <c r="AM131" i="2"/>
  <c r="AL131" i="2"/>
  <c r="AK131" i="2"/>
  <c r="AJ131" i="2"/>
  <c r="AI131" i="2"/>
  <c r="AH131" i="2"/>
  <c r="AG131" i="2"/>
  <c r="AF131" i="2"/>
  <c r="AE131" i="2"/>
  <c r="AD131" i="2"/>
  <c r="AC131" i="2"/>
  <c r="AB131" i="2"/>
  <c r="AA131" i="2"/>
  <c r="Z131" i="2"/>
  <c r="Y131" i="2"/>
  <c r="X131" i="2"/>
  <c r="W131" i="2"/>
  <c r="V131" i="2"/>
  <c r="U131" i="2"/>
  <c r="T131" i="2"/>
  <c r="S131" i="2"/>
  <c r="R131" i="2"/>
  <c r="Q131" i="2"/>
  <c r="P131" i="2"/>
  <c r="O131" i="2"/>
  <c r="N131" i="2"/>
  <c r="M131" i="2"/>
  <c r="L131" i="2"/>
  <c r="K131" i="2"/>
  <c r="J131" i="2"/>
  <c r="I131" i="2"/>
  <c r="H131" i="2"/>
  <c r="G131" i="2"/>
  <c r="F131" i="2"/>
  <c r="E131" i="2"/>
  <c r="D131" i="2"/>
  <c r="C131" i="2"/>
  <c r="AN130" i="2"/>
  <c r="AM130" i="2"/>
  <c r="AL130" i="2"/>
  <c r="AK130" i="2"/>
  <c r="AJ130" i="2"/>
  <c r="AI130" i="2"/>
  <c r="AH130" i="2"/>
  <c r="AG130" i="2"/>
  <c r="AF130" i="2"/>
  <c r="AE130" i="2"/>
  <c r="AD130" i="2"/>
  <c r="AC130" i="2"/>
  <c r="AB130" i="2"/>
  <c r="AA130" i="2"/>
  <c r="Z130" i="2"/>
  <c r="Y130" i="2"/>
  <c r="X130" i="2"/>
  <c r="W130" i="2"/>
  <c r="V130" i="2"/>
  <c r="U130" i="2"/>
  <c r="T130" i="2"/>
  <c r="S130" i="2"/>
  <c r="R130" i="2"/>
  <c r="Q130" i="2"/>
  <c r="P130" i="2"/>
  <c r="O130" i="2"/>
  <c r="N130" i="2"/>
  <c r="M130" i="2"/>
  <c r="L130" i="2"/>
  <c r="K130" i="2"/>
  <c r="J130" i="2"/>
  <c r="I130" i="2"/>
  <c r="H130" i="2"/>
  <c r="G130" i="2"/>
  <c r="F130" i="2"/>
  <c r="E130" i="2"/>
  <c r="D130" i="2"/>
  <c r="C130" i="2"/>
  <c r="AN129" i="2"/>
  <c r="AM129" i="2"/>
  <c r="AL129" i="2"/>
  <c r="AK129" i="2"/>
  <c r="AJ129" i="2"/>
  <c r="AI129" i="2"/>
  <c r="AH129" i="2"/>
  <c r="AG129" i="2"/>
  <c r="AF129" i="2"/>
  <c r="AE129" i="2"/>
  <c r="AD129" i="2"/>
  <c r="AC129" i="2"/>
  <c r="AB129" i="2"/>
  <c r="AA129" i="2"/>
  <c r="Z129" i="2"/>
  <c r="Y129" i="2"/>
  <c r="X129" i="2"/>
  <c r="W129" i="2"/>
  <c r="V129" i="2"/>
  <c r="U129" i="2"/>
  <c r="T129" i="2"/>
  <c r="S129" i="2"/>
  <c r="R129" i="2"/>
  <c r="Q129" i="2"/>
  <c r="P129" i="2"/>
  <c r="O129" i="2"/>
  <c r="N129" i="2"/>
  <c r="M129" i="2"/>
  <c r="L129" i="2"/>
  <c r="K129" i="2"/>
  <c r="J129" i="2"/>
  <c r="I129" i="2"/>
  <c r="H129" i="2"/>
  <c r="G129" i="2"/>
  <c r="F129" i="2"/>
  <c r="E129" i="2"/>
  <c r="D129" i="2"/>
  <c r="C129" i="2"/>
  <c r="AN128" i="2"/>
  <c r="AM128" i="2"/>
  <c r="AL128" i="2"/>
  <c r="AK128" i="2"/>
  <c r="AJ128" i="2"/>
  <c r="AI128" i="2"/>
  <c r="AH128" i="2"/>
  <c r="AG128" i="2"/>
  <c r="AF128" i="2"/>
  <c r="AE128" i="2"/>
  <c r="AD128" i="2"/>
  <c r="AC128" i="2"/>
  <c r="AB128" i="2"/>
  <c r="AA128" i="2"/>
  <c r="Z128" i="2"/>
  <c r="Y128" i="2"/>
  <c r="X128" i="2"/>
  <c r="W128" i="2"/>
  <c r="V128" i="2"/>
  <c r="U128" i="2"/>
  <c r="T128" i="2"/>
  <c r="S128" i="2"/>
  <c r="R128" i="2"/>
  <c r="Q128" i="2"/>
  <c r="P128" i="2"/>
  <c r="O128" i="2"/>
  <c r="N128" i="2"/>
  <c r="M128" i="2"/>
  <c r="L128" i="2"/>
  <c r="K128" i="2"/>
  <c r="J128" i="2"/>
  <c r="I128" i="2"/>
  <c r="H128" i="2"/>
  <c r="G128" i="2"/>
  <c r="F128" i="2"/>
  <c r="E128" i="2"/>
  <c r="D128" i="2"/>
  <c r="C128" i="2"/>
  <c r="AN127" i="2"/>
  <c r="AM127" i="2"/>
  <c r="AL127" i="2"/>
  <c r="AK127" i="2"/>
  <c r="AJ127" i="2"/>
  <c r="AI127" i="2"/>
  <c r="AH127" i="2"/>
  <c r="AG127" i="2"/>
  <c r="AF127" i="2"/>
  <c r="AE127" i="2"/>
  <c r="AD127" i="2"/>
  <c r="AC127" i="2"/>
  <c r="AB127" i="2"/>
  <c r="AA127" i="2"/>
  <c r="Z127" i="2"/>
  <c r="Y127" i="2"/>
  <c r="X127" i="2"/>
  <c r="W127" i="2"/>
  <c r="V127" i="2"/>
  <c r="U127" i="2"/>
  <c r="T127" i="2"/>
  <c r="S127" i="2"/>
  <c r="R127" i="2"/>
  <c r="Q127" i="2"/>
  <c r="P127" i="2"/>
  <c r="O127" i="2"/>
  <c r="N127" i="2"/>
  <c r="M127" i="2"/>
  <c r="L127" i="2"/>
  <c r="K127" i="2"/>
  <c r="J127" i="2"/>
  <c r="I127" i="2"/>
  <c r="H127" i="2"/>
  <c r="G127" i="2"/>
  <c r="F127" i="2"/>
  <c r="E127" i="2"/>
  <c r="D127" i="2"/>
  <c r="C127" i="2"/>
  <c r="AN126" i="2"/>
  <c r="AM126" i="2"/>
  <c r="AL126" i="2"/>
  <c r="AK126" i="2"/>
  <c r="AJ126" i="2"/>
  <c r="AI126" i="2"/>
  <c r="AH126" i="2"/>
  <c r="AG126" i="2"/>
  <c r="AF126" i="2"/>
  <c r="AE126" i="2"/>
  <c r="AD126" i="2"/>
  <c r="AC126" i="2"/>
  <c r="AB126" i="2"/>
  <c r="AA126" i="2"/>
  <c r="Z126" i="2"/>
  <c r="Y126" i="2"/>
  <c r="X126" i="2"/>
  <c r="W126" i="2"/>
  <c r="V126" i="2"/>
  <c r="U126" i="2"/>
  <c r="T126" i="2"/>
  <c r="S126" i="2"/>
  <c r="R126" i="2"/>
  <c r="Q126" i="2"/>
  <c r="P126" i="2"/>
  <c r="O126" i="2"/>
  <c r="N126" i="2"/>
  <c r="M126" i="2"/>
  <c r="L126" i="2"/>
  <c r="K126" i="2"/>
  <c r="J126" i="2"/>
  <c r="I126" i="2"/>
  <c r="H126" i="2"/>
  <c r="G126" i="2"/>
  <c r="F126" i="2"/>
  <c r="E126" i="2"/>
  <c r="D126" i="2"/>
  <c r="C126" i="2"/>
  <c r="AN125" i="2"/>
  <c r="AM125" i="2"/>
  <c r="AL125" i="2"/>
  <c r="AK125" i="2"/>
  <c r="AJ125" i="2"/>
  <c r="AI125" i="2"/>
  <c r="AH125" i="2"/>
  <c r="AG125" i="2"/>
  <c r="AF125" i="2"/>
  <c r="AE125" i="2"/>
  <c r="AD125" i="2"/>
  <c r="AC125" i="2"/>
  <c r="AB125" i="2"/>
  <c r="AA125" i="2"/>
  <c r="Z125" i="2"/>
  <c r="Y125" i="2"/>
  <c r="X125" i="2"/>
  <c r="W125" i="2"/>
  <c r="V125" i="2"/>
  <c r="U125" i="2"/>
  <c r="T125" i="2"/>
  <c r="S125" i="2"/>
  <c r="R125" i="2"/>
  <c r="Q125" i="2"/>
  <c r="P125" i="2"/>
  <c r="O125" i="2"/>
  <c r="N125" i="2"/>
  <c r="M125" i="2"/>
  <c r="L125" i="2"/>
  <c r="K125" i="2"/>
  <c r="J125" i="2"/>
  <c r="I125" i="2"/>
  <c r="H125" i="2"/>
  <c r="G125" i="2"/>
  <c r="F125" i="2"/>
  <c r="E125" i="2"/>
  <c r="D125" i="2"/>
  <c r="C125" i="2"/>
  <c r="AN124" i="2"/>
  <c r="AM124" i="2"/>
  <c r="AL124" i="2"/>
  <c r="AK124" i="2"/>
  <c r="AJ124" i="2"/>
  <c r="AI124" i="2"/>
  <c r="AH124" i="2"/>
  <c r="AG124" i="2"/>
  <c r="AF124"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D124" i="2"/>
  <c r="C124" i="2"/>
  <c r="AN123" i="2"/>
  <c r="AM123" i="2"/>
  <c r="AL123" i="2"/>
  <c r="AK123" i="2"/>
  <c r="AJ123" i="2"/>
  <c r="AI123" i="2"/>
  <c r="AH123" i="2"/>
  <c r="AG123" i="2"/>
  <c r="AF123"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D123" i="2"/>
  <c r="C123" i="2"/>
  <c r="AN122" i="2"/>
  <c r="AM122" i="2"/>
  <c r="AL122" i="2"/>
  <c r="AK122" i="2"/>
  <c r="AJ122" i="2"/>
  <c r="AI122" i="2"/>
  <c r="AH122" i="2"/>
  <c r="AG122" i="2"/>
  <c r="AF122"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D122" i="2"/>
  <c r="C122" i="2"/>
  <c r="AN121" i="2"/>
  <c r="AM121" i="2"/>
  <c r="AL121" i="2"/>
  <c r="AK121" i="2"/>
  <c r="AJ121" i="2"/>
  <c r="AI121" i="2"/>
  <c r="AH121" i="2"/>
  <c r="AG121" i="2"/>
  <c r="AF121"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C121" i="2"/>
  <c r="AN120" i="2"/>
  <c r="AM120" i="2"/>
  <c r="AL120" i="2"/>
  <c r="AK120" i="2"/>
  <c r="AJ120" i="2"/>
  <c r="AI120" i="2"/>
  <c r="AH120" i="2"/>
  <c r="AG120" i="2"/>
  <c r="AF120"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D120" i="2"/>
  <c r="C120" i="2"/>
  <c r="AN119" i="2"/>
  <c r="AM119" i="2"/>
  <c r="AL119" i="2"/>
  <c r="AK119" i="2"/>
  <c r="AJ119" i="2"/>
  <c r="AI119" i="2"/>
  <c r="AH119" i="2"/>
  <c r="AG119" i="2"/>
  <c r="AF119"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C119"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D118" i="2"/>
  <c r="C118"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D117" i="2"/>
  <c r="C117" i="2"/>
  <c r="AN116" i="2"/>
  <c r="AM116" i="2"/>
  <c r="AL116" i="2"/>
  <c r="AK116" i="2"/>
  <c r="AJ116" i="2"/>
  <c r="AI116" i="2"/>
  <c r="AH116" i="2"/>
  <c r="AG116" i="2"/>
  <c r="AF116" i="2"/>
  <c r="AE116" i="2"/>
  <c r="AD116" i="2"/>
  <c r="AC116" i="2"/>
  <c r="AB116" i="2"/>
  <c r="AA116" i="2"/>
  <c r="Z116" i="2"/>
  <c r="Y116" i="2"/>
  <c r="X116" i="2"/>
  <c r="W116" i="2"/>
  <c r="V116" i="2"/>
  <c r="U116" i="2"/>
  <c r="T116" i="2"/>
  <c r="S116" i="2"/>
  <c r="R116" i="2"/>
  <c r="Q116" i="2"/>
  <c r="P116" i="2"/>
  <c r="O116" i="2"/>
  <c r="N116" i="2"/>
  <c r="M116" i="2"/>
  <c r="L116" i="2"/>
  <c r="K116" i="2"/>
  <c r="J116" i="2"/>
  <c r="I116" i="2"/>
  <c r="H116" i="2"/>
  <c r="G116" i="2"/>
  <c r="F116" i="2"/>
  <c r="E116" i="2"/>
  <c r="D116" i="2"/>
  <c r="C116" i="2"/>
  <c r="AN115" i="2"/>
  <c r="AM115" i="2"/>
  <c r="AL115" i="2"/>
  <c r="AK115" i="2"/>
  <c r="AJ115" i="2"/>
  <c r="AI115" i="2"/>
  <c r="AH115" i="2"/>
  <c r="AG115" i="2"/>
  <c r="AF115" i="2"/>
  <c r="AE115" i="2"/>
  <c r="AD115" i="2"/>
  <c r="AC115" i="2"/>
  <c r="AB115" i="2"/>
  <c r="AA115" i="2"/>
  <c r="Z115" i="2"/>
  <c r="Y115" i="2"/>
  <c r="X115" i="2"/>
  <c r="W115" i="2"/>
  <c r="V115" i="2"/>
  <c r="U115" i="2"/>
  <c r="T115" i="2"/>
  <c r="S115" i="2"/>
  <c r="R115" i="2"/>
  <c r="Q115" i="2"/>
  <c r="P115" i="2"/>
  <c r="O115" i="2"/>
  <c r="N115" i="2"/>
  <c r="M115" i="2"/>
  <c r="L115" i="2"/>
  <c r="K115" i="2"/>
  <c r="J115" i="2"/>
  <c r="I115" i="2"/>
  <c r="H115" i="2"/>
  <c r="G115" i="2"/>
  <c r="F115" i="2"/>
  <c r="E115" i="2"/>
  <c r="D115" i="2"/>
  <c r="C115" i="2"/>
  <c r="AN114" i="2"/>
  <c r="AM114" i="2"/>
  <c r="AL114" i="2"/>
  <c r="AK114" i="2"/>
  <c r="AJ114" i="2"/>
  <c r="AI114" i="2"/>
  <c r="AH114" i="2"/>
  <c r="AG114" i="2"/>
  <c r="AF114"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E114" i="2"/>
  <c r="D114" i="2"/>
  <c r="C114" i="2"/>
  <c r="AN113" i="2"/>
  <c r="AM113" i="2"/>
  <c r="AL113" i="2"/>
  <c r="AK113" i="2"/>
  <c r="AJ113" i="2"/>
  <c r="AI113" i="2"/>
  <c r="AH113" i="2"/>
  <c r="AG113" i="2"/>
  <c r="AF113" i="2"/>
  <c r="AE113" i="2"/>
  <c r="AD113" i="2"/>
  <c r="AC113" i="2"/>
  <c r="AB113" i="2"/>
  <c r="AA113" i="2"/>
  <c r="Z113" i="2"/>
  <c r="Y113" i="2"/>
  <c r="X113" i="2"/>
  <c r="W113" i="2"/>
  <c r="V113" i="2"/>
  <c r="U113" i="2"/>
  <c r="T113" i="2"/>
  <c r="S113" i="2"/>
  <c r="R113" i="2"/>
  <c r="Q113" i="2"/>
  <c r="P113" i="2"/>
  <c r="O113" i="2"/>
  <c r="N113" i="2"/>
  <c r="M113" i="2"/>
  <c r="L113" i="2"/>
  <c r="K113" i="2"/>
  <c r="J113" i="2"/>
  <c r="I113" i="2"/>
  <c r="H113" i="2"/>
  <c r="G113" i="2"/>
  <c r="F113" i="2"/>
  <c r="E113" i="2"/>
  <c r="D113" i="2"/>
  <c r="C113" i="2"/>
  <c r="AN112" i="2"/>
  <c r="AM112" i="2"/>
  <c r="AL112" i="2"/>
  <c r="AK112" i="2"/>
  <c r="AJ112" i="2"/>
  <c r="AI112" i="2"/>
  <c r="AH112" i="2"/>
  <c r="AG112" i="2"/>
  <c r="AF112"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E112" i="2"/>
  <c r="D112" i="2"/>
  <c r="C112" i="2"/>
  <c r="AN111" i="2"/>
  <c r="AM111" i="2"/>
  <c r="AL111" i="2"/>
  <c r="AK111" i="2"/>
  <c r="AJ111" i="2"/>
  <c r="AI111" i="2"/>
  <c r="AH111" i="2"/>
  <c r="AG111" i="2"/>
  <c r="AF111" i="2"/>
  <c r="AE111" i="2"/>
  <c r="AD111" i="2"/>
  <c r="AC111" i="2"/>
  <c r="AB111" i="2"/>
  <c r="AA111" i="2"/>
  <c r="Z111" i="2"/>
  <c r="Y111" i="2"/>
  <c r="X111" i="2"/>
  <c r="W111" i="2"/>
  <c r="V111" i="2"/>
  <c r="U111" i="2"/>
  <c r="T111" i="2"/>
  <c r="S111" i="2"/>
  <c r="R111" i="2"/>
  <c r="Q111" i="2"/>
  <c r="P111" i="2"/>
  <c r="O111" i="2"/>
  <c r="N111" i="2"/>
  <c r="M111" i="2"/>
  <c r="L111" i="2"/>
  <c r="K111" i="2"/>
  <c r="J111" i="2"/>
  <c r="I111" i="2"/>
  <c r="H111" i="2"/>
  <c r="G111" i="2"/>
  <c r="F111" i="2"/>
  <c r="E111" i="2"/>
  <c r="D111" i="2"/>
  <c r="C111" i="2"/>
  <c r="AN110" i="2"/>
  <c r="AM110" i="2"/>
  <c r="AL110" i="2"/>
  <c r="AK110" i="2"/>
  <c r="AJ110" i="2"/>
  <c r="AI110" i="2"/>
  <c r="AH110" i="2"/>
  <c r="AG110" i="2"/>
  <c r="AF110" i="2"/>
  <c r="AE110" i="2"/>
  <c r="AD110" i="2"/>
  <c r="AC110" i="2"/>
  <c r="AB110" i="2"/>
  <c r="AA110" i="2"/>
  <c r="Z110" i="2"/>
  <c r="Y110" i="2"/>
  <c r="X110" i="2"/>
  <c r="W110" i="2"/>
  <c r="V110" i="2"/>
  <c r="U110" i="2"/>
  <c r="T110" i="2"/>
  <c r="S110" i="2"/>
  <c r="R110" i="2"/>
  <c r="Q110" i="2"/>
  <c r="P110" i="2"/>
  <c r="O110" i="2"/>
  <c r="N110" i="2"/>
  <c r="M110" i="2"/>
  <c r="L110" i="2"/>
  <c r="K110" i="2"/>
  <c r="J110" i="2"/>
  <c r="I110" i="2"/>
  <c r="H110" i="2"/>
  <c r="G110" i="2"/>
  <c r="F110" i="2"/>
  <c r="E110" i="2"/>
  <c r="D110" i="2"/>
  <c r="C110" i="2"/>
  <c r="AN109" i="2"/>
  <c r="AM109" i="2"/>
  <c r="AL109" i="2"/>
  <c r="AK109" i="2"/>
  <c r="AJ109" i="2"/>
  <c r="AI109" i="2"/>
  <c r="AH109" i="2"/>
  <c r="AG109" i="2"/>
  <c r="AF109" i="2"/>
  <c r="AE109" i="2"/>
  <c r="AD109" i="2"/>
  <c r="AC109" i="2"/>
  <c r="AB109" i="2"/>
  <c r="AA109" i="2"/>
  <c r="Z109" i="2"/>
  <c r="Y109" i="2"/>
  <c r="X109" i="2"/>
  <c r="W109" i="2"/>
  <c r="V109" i="2"/>
  <c r="U109" i="2"/>
  <c r="T109" i="2"/>
  <c r="S109" i="2"/>
  <c r="R109" i="2"/>
  <c r="Q109" i="2"/>
  <c r="P109" i="2"/>
  <c r="O109" i="2"/>
  <c r="N109" i="2"/>
  <c r="M109" i="2"/>
  <c r="L109" i="2"/>
  <c r="K109" i="2"/>
  <c r="J109" i="2"/>
  <c r="I109" i="2"/>
  <c r="H109" i="2"/>
  <c r="G109" i="2"/>
  <c r="F109" i="2"/>
  <c r="E109" i="2"/>
  <c r="D109" i="2"/>
  <c r="C109" i="2"/>
  <c r="AN108" i="2"/>
  <c r="AM108" i="2"/>
  <c r="AL108" i="2"/>
  <c r="AK108" i="2"/>
  <c r="AJ108" i="2"/>
  <c r="AI108" i="2"/>
  <c r="AH108" i="2"/>
  <c r="AG108"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C108" i="2"/>
  <c r="AN107" i="2"/>
  <c r="AM107" i="2"/>
  <c r="AL107" i="2"/>
  <c r="AK107" i="2"/>
  <c r="AJ107" i="2"/>
  <c r="AI107" i="2"/>
  <c r="AH107" i="2"/>
  <c r="AG107" i="2"/>
  <c r="AF107" i="2"/>
  <c r="AE107" i="2"/>
  <c r="AD107" i="2"/>
  <c r="AC107" i="2"/>
  <c r="AB107" i="2"/>
  <c r="AA107" i="2"/>
  <c r="Z107" i="2"/>
  <c r="Y107" i="2"/>
  <c r="X107" i="2"/>
  <c r="W107" i="2"/>
  <c r="V107" i="2"/>
  <c r="U107" i="2"/>
  <c r="T107" i="2"/>
  <c r="S107" i="2"/>
  <c r="R107" i="2"/>
  <c r="Q107" i="2"/>
  <c r="P107" i="2"/>
  <c r="O107" i="2"/>
  <c r="N107" i="2"/>
  <c r="M107" i="2"/>
  <c r="L107" i="2"/>
  <c r="K107" i="2"/>
  <c r="J107" i="2"/>
  <c r="I107" i="2"/>
  <c r="H107" i="2"/>
  <c r="G107" i="2"/>
  <c r="F107" i="2"/>
  <c r="E107" i="2"/>
  <c r="D107" i="2"/>
  <c r="C107" i="2"/>
  <c r="AN106" i="2"/>
  <c r="AM106" i="2"/>
  <c r="AL106" i="2"/>
  <c r="AK106" i="2"/>
  <c r="AJ106" i="2"/>
  <c r="AI106" i="2"/>
  <c r="AH106" i="2"/>
  <c r="AG106" i="2"/>
  <c r="AF106" i="2"/>
  <c r="AE106" i="2"/>
  <c r="AD106" i="2"/>
  <c r="AC106" i="2"/>
  <c r="AB106" i="2"/>
  <c r="AA106" i="2"/>
  <c r="Z106" i="2"/>
  <c r="Y106" i="2"/>
  <c r="X106" i="2"/>
  <c r="W106" i="2"/>
  <c r="V106" i="2"/>
  <c r="U106" i="2"/>
  <c r="T106" i="2"/>
  <c r="S106" i="2"/>
  <c r="R106" i="2"/>
  <c r="Q106" i="2"/>
  <c r="P106" i="2"/>
  <c r="O106" i="2"/>
  <c r="N106" i="2"/>
  <c r="M106" i="2"/>
  <c r="L106" i="2"/>
  <c r="K106" i="2"/>
  <c r="J106" i="2"/>
  <c r="I106" i="2"/>
  <c r="H106" i="2"/>
  <c r="G106" i="2"/>
  <c r="F106" i="2"/>
  <c r="E106" i="2"/>
  <c r="D106" i="2"/>
  <c r="C106" i="2"/>
  <c r="AN105" i="2"/>
  <c r="AM105" i="2"/>
  <c r="AL105" i="2"/>
  <c r="AK105" i="2"/>
  <c r="AJ105" i="2"/>
  <c r="AI105" i="2"/>
  <c r="AH105" i="2"/>
  <c r="AG105" i="2"/>
  <c r="AF105" i="2"/>
  <c r="AE105" i="2"/>
  <c r="AD105" i="2"/>
  <c r="AC105" i="2"/>
  <c r="AB105" i="2"/>
  <c r="AA105" i="2"/>
  <c r="Z105" i="2"/>
  <c r="Y105" i="2"/>
  <c r="X105" i="2"/>
  <c r="W105" i="2"/>
  <c r="V105" i="2"/>
  <c r="U105" i="2"/>
  <c r="T105" i="2"/>
  <c r="S105" i="2"/>
  <c r="R105" i="2"/>
  <c r="Q105" i="2"/>
  <c r="P105" i="2"/>
  <c r="O105" i="2"/>
  <c r="N105" i="2"/>
  <c r="M105" i="2"/>
  <c r="L105" i="2"/>
  <c r="K105" i="2"/>
  <c r="J105" i="2"/>
  <c r="I105" i="2"/>
  <c r="H105" i="2"/>
  <c r="G105" i="2"/>
  <c r="F105" i="2"/>
  <c r="E105" i="2"/>
  <c r="D105" i="2"/>
  <c r="C105" i="2"/>
  <c r="AN104" i="2"/>
  <c r="AM104" i="2"/>
  <c r="AL104" i="2"/>
  <c r="AK104" i="2"/>
  <c r="AJ104" i="2"/>
  <c r="AI104" i="2"/>
  <c r="AH104" i="2"/>
  <c r="AG104" i="2"/>
  <c r="AF104"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F104" i="2"/>
  <c r="E104" i="2"/>
  <c r="D104" i="2"/>
  <c r="C104"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F103" i="2"/>
  <c r="E103" i="2"/>
  <c r="D103" i="2"/>
  <c r="C103"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F102" i="2"/>
  <c r="E102" i="2"/>
  <c r="D102" i="2"/>
  <c r="C102"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E101" i="2"/>
  <c r="D101" i="2"/>
  <c r="C101" i="2"/>
  <c r="AN100" i="2"/>
  <c r="AM100" i="2"/>
  <c r="AL100" i="2"/>
  <c r="AK100" i="2"/>
  <c r="AJ100" i="2"/>
  <c r="AI100" i="2"/>
  <c r="AH100" i="2"/>
  <c r="AG100" i="2"/>
  <c r="AF100" i="2"/>
  <c r="AE100" i="2"/>
  <c r="AD100" i="2"/>
  <c r="AC100" i="2"/>
  <c r="AB100" i="2"/>
  <c r="AA100" i="2"/>
  <c r="Z100" i="2"/>
  <c r="Y100" i="2"/>
  <c r="X100" i="2"/>
  <c r="W100" i="2"/>
  <c r="V100" i="2"/>
  <c r="U100" i="2"/>
  <c r="T100" i="2"/>
  <c r="S100" i="2"/>
  <c r="R100" i="2"/>
  <c r="Q100" i="2"/>
  <c r="P100" i="2"/>
  <c r="O100" i="2"/>
  <c r="N100" i="2"/>
  <c r="M100" i="2"/>
  <c r="L100" i="2"/>
  <c r="K100" i="2"/>
  <c r="J100" i="2"/>
  <c r="I100" i="2"/>
  <c r="H100" i="2"/>
  <c r="G100" i="2"/>
  <c r="F100" i="2"/>
  <c r="E100" i="2"/>
  <c r="D100" i="2"/>
  <c r="C100" i="2"/>
  <c r="AN99" i="2"/>
  <c r="AM99" i="2"/>
  <c r="AL99" i="2"/>
  <c r="AK99" i="2"/>
  <c r="AJ99" i="2"/>
  <c r="AI99" i="2"/>
  <c r="AH99" i="2"/>
  <c r="AG99" i="2"/>
  <c r="AF99" i="2"/>
  <c r="AE99" i="2"/>
  <c r="AD99" i="2"/>
  <c r="AC99" i="2"/>
  <c r="AB99" i="2"/>
  <c r="AA99" i="2"/>
  <c r="Z99" i="2"/>
  <c r="Y99" i="2"/>
  <c r="X99" i="2"/>
  <c r="W99" i="2"/>
  <c r="V99" i="2"/>
  <c r="U99" i="2"/>
  <c r="T99" i="2"/>
  <c r="S99" i="2"/>
  <c r="R99" i="2"/>
  <c r="Q99" i="2"/>
  <c r="P99" i="2"/>
  <c r="O99" i="2"/>
  <c r="N99" i="2"/>
  <c r="M99" i="2"/>
  <c r="L99" i="2"/>
  <c r="K99" i="2"/>
  <c r="J99" i="2"/>
  <c r="I99" i="2"/>
  <c r="H99" i="2"/>
  <c r="G99" i="2"/>
  <c r="F99" i="2"/>
  <c r="E99" i="2"/>
  <c r="D99" i="2"/>
  <c r="C99"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D98" i="2"/>
  <c r="C98"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D97" i="2"/>
  <c r="C97"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E96" i="2"/>
  <c r="D96" i="2"/>
  <c r="C96"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E95" i="2"/>
  <c r="D95" i="2"/>
  <c r="C95"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E94" i="2"/>
  <c r="D94" i="2"/>
  <c r="C94" i="2"/>
  <c r="AN93" i="2"/>
  <c r="AM93" i="2"/>
  <c r="AL93" i="2"/>
  <c r="AK93" i="2"/>
  <c r="AJ93" i="2"/>
  <c r="AI93" i="2"/>
  <c r="AH93" i="2"/>
  <c r="AG93" i="2"/>
  <c r="AF93" i="2"/>
  <c r="AE93" i="2"/>
  <c r="AD93" i="2"/>
  <c r="AC93" i="2"/>
  <c r="AB93" i="2"/>
  <c r="AA93" i="2"/>
  <c r="Z93" i="2"/>
  <c r="Y93" i="2"/>
  <c r="X93" i="2"/>
  <c r="W93" i="2"/>
  <c r="V93" i="2"/>
  <c r="U93" i="2"/>
  <c r="T93" i="2"/>
  <c r="S93" i="2"/>
  <c r="R93" i="2"/>
  <c r="Q93" i="2"/>
  <c r="P93" i="2"/>
  <c r="O93" i="2"/>
  <c r="N93" i="2"/>
  <c r="M93" i="2"/>
  <c r="L93" i="2"/>
  <c r="K93" i="2"/>
  <c r="J93" i="2"/>
  <c r="I93" i="2"/>
  <c r="H93" i="2"/>
  <c r="G93" i="2"/>
  <c r="F93" i="2"/>
  <c r="E93" i="2"/>
  <c r="D93" i="2"/>
  <c r="C93" i="2"/>
  <c r="AN92" i="2"/>
  <c r="AM92" i="2"/>
  <c r="AL92" i="2"/>
  <c r="AK92" i="2"/>
  <c r="AJ92" i="2"/>
  <c r="AI92" i="2"/>
  <c r="AH92" i="2"/>
  <c r="AG92" i="2"/>
  <c r="AF92" i="2"/>
  <c r="AE92" i="2"/>
  <c r="AD92" i="2"/>
  <c r="AC92" i="2"/>
  <c r="AB92" i="2"/>
  <c r="AA92" i="2"/>
  <c r="Z92" i="2"/>
  <c r="Y92" i="2"/>
  <c r="X92" i="2"/>
  <c r="W92" i="2"/>
  <c r="V92" i="2"/>
  <c r="U92" i="2"/>
  <c r="T92" i="2"/>
  <c r="S92" i="2"/>
  <c r="R92" i="2"/>
  <c r="Q92" i="2"/>
  <c r="P92" i="2"/>
  <c r="O92" i="2"/>
  <c r="N92" i="2"/>
  <c r="M92" i="2"/>
  <c r="L92" i="2"/>
  <c r="K92" i="2"/>
  <c r="J92" i="2"/>
  <c r="I92" i="2"/>
  <c r="H92" i="2"/>
  <c r="G92" i="2"/>
  <c r="F92" i="2"/>
  <c r="E92" i="2"/>
  <c r="D92" i="2"/>
  <c r="C92"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G91" i="2"/>
  <c r="F91" i="2"/>
  <c r="E91" i="2"/>
  <c r="D91" i="2"/>
  <c r="C91" i="2"/>
  <c r="AN90" i="2"/>
  <c r="AM90" i="2"/>
  <c r="AL90" i="2"/>
  <c r="AK90" i="2"/>
  <c r="AJ90" i="2"/>
  <c r="AI90" i="2"/>
  <c r="AH90" i="2"/>
  <c r="AG90" i="2"/>
  <c r="AF90" i="2"/>
  <c r="AE90" i="2"/>
  <c r="AD90" i="2"/>
  <c r="AC90" i="2"/>
  <c r="AB90" i="2"/>
  <c r="AA90" i="2"/>
  <c r="Z90" i="2"/>
  <c r="Y90" i="2"/>
  <c r="X90" i="2"/>
  <c r="W90" i="2"/>
  <c r="V90" i="2"/>
  <c r="U90" i="2"/>
  <c r="T90" i="2"/>
  <c r="S90" i="2"/>
  <c r="R90" i="2"/>
  <c r="Q90" i="2"/>
  <c r="P90" i="2"/>
  <c r="O90" i="2"/>
  <c r="N90" i="2"/>
  <c r="M90" i="2"/>
  <c r="L90" i="2"/>
  <c r="K90" i="2"/>
  <c r="J90" i="2"/>
  <c r="I90" i="2"/>
  <c r="H90" i="2"/>
  <c r="G90" i="2"/>
  <c r="F90" i="2"/>
  <c r="E90" i="2"/>
  <c r="D90" i="2"/>
  <c r="C90" i="2"/>
  <c r="AN89" i="2"/>
  <c r="AM89" i="2"/>
  <c r="AL89" i="2"/>
  <c r="AK89" i="2"/>
  <c r="AJ89" i="2"/>
  <c r="AI89" i="2"/>
  <c r="AH89" i="2"/>
  <c r="AG89" i="2"/>
  <c r="AF89" i="2"/>
  <c r="AE89" i="2"/>
  <c r="AD89" i="2"/>
  <c r="AC89" i="2"/>
  <c r="AB89" i="2"/>
  <c r="AA89" i="2"/>
  <c r="Z89" i="2"/>
  <c r="Y89" i="2"/>
  <c r="X89" i="2"/>
  <c r="W89" i="2"/>
  <c r="V89" i="2"/>
  <c r="U89" i="2"/>
  <c r="T89" i="2"/>
  <c r="S89" i="2"/>
  <c r="R89" i="2"/>
  <c r="Q89" i="2"/>
  <c r="P89" i="2"/>
  <c r="O89" i="2"/>
  <c r="N89" i="2"/>
  <c r="M89" i="2"/>
  <c r="L89" i="2"/>
  <c r="K89" i="2"/>
  <c r="J89" i="2"/>
  <c r="I89" i="2"/>
  <c r="H89" i="2"/>
  <c r="G89" i="2"/>
  <c r="F89" i="2"/>
  <c r="E89" i="2"/>
  <c r="D89" i="2"/>
  <c r="C89"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E88" i="2"/>
  <c r="D88" i="2"/>
  <c r="C88"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E87" i="2"/>
  <c r="D87" i="2"/>
  <c r="C87"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E86" i="2"/>
  <c r="D86" i="2"/>
  <c r="C86"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E85" i="2"/>
  <c r="D85" i="2"/>
  <c r="C85"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D84" i="2"/>
  <c r="C84"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E83" i="2"/>
  <c r="D83" i="2"/>
  <c r="C83"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82" i="2"/>
  <c r="D82" i="2"/>
  <c r="C82"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D81" i="2"/>
  <c r="C81"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E80" i="2"/>
  <c r="D80" i="2"/>
  <c r="C80"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G79" i="2"/>
  <c r="F79" i="2"/>
  <c r="E79" i="2"/>
  <c r="D79" i="2"/>
  <c r="C79"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C78"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C77" i="2"/>
  <c r="AN76" i="2"/>
  <c r="AM76" i="2"/>
  <c r="AL76" i="2"/>
  <c r="AK76" i="2"/>
  <c r="AJ76" i="2"/>
  <c r="AI76" i="2"/>
  <c r="AH76" i="2"/>
  <c r="AG76" i="2"/>
  <c r="AF76" i="2"/>
  <c r="AE76" i="2"/>
  <c r="AD76" i="2"/>
  <c r="AC76" i="2"/>
  <c r="AB76" i="2"/>
  <c r="AA76" i="2"/>
  <c r="Z76" i="2"/>
  <c r="Y76" i="2"/>
  <c r="X76" i="2"/>
  <c r="W76" i="2"/>
  <c r="V76" i="2"/>
  <c r="U76" i="2"/>
  <c r="T76" i="2"/>
  <c r="S76" i="2"/>
  <c r="R76" i="2"/>
  <c r="Q76" i="2"/>
  <c r="P76" i="2"/>
  <c r="O76" i="2"/>
  <c r="N76" i="2"/>
  <c r="M76" i="2"/>
  <c r="L76" i="2"/>
  <c r="K76" i="2"/>
  <c r="J76" i="2"/>
  <c r="I76" i="2"/>
  <c r="H76" i="2"/>
  <c r="G76" i="2"/>
  <c r="F76" i="2"/>
  <c r="E76" i="2"/>
  <c r="D76" i="2"/>
  <c r="C76" i="2"/>
  <c r="AN75" i="2"/>
  <c r="AM75" i="2"/>
  <c r="AL75" i="2"/>
  <c r="AK75" i="2"/>
  <c r="AJ75" i="2"/>
  <c r="AI75" i="2"/>
  <c r="AH75" i="2"/>
  <c r="AG75" i="2"/>
  <c r="AF75" i="2"/>
  <c r="AE75" i="2"/>
  <c r="AD75" i="2"/>
  <c r="AC75" i="2"/>
  <c r="AB75" i="2"/>
  <c r="AA75" i="2"/>
  <c r="Z75" i="2"/>
  <c r="Y75" i="2"/>
  <c r="X75" i="2"/>
  <c r="W75" i="2"/>
  <c r="V75" i="2"/>
  <c r="U75" i="2"/>
  <c r="T75" i="2"/>
  <c r="S75" i="2"/>
  <c r="R75" i="2"/>
  <c r="Q75" i="2"/>
  <c r="P75" i="2"/>
  <c r="O75" i="2"/>
  <c r="N75" i="2"/>
  <c r="M75" i="2"/>
  <c r="L75" i="2"/>
  <c r="K75" i="2"/>
  <c r="J75" i="2"/>
  <c r="I75" i="2"/>
  <c r="H75" i="2"/>
  <c r="G75" i="2"/>
  <c r="F75" i="2"/>
  <c r="E75" i="2"/>
  <c r="D75" i="2"/>
  <c r="C75" i="2"/>
  <c r="AN74" i="2"/>
  <c r="AM74" i="2"/>
  <c r="AL74" i="2"/>
  <c r="AK74" i="2"/>
  <c r="AJ74" i="2"/>
  <c r="AI74" i="2"/>
  <c r="AH74" i="2"/>
  <c r="AG74" i="2"/>
  <c r="AF74" i="2"/>
  <c r="AE74" i="2"/>
  <c r="AD74" i="2"/>
  <c r="AC74" i="2"/>
  <c r="AB74" i="2"/>
  <c r="AA74" i="2"/>
  <c r="Z74" i="2"/>
  <c r="Y74" i="2"/>
  <c r="X74" i="2"/>
  <c r="W74" i="2"/>
  <c r="V74" i="2"/>
  <c r="U74" i="2"/>
  <c r="T74" i="2"/>
  <c r="S74" i="2"/>
  <c r="R74" i="2"/>
  <c r="Q74" i="2"/>
  <c r="P74" i="2"/>
  <c r="O74" i="2"/>
  <c r="N74" i="2"/>
  <c r="M74" i="2"/>
  <c r="L74" i="2"/>
  <c r="K74" i="2"/>
  <c r="J74" i="2"/>
  <c r="I74" i="2"/>
  <c r="H74" i="2"/>
  <c r="G74" i="2"/>
  <c r="F74" i="2"/>
  <c r="E74" i="2"/>
  <c r="D74" i="2"/>
  <c r="C74" i="2"/>
  <c r="AN73" i="2"/>
  <c r="AM73" i="2"/>
  <c r="AL73" i="2"/>
  <c r="AK73" i="2"/>
  <c r="AJ73" i="2"/>
  <c r="AI73" i="2"/>
  <c r="AH73" i="2"/>
  <c r="AG73" i="2"/>
  <c r="AF73" i="2"/>
  <c r="AE73" i="2"/>
  <c r="AD73" i="2"/>
  <c r="AC73" i="2"/>
  <c r="AB73" i="2"/>
  <c r="AA73" i="2"/>
  <c r="Z73" i="2"/>
  <c r="Y73" i="2"/>
  <c r="X73" i="2"/>
  <c r="W73" i="2"/>
  <c r="V73" i="2"/>
  <c r="U73" i="2"/>
  <c r="T73" i="2"/>
  <c r="S73" i="2"/>
  <c r="R73" i="2"/>
  <c r="Q73" i="2"/>
  <c r="P73" i="2"/>
  <c r="O73" i="2"/>
  <c r="N73" i="2"/>
  <c r="M73" i="2"/>
  <c r="L73" i="2"/>
  <c r="K73" i="2"/>
  <c r="J73" i="2"/>
  <c r="I73" i="2"/>
  <c r="H73" i="2"/>
  <c r="G73" i="2"/>
  <c r="F73" i="2"/>
  <c r="E73" i="2"/>
  <c r="D73" i="2"/>
  <c r="C73" i="2"/>
  <c r="AN72" i="2"/>
  <c r="AM72" i="2"/>
  <c r="AL72" i="2"/>
  <c r="AK72" i="2"/>
  <c r="AJ72" i="2"/>
  <c r="AI72" i="2"/>
  <c r="AH72" i="2"/>
  <c r="AG72" i="2"/>
  <c r="AF72" i="2"/>
  <c r="AE72" i="2"/>
  <c r="AD72" i="2"/>
  <c r="AC72" i="2"/>
  <c r="AB72" i="2"/>
  <c r="AA72" i="2"/>
  <c r="Z72" i="2"/>
  <c r="Y72" i="2"/>
  <c r="X72" i="2"/>
  <c r="W72" i="2"/>
  <c r="V72" i="2"/>
  <c r="U72" i="2"/>
  <c r="T72" i="2"/>
  <c r="S72" i="2"/>
  <c r="R72" i="2"/>
  <c r="Q72" i="2"/>
  <c r="P72" i="2"/>
  <c r="O72" i="2"/>
  <c r="N72" i="2"/>
  <c r="M72" i="2"/>
  <c r="L72" i="2"/>
  <c r="K72" i="2"/>
  <c r="J72" i="2"/>
  <c r="I72" i="2"/>
  <c r="H72" i="2"/>
  <c r="G72" i="2"/>
  <c r="F72" i="2"/>
  <c r="E72" i="2"/>
  <c r="D72" i="2"/>
  <c r="C72" i="2"/>
  <c r="AN71" i="2"/>
  <c r="AM71" i="2"/>
  <c r="AL71" i="2"/>
  <c r="AK71" i="2"/>
  <c r="AJ71" i="2"/>
  <c r="AI71" i="2"/>
  <c r="AH71" i="2"/>
  <c r="AG71" i="2"/>
  <c r="AF71" i="2"/>
  <c r="AE71" i="2"/>
  <c r="AD71" i="2"/>
  <c r="AC71" i="2"/>
  <c r="AB71" i="2"/>
  <c r="AA71" i="2"/>
  <c r="Z71" i="2"/>
  <c r="Y71" i="2"/>
  <c r="X71" i="2"/>
  <c r="W71" i="2"/>
  <c r="V71" i="2"/>
  <c r="U71" i="2"/>
  <c r="T71" i="2"/>
  <c r="S71" i="2"/>
  <c r="R71" i="2"/>
  <c r="Q71" i="2"/>
  <c r="P71" i="2"/>
  <c r="O71" i="2"/>
  <c r="N71" i="2"/>
  <c r="M71" i="2"/>
  <c r="L71" i="2"/>
  <c r="K71" i="2"/>
  <c r="J71" i="2"/>
  <c r="I71" i="2"/>
  <c r="H71" i="2"/>
  <c r="G71" i="2"/>
  <c r="F71" i="2"/>
  <c r="E71" i="2"/>
  <c r="D71" i="2"/>
  <c r="C71" i="2"/>
  <c r="AN70" i="2"/>
  <c r="AM70" i="2"/>
  <c r="AL70" i="2"/>
  <c r="AK70" i="2"/>
  <c r="AJ70" i="2"/>
  <c r="AI70" i="2"/>
  <c r="AH70" i="2"/>
  <c r="AG70" i="2"/>
  <c r="AF70" i="2"/>
  <c r="AE70" i="2"/>
  <c r="AD70" i="2"/>
  <c r="AC70" i="2"/>
  <c r="AB70" i="2"/>
  <c r="AA70" i="2"/>
  <c r="Z70" i="2"/>
  <c r="Y70" i="2"/>
  <c r="X70" i="2"/>
  <c r="W70" i="2"/>
  <c r="V70" i="2"/>
  <c r="U70" i="2"/>
  <c r="T70" i="2"/>
  <c r="S70" i="2"/>
  <c r="R70" i="2"/>
  <c r="Q70" i="2"/>
  <c r="P70" i="2"/>
  <c r="O70" i="2"/>
  <c r="N70" i="2"/>
  <c r="M70" i="2"/>
  <c r="L70" i="2"/>
  <c r="K70" i="2"/>
  <c r="J70" i="2"/>
  <c r="I70" i="2"/>
  <c r="H70" i="2"/>
  <c r="G70" i="2"/>
  <c r="F70" i="2"/>
  <c r="E70" i="2"/>
  <c r="D70" i="2"/>
  <c r="C70" i="2"/>
  <c r="AN69" i="2"/>
  <c r="AM69" i="2"/>
  <c r="AL69" i="2"/>
  <c r="AK69" i="2"/>
  <c r="AJ69" i="2"/>
  <c r="AI69" i="2"/>
  <c r="AH69" i="2"/>
  <c r="AG69" i="2"/>
  <c r="AF69" i="2"/>
  <c r="AE69" i="2"/>
  <c r="AD69" i="2"/>
  <c r="AC69" i="2"/>
  <c r="AB69" i="2"/>
  <c r="AA69" i="2"/>
  <c r="Z69" i="2"/>
  <c r="Y69" i="2"/>
  <c r="X69" i="2"/>
  <c r="W69" i="2"/>
  <c r="V69" i="2"/>
  <c r="U69" i="2"/>
  <c r="T69" i="2"/>
  <c r="S69" i="2"/>
  <c r="R69" i="2"/>
  <c r="Q69" i="2"/>
  <c r="P69" i="2"/>
  <c r="O69" i="2"/>
  <c r="N69" i="2"/>
  <c r="M69" i="2"/>
  <c r="L69" i="2"/>
  <c r="K69" i="2"/>
  <c r="J69" i="2"/>
  <c r="I69" i="2"/>
  <c r="H69" i="2"/>
  <c r="G69" i="2"/>
  <c r="F69" i="2"/>
  <c r="E69" i="2"/>
  <c r="D69" i="2"/>
  <c r="C69" i="2"/>
  <c r="AN68" i="2"/>
  <c r="AM68" i="2"/>
  <c r="AL68" i="2"/>
  <c r="AK68" i="2"/>
  <c r="AJ68" i="2"/>
  <c r="AI68" i="2"/>
  <c r="AH68" i="2"/>
  <c r="AG68" i="2"/>
  <c r="AF68" i="2"/>
  <c r="AE68" i="2"/>
  <c r="AD68" i="2"/>
  <c r="AC68" i="2"/>
  <c r="AB68" i="2"/>
  <c r="AA68" i="2"/>
  <c r="Z68" i="2"/>
  <c r="Y68" i="2"/>
  <c r="X68" i="2"/>
  <c r="W68" i="2"/>
  <c r="V68" i="2"/>
  <c r="U68" i="2"/>
  <c r="T68" i="2"/>
  <c r="S68" i="2"/>
  <c r="R68" i="2"/>
  <c r="Q68" i="2"/>
  <c r="P68" i="2"/>
  <c r="O68" i="2"/>
  <c r="N68" i="2"/>
  <c r="M68" i="2"/>
  <c r="L68" i="2"/>
  <c r="K68" i="2"/>
  <c r="J68" i="2"/>
  <c r="I68" i="2"/>
  <c r="H68" i="2"/>
  <c r="G68" i="2"/>
  <c r="F68" i="2"/>
  <c r="E68" i="2"/>
  <c r="D68" i="2"/>
  <c r="C68"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D67" i="2"/>
  <c r="C67" i="2"/>
  <c r="AN66" i="2"/>
  <c r="AM66" i="2"/>
  <c r="AL66" i="2"/>
  <c r="AK66" i="2"/>
  <c r="AJ66" i="2"/>
  <c r="AI66" i="2"/>
  <c r="AH66" i="2"/>
  <c r="AG66"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E66" i="2"/>
  <c r="D66" i="2"/>
  <c r="C66"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C65" i="2"/>
  <c r="AN64" i="2"/>
  <c r="AM64" i="2"/>
  <c r="AL64" i="2"/>
  <c r="AK64" i="2"/>
  <c r="AJ64" i="2"/>
  <c r="AI64" i="2"/>
  <c r="AH64" i="2"/>
  <c r="AG64" i="2"/>
  <c r="AF64" i="2"/>
  <c r="AE64" i="2"/>
  <c r="AD64" i="2"/>
  <c r="AC64" i="2"/>
  <c r="AB64" i="2"/>
  <c r="AA64" i="2"/>
  <c r="Z64" i="2"/>
  <c r="Y64" i="2"/>
  <c r="X64" i="2"/>
  <c r="W64" i="2"/>
  <c r="V64" i="2"/>
  <c r="U64" i="2"/>
  <c r="T64" i="2"/>
  <c r="S64" i="2"/>
  <c r="R64" i="2"/>
  <c r="Q64" i="2"/>
  <c r="P64" i="2"/>
  <c r="O64" i="2"/>
  <c r="N64" i="2"/>
  <c r="M64" i="2"/>
  <c r="L64" i="2"/>
  <c r="K64" i="2"/>
  <c r="J64" i="2"/>
  <c r="I64" i="2"/>
  <c r="H64" i="2"/>
  <c r="G64" i="2"/>
  <c r="F64" i="2"/>
  <c r="E64" i="2"/>
  <c r="D64" i="2"/>
  <c r="C64" i="2"/>
  <c r="AN63" i="2"/>
  <c r="AM63" i="2"/>
  <c r="AL63" i="2"/>
  <c r="AK63" i="2"/>
  <c r="AJ63" i="2"/>
  <c r="AI63" i="2"/>
  <c r="AH63" i="2"/>
  <c r="AG63" i="2"/>
  <c r="AF63" i="2"/>
  <c r="AE63" i="2"/>
  <c r="AD63" i="2"/>
  <c r="AC63" i="2"/>
  <c r="AB63" i="2"/>
  <c r="AA63" i="2"/>
  <c r="Z63" i="2"/>
  <c r="Y63" i="2"/>
  <c r="X63" i="2"/>
  <c r="W63" i="2"/>
  <c r="V63" i="2"/>
  <c r="U63" i="2"/>
  <c r="T63" i="2"/>
  <c r="S63" i="2"/>
  <c r="R63" i="2"/>
  <c r="Q63" i="2"/>
  <c r="P63" i="2"/>
  <c r="O63" i="2"/>
  <c r="N63" i="2"/>
  <c r="M63" i="2"/>
  <c r="L63" i="2"/>
  <c r="K63" i="2"/>
  <c r="J63" i="2"/>
  <c r="I63" i="2"/>
  <c r="H63" i="2"/>
  <c r="G63" i="2"/>
  <c r="F63" i="2"/>
  <c r="E63" i="2"/>
  <c r="D63" i="2"/>
  <c r="C63" i="2"/>
  <c r="AN62" i="2"/>
  <c r="AM62" i="2"/>
  <c r="AL62" i="2"/>
  <c r="AK62" i="2"/>
  <c r="AJ62" i="2"/>
  <c r="AI62" i="2"/>
  <c r="AH62" i="2"/>
  <c r="AG62" i="2"/>
  <c r="AF62" i="2"/>
  <c r="AE62" i="2"/>
  <c r="AD62" i="2"/>
  <c r="AC62" i="2"/>
  <c r="AB62" i="2"/>
  <c r="AA62" i="2"/>
  <c r="Z62" i="2"/>
  <c r="Y62" i="2"/>
  <c r="X62" i="2"/>
  <c r="W62" i="2"/>
  <c r="V62" i="2"/>
  <c r="U62" i="2"/>
  <c r="T62" i="2"/>
  <c r="S62" i="2"/>
  <c r="R62" i="2"/>
  <c r="Q62" i="2"/>
  <c r="P62" i="2"/>
  <c r="O62" i="2"/>
  <c r="N62" i="2"/>
  <c r="M62" i="2"/>
  <c r="L62" i="2"/>
  <c r="K62" i="2"/>
  <c r="J62" i="2"/>
  <c r="I62" i="2"/>
  <c r="H62" i="2"/>
  <c r="G62" i="2"/>
  <c r="F62" i="2"/>
  <c r="E62" i="2"/>
  <c r="D62" i="2"/>
  <c r="C62"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G61" i="2"/>
  <c r="F61" i="2"/>
  <c r="E61" i="2"/>
  <c r="D61" i="2"/>
  <c r="C61" i="2"/>
  <c r="AN60" i="2"/>
  <c r="AM60" i="2"/>
  <c r="AL60" i="2"/>
  <c r="AK60" i="2"/>
  <c r="AJ60" i="2"/>
  <c r="AI60" i="2"/>
  <c r="AH60" i="2"/>
  <c r="AG60" i="2"/>
  <c r="AF60" i="2"/>
  <c r="AE60" i="2"/>
  <c r="AD60" i="2"/>
  <c r="AC60" i="2"/>
  <c r="AB60" i="2"/>
  <c r="AA60" i="2"/>
  <c r="Z60" i="2"/>
  <c r="Y60" i="2"/>
  <c r="X60" i="2"/>
  <c r="W60" i="2"/>
  <c r="V60" i="2"/>
  <c r="U60" i="2"/>
  <c r="T60" i="2"/>
  <c r="S60" i="2"/>
  <c r="R60" i="2"/>
  <c r="Q60" i="2"/>
  <c r="P60" i="2"/>
  <c r="O60" i="2"/>
  <c r="N60" i="2"/>
  <c r="M60" i="2"/>
  <c r="L60" i="2"/>
  <c r="K60" i="2"/>
  <c r="J60" i="2"/>
  <c r="I60" i="2"/>
  <c r="H60" i="2"/>
  <c r="G60" i="2"/>
  <c r="F60" i="2"/>
  <c r="E60" i="2"/>
  <c r="D60" i="2"/>
  <c r="C60" i="2"/>
  <c r="AN59" i="2"/>
  <c r="AM59" i="2"/>
  <c r="AL59" i="2"/>
  <c r="AK59" i="2"/>
  <c r="AJ59" i="2"/>
  <c r="AI59" i="2"/>
  <c r="AH59" i="2"/>
  <c r="AG59" i="2"/>
  <c r="AF59" i="2"/>
  <c r="AE59" i="2"/>
  <c r="AD59" i="2"/>
  <c r="AC59" i="2"/>
  <c r="AB59" i="2"/>
  <c r="AA59" i="2"/>
  <c r="Z59" i="2"/>
  <c r="Y59" i="2"/>
  <c r="X59" i="2"/>
  <c r="W59" i="2"/>
  <c r="V59" i="2"/>
  <c r="U59" i="2"/>
  <c r="T59" i="2"/>
  <c r="S59" i="2"/>
  <c r="R59" i="2"/>
  <c r="Q59" i="2"/>
  <c r="P59" i="2"/>
  <c r="O59" i="2"/>
  <c r="N59" i="2"/>
  <c r="M59" i="2"/>
  <c r="L59" i="2"/>
  <c r="K59" i="2"/>
  <c r="J59" i="2"/>
  <c r="I59" i="2"/>
  <c r="H59" i="2"/>
  <c r="G59" i="2"/>
  <c r="F59" i="2"/>
  <c r="E59" i="2"/>
  <c r="D59" i="2"/>
  <c r="C59" i="2"/>
  <c r="AN58" i="2"/>
  <c r="AM58" i="2"/>
  <c r="AL58" i="2"/>
  <c r="AK58" i="2"/>
  <c r="AJ58" i="2"/>
  <c r="AI58" i="2"/>
  <c r="AH58" i="2"/>
  <c r="AG58" i="2"/>
  <c r="AF58"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C58"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C57" i="2"/>
  <c r="AN56" i="2"/>
  <c r="AM56" i="2"/>
  <c r="AL56" i="2"/>
  <c r="AK56" i="2"/>
  <c r="AJ56" i="2"/>
  <c r="AI56" i="2"/>
  <c r="AH56" i="2"/>
  <c r="AG56" i="2"/>
  <c r="AF56" i="2"/>
  <c r="AE56" i="2"/>
  <c r="AD56" i="2"/>
  <c r="AC56" i="2"/>
  <c r="AB56" i="2"/>
  <c r="AA56" i="2"/>
  <c r="Z56" i="2"/>
  <c r="Y56" i="2"/>
  <c r="X56" i="2"/>
  <c r="W56" i="2"/>
  <c r="V56" i="2"/>
  <c r="U56" i="2"/>
  <c r="T56" i="2"/>
  <c r="S56" i="2"/>
  <c r="R56" i="2"/>
  <c r="Q56" i="2"/>
  <c r="P56" i="2"/>
  <c r="O56" i="2"/>
  <c r="N56" i="2"/>
  <c r="M56" i="2"/>
  <c r="L56" i="2"/>
  <c r="K56" i="2"/>
  <c r="J56" i="2"/>
  <c r="I56" i="2"/>
  <c r="H56" i="2"/>
  <c r="G56" i="2"/>
  <c r="F56" i="2"/>
  <c r="E56" i="2"/>
  <c r="D56" i="2"/>
  <c r="C56"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C55" i="2"/>
  <c r="AN54"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C54" i="2"/>
  <c r="AN53"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C53" i="2"/>
  <c r="AN52"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J52" i="2"/>
  <c r="I52" i="2"/>
  <c r="H52" i="2"/>
  <c r="G52" i="2"/>
  <c r="F52" i="2"/>
  <c r="E52" i="2"/>
  <c r="D52" i="2"/>
  <c r="C52" i="2"/>
  <c r="AN51" i="2"/>
  <c r="AM51" i="2"/>
  <c r="AL51" i="2"/>
  <c r="AK51" i="2"/>
  <c r="AJ51" i="2"/>
  <c r="AI51" i="2"/>
  <c r="AH51" i="2"/>
  <c r="AG51"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D51" i="2"/>
  <c r="C51" i="2"/>
  <c r="AN50" i="2"/>
  <c r="AM50" i="2"/>
  <c r="AL50" i="2"/>
  <c r="AK50" i="2"/>
  <c r="AJ50" i="2"/>
  <c r="AI50" i="2"/>
  <c r="AH50" i="2"/>
  <c r="AG50" i="2"/>
  <c r="AF50" i="2"/>
  <c r="AE50" i="2"/>
  <c r="AD50" i="2"/>
  <c r="AC50" i="2"/>
  <c r="AB50" i="2"/>
  <c r="AA50" i="2"/>
  <c r="Z50" i="2"/>
  <c r="Y50" i="2"/>
  <c r="X50" i="2"/>
  <c r="W50" i="2"/>
  <c r="V50" i="2"/>
  <c r="U50" i="2"/>
  <c r="T50" i="2"/>
  <c r="S50" i="2"/>
  <c r="R50" i="2"/>
  <c r="Q50" i="2"/>
  <c r="P50" i="2"/>
  <c r="O50" i="2"/>
  <c r="N50" i="2"/>
  <c r="M50" i="2"/>
  <c r="L50" i="2"/>
  <c r="K50" i="2"/>
  <c r="J50" i="2"/>
  <c r="I50" i="2"/>
  <c r="H50" i="2"/>
  <c r="G50" i="2"/>
  <c r="F50" i="2"/>
  <c r="E50" i="2"/>
  <c r="D50" i="2"/>
  <c r="C50"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C49" i="2"/>
  <c r="AN48" i="2"/>
  <c r="AM48" i="2"/>
  <c r="AL48" i="2"/>
  <c r="AK48" i="2"/>
  <c r="AJ48" i="2"/>
  <c r="AI48" i="2"/>
  <c r="AH48" i="2"/>
  <c r="AG48" i="2"/>
  <c r="AF48" i="2"/>
  <c r="AE48" i="2"/>
  <c r="AD48" i="2"/>
  <c r="AC48" i="2"/>
  <c r="AB48" i="2"/>
  <c r="AA48" i="2"/>
  <c r="Z48" i="2"/>
  <c r="Y48" i="2"/>
  <c r="X48" i="2"/>
  <c r="W48" i="2"/>
  <c r="V48" i="2"/>
  <c r="U48" i="2"/>
  <c r="T48" i="2"/>
  <c r="S48" i="2"/>
  <c r="R48" i="2"/>
  <c r="Q48" i="2"/>
  <c r="P48" i="2"/>
  <c r="O48" i="2"/>
  <c r="N48" i="2"/>
  <c r="M48" i="2"/>
  <c r="L48" i="2"/>
  <c r="K48" i="2"/>
  <c r="J48" i="2"/>
  <c r="I48" i="2"/>
  <c r="H48" i="2"/>
  <c r="G48" i="2"/>
  <c r="F48" i="2"/>
  <c r="E48" i="2"/>
  <c r="D48" i="2"/>
  <c r="C48" i="2"/>
  <c r="AN47" i="2"/>
  <c r="AM47" i="2"/>
  <c r="AL47" i="2"/>
  <c r="AK47" i="2"/>
  <c r="AJ47" i="2"/>
  <c r="AI47" i="2"/>
  <c r="AH47" i="2"/>
  <c r="AG47"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C47"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C46"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C45" i="2"/>
  <c r="AN44"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I44" i="2"/>
  <c r="H44" i="2"/>
  <c r="G44" i="2"/>
  <c r="F44" i="2"/>
  <c r="E44" i="2"/>
  <c r="D44" i="2"/>
  <c r="C44"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C43" i="2"/>
  <c r="AN42"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C42" i="2"/>
  <c r="AN41" i="2"/>
  <c r="AM41" i="2"/>
  <c r="AL41" i="2"/>
  <c r="AK41" i="2"/>
  <c r="AJ41" i="2"/>
  <c r="AI41" i="2"/>
  <c r="AH41" i="2"/>
  <c r="AG41"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C41"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C40" i="2"/>
  <c r="AN39" i="2"/>
  <c r="AM39" i="2"/>
  <c r="AL39" i="2"/>
  <c r="AK39" i="2"/>
  <c r="AJ39" i="2"/>
  <c r="AI39" i="2"/>
  <c r="AH39" i="2"/>
  <c r="AG39"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C39" i="2"/>
  <c r="AN38" i="2"/>
  <c r="AM38" i="2"/>
  <c r="AL38" i="2"/>
  <c r="AK38" i="2"/>
  <c r="AJ38" i="2"/>
  <c r="AI38" i="2"/>
  <c r="AH38" i="2"/>
  <c r="AG38" i="2"/>
  <c r="AF38"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C38"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C37" i="2"/>
  <c r="AN36" i="2"/>
  <c r="AM36" i="2"/>
  <c r="AL36" i="2"/>
  <c r="AK36" i="2"/>
  <c r="AJ36" i="2"/>
  <c r="AI36" i="2"/>
  <c r="AH36" i="2"/>
  <c r="AG36" i="2"/>
  <c r="AF36" i="2"/>
  <c r="AE36" i="2"/>
  <c r="AD36" i="2"/>
  <c r="AC36" i="2"/>
  <c r="AB36" i="2"/>
  <c r="AA36" i="2"/>
  <c r="Z36" i="2"/>
  <c r="Y36" i="2"/>
  <c r="X36" i="2"/>
  <c r="W36" i="2"/>
  <c r="V36" i="2"/>
  <c r="U36" i="2"/>
  <c r="T36" i="2"/>
  <c r="S36" i="2"/>
  <c r="R36" i="2"/>
  <c r="Q36" i="2"/>
  <c r="P36" i="2"/>
  <c r="O36" i="2"/>
  <c r="N36" i="2"/>
  <c r="M36" i="2"/>
  <c r="L36" i="2"/>
  <c r="K36" i="2"/>
  <c r="J36" i="2"/>
  <c r="I36" i="2"/>
  <c r="H36" i="2"/>
  <c r="G36" i="2"/>
  <c r="F36" i="2"/>
  <c r="E36" i="2"/>
  <c r="D36" i="2"/>
  <c r="C36" i="2"/>
  <c r="AN35"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C35"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C34"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C33"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E32" i="2"/>
  <c r="D32" i="2"/>
  <c r="C32"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C31"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E30" i="2"/>
  <c r="D30" i="2"/>
  <c r="C30"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C29"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C28"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C27"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C26"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C25"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C24"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C23"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22" i="2"/>
  <c r="C22"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C21"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D20" i="2"/>
  <c r="C20"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C19"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C18"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E17" i="2"/>
  <c r="D17" i="2"/>
  <c r="C17"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C16" i="2"/>
  <c r="AN15"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D15" i="2"/>
  <c r="C15" i="2"/>
  <c r="AN14"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C14"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D13" i="2"/>
  <c r="C13"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J12" i="2"/>
  <c r="I12" i="2"/>
  <c r="H12" i="2"/>
  <c r="G12" i="2"/>
  <c r="F12" i="2"/>
  <c r="E12" i="2"/>
  <c r="D12" i="2"/>
  <c r="C12"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C11" i="2"/>
  <c r="AN10" i="2"/>
  <c r="AM10" i="2"/>
  <c r="AL10" i="2"/>
  <c r="AK10" i="2"/>
  <c r="AJ10" i="2"/>
  <c r="AI10" i="2"/>
  <c r="AH10" i="2"/>
  <c r="AG10" i="2"/>
  <c r="AF10" i="2"/>
  <c r="AE10" i="2"/>
  <c r="AD10" i="2"/>
  <c r="AC10" i="2"/>
  <c r="AB10" i="2"/>
  <c r="AA10" i="2"/>
  <c r="Z10" i="2"/>
  <c r="Y10" i="2"/>
  <c r="X10" i="2"/>
  <c r="W10" i="2"/>
  <c r="V10" i="2"/>
  <c r="U10" i="2"/>
  <c r="T10" i="2"/>
  <c r="S10" i="2"/>
  <c r="R10" i="2"/>
  <c r="Q10" i="2"/>
  <c r="P10" i="2"/>
  <c r="O10" i="2"/>
  <c r="N10" i="2"/>
  <c r="M10" i="2"/>
  <c r="L10" i="2"/>
  <c r="K10" i="2"/>
  <c r="J10" i="2"/>
  <c r="I10" i="2"/>
  <c r="H10" i="2"/>
  <c r="G10" i="2"/>
  <c r="F10" i="2"/>
  <c r="E10" i="2"/>
  <c r="D10" i="2"/>
  <c r="C10" i="2"/>
  <c r="B10" i="2" l="1"/>
  <c r="B11" i="2" s="1"/>
  <c r="B12" i="2" s="1"/>
  <c r="B13" i="2" s="1"/>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2" i="2"/>
  <c r="G382" i="3" l="1"/>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G6" i="3"/>
  <c r="G5" i="3"/>
  <c r="G4" i="3"/>
  <c r="G3" i="3"/>
  <c r="G2" i="3"/>
  <c r="C9" i="2" l="1"/>
  <c r="AN9" i="2"/>
  <c r="AM9" i="2"/>
  <c r="D9" i="2" l="1"/>
  <c r="E9" i="2"/>
  <c r="F9" i="2"/>
  <c r="G9" i="2"/>
  <c r="H9" i="2"/>
  <c r="I9" i="2"/>
  <c r="J9" i="2"/>
  <c r="K9" i="2"/>
  <c r="L9" i="2"/>
  <c r="M9" i="2"/>
  <c r="N9" i="2"/>
  <c r="O9" i="2"/>
  <c r="P9" i="2"/>
  <c r="Q9" i="2"/>
  <c r="R9" i="2"/>
  <c r="S9" i="2"/>
  <c r="T9" i="2"/>
  <c r="U9" i="2"/>
  <c r="V9" i="2"/>
  <c r="W9" i="2"/>
  <c r="X9" i="2"/>
  <c r="Y9" i="2"/>
  <c r="Z9" i="2"/>
  <c r="AA9" i="2"/>
  <c r="AB9" i="2"/>
  <c r="AC9" i="2"/>
  <c r="AD9" i="2"/>
  <c r="AE9" i="2"/>
  <c r="AF9" i="2"/>
  <c r="AG9" i="2"/>
  <c r="AH9" i="2"/>
  <c r="AI9" i="2"/>
  <c r="AJ9" i="2"/>
  <c r="AK9" i="2"/>
  <c r="AL9" i="2"/>
</calcChain>
</file>

<file path=xl/sharedStrings.xml><?xml version="1.0" encoding="utf-8"?>
<sst xmlns="http://schemas.openxmlformats.org/spreadsheetml/2006/main" count="21983" uniqueCount="7139">
  <si>
    <t>DWWA ENTRY FORM - SUBMITTER DETAILS (PART A)</t>
  </si>
  <si>
    <t>Address Line 1</t>
  </si>
  <si>
    <t>Address Line 2</t>
  </si>
  <si>
    <t>Address Line 3</t>
  </si>
  <si>
    <t>Town</t>
  </si>
  <si>
    <t>County / Region</t>
  </si>
  <si>
    <t>Postal / Zip Code</t>
  </si>
  <si>
    <t>Country</t>
  </si>
  <si>
    <t>Company e-mail</t>
  </si>
  <si>
    <t>Website</t>
  </si>
  <si>
    <t>Company Fax</t>
  </si>
  <si>
    <t>Type of Company</t>
  </si>
  <si>
    <t>Do you have a UK agent?</t>
  </si>
  <si>
    <t>UK Agent Company</t>
  </si>
  <si>
    <t>Agent Address Line 1</t>
  </si>
  <si>
    <t>Agent Address Line 2</t>
  </si>
  <si>
    <t>Agent Address Line 3</t>
  </si>
  <si>
    <t>Agent Title</t>
  </si>
  <si>
    <t>Agent First Name</t>
  </si>
  <si>
    <t>Agent Last Name</t>
  </si>
  <si>
    <t>Agent Telephone</t>
  </si>
  <si>
    <t>Agent e-mail</t>
  </si>
  <si>
    <t>Agent Website</t>
  </si>
  <si>
    <t>Have you entered Decanter
World Wine Awards before?</t>
  </si>
  <si>
    <t>Do you wish to receive information from Decanter on future World Wine Award Events?</t>
  </si>
  <si>
    <t>Do you wish to receive information from selected partners and related events?</t>
  </si>
  <si>
    <t>Are all wines made from 100% Grapes?</t>
  </si>
  <si>
    <t>The Grapes were grown entirely (100%) from the country of production stated.</t>
  </si>
  <si>
    <t>A: Company Name</t>
  </si>
  <si>
    <t>B: Company Telephone</t>
  </si>
  <si>
    <t>C: Client's Information</t>
  </si>
  <si>
    <t>D: UK Agent Details (if Applicable)</t>
  </si>
  <si>
    <t>E: Main Contact at Submitter Company</t>
  </si>
  <si>
    <t>F: Marketing &amp; Data Protection</t>
  </si>
  <si>
    <t>G: Competition Rules</t>
  </si>
  <si>
    <t>How did you hear about Decanter World Wine Awards?</t>
  </si>
  <si>
    <t>Wine Technical Details</t>
  </si>
  <si>
    <r>
      <t>Instructions: Please e-mail parts A - C to</t>
    </r>
    <r>
      <rPr>
        <b/>
        <sz val="8"/>
        <color theme="1"/>
        <rFont val="Arial"/>
        <family val="2"/>
        <scheme val="minor"/>
      </rPr>
      <t xml:space="preserve"> worldwineawards@decanter.com</t>
    </r>
  </si>
  <si>
    <t>A: Company
Name</t>
  </si>
  <si>
    <t>Address
Line 1</t>
  </si>
  <si>
    <t>Address
Line 2</t>
  </si>
  <si>
    <t>Address
Line 3</t>
  </si>
  <si>
    <t>County /
Region</t>
  </si>
  <si>
    <t>Postal /
Zip Code</t>
  </si>
  <si>
    <t>Company
e-mail</t>
  </si>
  <si>
    <t>Company
Fax</t>
  </si>
  <si>
    <t>Type of
Company</t>
  </si>
  <si>
    <t>UK Agent</t>
  </si>
  <si>
    <t>Agent
Company</t>
  </si>
  <si>
    <t>Agent
Add1</t>
  </si>
  <si>
    <t>Agent
Add2</t>
  </si>
  <si>
    <t>Agent
Add 3</t>
  </si>
  <si>
    <t>Agent
Postcode</t>
  </si>
  <si>
    <t>Agent
Title</t>
  </si>
  <si>
    <t>Agent
Name1</t>
  </si>
  <si>
    <t>Agent
Name2</t>
  </si>
  <si>
    <t>Agent
Phone</t>
  </si>
  <si>
    <t>Agent
e-mail</t>
  </si>
  <si>
    <t>Agent
Website</t>
  </si>
  <si>
    <t>Entered b4</t>
  </si>
  <si>
    <t>How Hear</t>
  </si>
  <si>
    <t>Info1</t>
  </si>
  <si>
    <t>Info2</t>
  </si>
  <si>
    <t>Contact Title</t>
  </si>
  <si>
    <t>First Name</t>
  </si>
  <si>
    <t>Last Name</t>
  </si>
  <si>
    <t>Contact E-mail</t>
  </si>
  <si>
    <t>Contact Telephone</t>
  </si>
  <si>
    <t>Contact Mobile</t>
  </si>
  <si>
    <t>Contact_Title</t>
  </si>
  <si>
    <t>Contact_name</t>
  </si>
  <si>
    <t>Rules1</t>
  </si>
  <si>
    <t>Rules2</t>
  </si>
  <si>
    <t>Rules3</t>
  </si>
  <si>
    <t>Entry Number</t>
  </si>
  <si>
    <t>Contact_Telephone</t>
  </si>
  <si>
    <t>Contact_Mob</t>
  </si>
  <si>
    <t>Contact_email</t>
  </si>
  <si>
    <t>Wine Name</t>
  </si>
  <si>
    <t>Champagne &amp; Sparkling</t>
  </si>
  <si>
    <t>Residual sugar level (g/l)</t>
  </si>
  <si>
    <t>Second grape variety</t>
  </si>
  <si>
    <t>% of second grape variety</t>
  </si>
  <si>
    <t>Third grape variety</t>
  </si>
  <si>
    <t>% of third grape variety</t>
  </si>
  <si>
    <t>Ageing in Oak (months)</t>
  </si>
  <si>
    <t>Barcode</t>
  </si>
  <si>
    <t>UK Retail Suggested Price Band</t>
  </si>
  <si>
    <t>UK Stockist 1</t>
  </si>
  <si>
    <t>UK Stockist 2</t>
  </si>
  <si>
    <t>UK Stockist 3</t>
  </si>
  <si>
    <t>UK Stockist 4</t>
  </si>
  <si>
    <t>UK Stockist 5</t>
  </si>
  <si>
    <t>FOB / Ex-Cellar Price Currency</t>
  </si>
  <si>
    <t>3. FOB/EX-CELLAR PRICE</t>
  </si>
  <si>
    <t>2. UK Retail Information</t>
  </si>
  <si>
    <t>1. Wine Technical Details</t>
  </si>
  <si>
    <t>US Stockist 1</t>
  </si>
  <si>
    <t>US Stockist 2</t>
  </si>
  <si>
    <t>US Stockist 3</t>
  </si>
  <si>
    <t>US Stockist 4</t>
  </si>
  <si>
    <t>US Stockist 5</t>
  </si>
  <si>
    <t>4. US RETAIL INFORMATION</t>
  </si>
  <si>
    <t>Other Stockist 1 Country</t>
  </si>
  <si>
    <t>Other Stockist 1 Company Name</t>
  </si>
  <si>
    <t>Other Stockist 1 City</t>
  </si>
  <si>
    <t>Other Stockist 1 Telephone</t>
  </si>
  <si>
    <t>Other Stockist 1 Email</t>
  </si>
  <si>
    <t>Other Stockist 1 Website</t>
  </si>
  <si>
    <t>Other Stockist 2 Country</t>
  </si>
  <si>
    <t>Other Stockist 2 Company Name</t>
  </si>
  <si>
    <t>Other Stockist 2 City</t>
  </si>
  <si>
    <t>Other Stockist 2 Telephone</t>
  </si>
  <si>
    <t>Other Stockist 2 Email</t>
  </si>
  <si>
    <t>Other Stockist 2 Website</t>
  </si>
  <si>
    <t>Other Stockist 3 Country</t>
  </si>
  <si>
    <t>Other Stockist 3 Company Name</t>
  </si>
  <si>
    <t>Other Stockist 3 City</t>
  </si>
  <si>
    <t>Other Stockist 3 Telephone</t>
  </si>
  <si>
    <t>Other Stockist 3 Email</t>
  </si>
  <si>
    <t>Other Stockist 3 Website</t>
  </si>
  <si>
    <t>5. ASIA/OTHER TERRITORIES RETAIL INFORMATION</t>
  </si>
  <si>
    <t>6. PROMOTIONAL OPPORTUNITIES</t>
  </si>
  <si>
    <t>Abouriou  </t>
  </si>
  <si>
    <t>Acolon</t>
  </si>
  <si>
    <t>Agiorgitiko</t>
  </si>
  <si>
    <t>Aglianico</t>
  </si>
  <si>
    <t>Aglianico Amaro</t>
  </si>
  <si>
    <t>Aglianico del Vulture</t>
  </si>
  <si>
    <t>Aidani</t>
  </si>
  <si>
    <t>Aidani Mavro</t>
  </si>
  <si>
    <t>Airén</t>
  </si>
  <si>
    <t>Aladasturi  </t>
  </si>
  <si>
    <t>Alarijen  </t>
  </si>
  <si>
    <t>Albalonga  </t>
  </si>
  <si>
    <t>Albana</t>
  </si>
  <si>
    <t>Albanella  </t>
  </si>
  <si>
    <t>Albariño</t>
  </si>
  <si>
    <t>Albarossa</t>
  </si>
  <si>
    <t>Albillo</t>
  </si>
  <si>
    <t>Albillo Krimskii  </t>
  </si>
  <si>
    <t>Aleatico</t>
  </si>
  <si>
    <t>Aleatico dell'Elba</t>
  </si>
  <si>
    <t>Alexandrouli  </t>
  </si>
  <si>
    <t xml:space="preserve">Alfrocheiro  </t>
  </si>
  <si>
    <t>Alfrocheiro Preto  </t>
  </si>
  <si>
    <t>Alibernet</t>
  </si>
  <si>
    <t>Alicante Ganzin  </t>
  </si>
  <si>
    <t>Aligoté</t>
  </si>
  <si>
    <t>Alphonse Lavallee</t>
  </si>
  <si>
    <t>Altesse</t>
  </si>
  <si>
    <t>Altrugo  </t>
  </si>
  <si>
    <t>Alvarelhao  </t>
  </si>
  <si>
    <t>Alvarinho</t>
  </si>
  <si>
    <t>Amigne</t>
  </si>
  <si>
    <t>Amorghiano  </t>
  </si>
  <si>
    <t>Ancellotta</t>
  </si>
  <si>
    <t>Andre</t>
  </si>
  <si>
    <t>Ansonica</t>
  </si>
  <si>
    <t>Antâo Vaz</t>
  </si>
  <si>
    <t>Apinto</t>
  </si>
  <si>
    <t>Aragnan  </t>
  </si>
  <si>
    <t>Aragonés</t>
  </si>
  <si>
    <t>Aragonez</t>
  </si>
  <si>
    <t>Aramon  </t>
  </si>
  <si>
    <t>Arany Sárfehér</t>
  </si>
  <si>
    <t>Arbane</t>
  </si>
  <si>
    <t>Arinarnoa</t>
  </si>
  <si>
    <t>Arinto</t>
  </si>
  <si>
    <t>Arneis</t>
  </si>
  <si>
    <t>Arrufiac</t>
  </si>
  <si>
    <t>Aspiran</t>
  </si>
  <si>
    <t>Asprinio</t>
  </si>
  <si>
    <t>Asprouda</t>
  </si>
  <si>
    <t>Asprovaria</t>
  </si>
  <si>
    <t>Assyrtiko</t>
  </si>
  <si>
    <t>Athiri</t>
  </si>
  <si>
    <t>Aubin Vert  </t>
  </si>
  <si>
    <t>Aubun</t>
  </si>
  <si>
    <t>Aurelius</t>
  </si>
  <si>
    <t>Avana  </t>
  </si>
  <si>
    <t>Avarengo</t>
  </si>
  <si>
    <t>Avesso</t>
  </si>
  <si>
    <t>Avgoustiatis</t>
  </si>
  <si>
    <t>Azal</t>
  </si>
  <si>
    <t>Azal Tinto  </t>
  </si>
  <si>
    <t>Babeasca Neagra  </t>
  </si>
  <si>
    <t>Babich</t>
  </si>
  <si>
    <t>Bacchus</t>
  </si>
  <si>
    <t>Bachet  </t>
  </si>
  <si>
    <t>Baga</t>
  </si>
  <si>
    <t>Baltica</t>
  </si>
  <si>
    <t>Barbarossa</t>
  </si>
  <si>
    <t>Barbera</t>
  </si>
  <si>
    <t>Baroque</t>
  </si>
  <si>
    <t>Barroca</t>
  </si>
  <si>
    <t>Batiki</t>
  </si>
  <si>
    <t>Bazaleturi</t>
  </si>
  <si>
    <t>Beaunoir  </t>
  </si>
  <si>
    <t>Beli Pinot</t>
  </si>
  <si>
    <t>Bellone</t>
  </si>
  <si>
    <t>Bequignol  </t>
  </si>
  <si>
    <t>Bervedino  </t>
  </si>
  <si>
    <t>Bianchetta</t>
  </si>
  <si>
    <t>Bianco d'Alessano  </t>
  </si>
  <si>
    <t>Biancolella</t>
  </si>
  <si>
    <t>Biancone  </t>
  </si>
  <si>
    <t>Biancu Gentile  </t>
  </si>
  <si>
    <t>Bical</t>
  </si>
  <si>
    <t>Bigolona  </t>
  </si>
  <si>
    <t>Black Korinthioki</t>
  </si>
  <si>
    <t>Black Muscat</t>
  </si>
  <si>
    <t>Blahya</t>
  </si>
  <si>
    <t>Blanqueiron  </t>
  </si>
  <si>
    <t>Blauer Portugieser</t>
  </si>
  <si>
    <t>Blauer Zweigelt</t>
  </si>
  <si>
    <t>Blaufränkisch</t>
  </si>
  <si>
    <t>Bobal</t>
  </si>
  <si>
    <t>Bogarkere</t>
  </si>
  <si>
    <t>Boğazkere</t>
  </si>
  <si>
    <t>Bogdanusa</t>
  </si>
  <si>
    <t>Bombino Bianco</t>
  </si>
  <si>
    <t>Bombino Nero</t>
  </si>
  <si>
    <t>Bonarda</t>
  </si>
  <si>
    <t>Bourboulenc</t>
  </si>
  <si>
    <t>Bouvier</t>
  </si>
  <si>
    <t>Bovale Sardo</t>
  </si>
  <si>
    <t>Brachetto</t>
  </si>
  <si>
    <t>Braucol</t>
  </si>
  <si>
    <t>Brianna  </t>
  </si>
  <si>
    <t>Brun Fourca  </t>
  </si>
  <si>
    <t>Brunal  </t>
  </si>
  <si>
    <t>Brunello</t>
  </si>
  <si>
    <t>Bual</t>
  </si>
  <si>
    <t>Bujariego  </t>
  </si>
  <si>
    <t>Bukettraube  </t>
  </si>
  <si>
    <t>Burrablanca  </t>
  </si>
  <si>
    <t>Bursona Langanesi</t>
  </si>
  <si>
    <t>Cabeo</t>
  </si>
  <si>
    <t>Cabernet Cubin  </t>
  </si>
  <si>
    <t>Cabernet Dorio  </t>
  </si>
  <si>
    <t>Cabernet Dorsa</t>
  </si>
  <si>
    <t>Cabernet Franc</t>
  </si>
  <si>
    <t>Cabernet Gernischt  </t>
  </si>
  <si>
    <t>Cabernet Mitos</t>
  </si>
  <si>
    <t>Cabernet Pfeffer  </t>
  </si>
  <si>
    <t>Cabernet Sauvignon</t>
  </si>
  <si>
    <t>Cagnulari</t>
  </si>
  <si>
    <t>Caiño Blanco</t>
  </si>
  <si>
    <t>Caiño Tinto</t>
  </si>
  <si>
    <t>Cal Karasi</t>
  </si>
  <si>
    <t>Caladoc</t>
  </si>
  <si>
    <t>Calbanesco</t>
  </si>
  <si>
    <t>Calitor  </t>
  </si>
  <si>
    <t>Callet</t>
  </si>
  <si>
    <t>Camapiate</t>
  </si>
  <si>
    <t>Camaralet de Lasseube  </t>
  </si>
  <si>
    <t>Canaiolo</t>
  </si>
  <si>
    <t>Cannonau</t>
  </si>
  <si>
    <t>Canocazo  </t>
  </si>
  <si>
    <t>Capretione</t>
  </si>
  <si>
    <t>Carbase</t>
  </si>
  <si>
    <t>Carignan</t>
  </si>
  <si>
    <t xml:space="preserve">Carignan Blanc </t>
  </si>
  <si>
    <t>Cariñena</t>
  </si>
  <si>
    <t>Carmenère</t>
  </si>
  <si>
    <t>Carminoir  </t>
  </si>
  <si>
    <t>Carricante</t>
  </si>
  <si>
    <t>Casavecchia  </t>
  </si>
  <si>
    <t>Casetta  </t>
  </si>
  <si>
    <t>Castelao</t>
  </si>
  <si>
    <t>Catarratto</t>
  </si>
  <si>
    <t>Cayetana  </t>
  </si>
  <si>
    <t>Cercial do Douro</t>
  </si>
  <si>
    <t>Cereza  </t>
  </si>
  <si>
    <t>Cesanese</t>
  </si>
  <si>
    <t>Cetinka</t>
  </si>
  <si>
    <t>Charbono</t>
  </si>
  <si>
    <t>Chardonel</t>
  </si>
  <si>
    <t>Chardonnay</t>
  </si>
  <si>
    <t>Chasan</t>
  </si>
  <si>
    <t>Chasselas</t>
  </si>
  <si>
    <t>Chenin Blanc</t>
  </si>
  <si>
    <t>Chinuri</t>
  </si>
  <si>
    <t>Cienna</t>
  </si>
  <si>
    <t>Ciliegiolo</t>
  </si>
  <si>
    <t>Cinsault</t>
  </si>
  <si>
    <t>Cividino  </t>
  </si>
  <si>
    <t>Clairette</t>
  </si>
  <si>
    <t>Claret de Gers  </t>
  </si>
  <si>
    <t>Clinton</t>
  </si>
  <si>
    <t>Coatina</t>
  </si>
  <si>
    <t>Cococciola</t>
  </si>
  <si>
    <t>Coda di Volpa</t>
  </si>
  <si>
    <t>Codega</t>
  </si>
  <si>
    <t>Colombard</t>
  </si>
  <si>
    <t>Colorino</t>
  </si>
  <si>
    <t>Completer  </t>
  </si>
  <si>
    <t>Complexa</t>
  </si>
  <si>
    <t>Concord  </t>
  </si>
  <si>
    <t>Corinth Current</t>
  </si>
  <si>
    <t>Cornalin</t>
  </si>
  <si>
    <t>Cornifesto  </t>
  </si>
  <si>
    <t>Corot Noir  </t>
  </si>
  <si>
    <t>Cortese</t>
  </si>
  <si>
    <t>Corvina</t>
  </si>
  <si>
    <t>Corvina e Corvinone</t>
  </si>
  <si>
    <t>Corvinone</t>
  </si>
  <si>
    <t>Counoise</t>
  </si>
  <si>
    <t>Courbu Blanc  </t>
  </si>
  <si>
    <t>Criolla Grande</t>
  </si>
  <si>
    <t>Croatina</t>
  </si>
  <si>
    <t>Crouchen</t>
  </si>
  <si>
    <t>Cserszegi Fűszeres</t>
  </si>
  <si>
    <t>Cygne Blanc  </t>
  </si>
  <si>
    <t>Dafni</t>
  </si>
  <si>
    <t>Damaschino  </t>
  </si>
  <si>
    <t>Dameron  </t>
  </si>
  <si>
    <t>Darkenusa  </t>
  </si>
  <si>
    <t>De Chaunac  </t>
  </si>
  <si>
    <t>Debina  </t>
  </si>
  <si>
    <t>Debit</t>
  </si>
  <si>
    <t>Devin</t>
  </si>
  <si>
    <t>Diamond  </t>
  </si>
  <si>
    <t>Dimiat  </t>
  </si>
  <si>
    <t>Dindarella  </t>
  </si>
  <si>
    <t>Diolinoir</t>
  </si>
  <si>
    <t>Dobricic  </t>
  </si>
  <si>
    <t>Dolcetto</t>
  </si>
  <si>
    <t>Dolle</t>
  </si>
  <si>
    <t>Domina</t>
  </si>
  <si>
    <t>Dona Blanca  </t>
  </si>
  <si>
    <t>Donzelinho</t>
  </si>
  <si>
    <t>Doradillo</t>
  </si>
  <si>
    <t>Dornfelder</t>
  </si>
  <si>
    <t>Duras</t>
  </si>
  <si>
    <t>Durella</t>
  </si>
  <si>
    <t>Durif</t>
  </si>
  <si>
    <t>Durize  </t>
  </si>
  <si>
    <t>Dzvelshava  </t>
  </si>
  <si>
    <t>Edelweiss  </t>
  </si>
  <si>
    <t>Egiodola  </t>
  </si>
  <si>
    <t>Ehrenfelser</t>
  </si>
  <si>
    <t>Elbling</t>
  </si>
  <si>
    <t>Elvira  </t>
  </si>
  <si>
    <t>Emir</t>
  </si>
  <si>
    <t>Enantio  </t>
  </si>
  <si>
    <t>Encruzado</t>
  </si>
  <si>
    <t>Erbaluce</t>
  </si>
  <si>
    <t>Espadeiro</t>
  </si>
  <si>
    <t>Etraire de l'Adui  </t>
  </si>
  <si>
    <t>Eyholzer  </t>
  </si>
  <si>
    <t>Ezerjo  </t>
  </si>
  <si>
    <t>Faber</t>
  </si>
  <si>
    <t>Falanghina</t>
  </si>
  <si>
    <t>Favorita</t>
  </si>
  <si>
    <t>Fenile  </t>
  </si>
  <si>
    <t>Fernao Pires</t>
  </si>
  <si>
    <t>Ferrón</t>
  </si>
  <si>
    <t>Feteasca  </t>
  </si>
  <si>
    <t>Feteasca Alba</t>
  </si>
  <si>
    <t>Feteasca Neagra</t>
  </si>
  <si>
    <t>Feteasca Regale Blanc</t>
  </si>
  <si>
    <t>Fiano</t>
  </si>
  <si>
    <t>Flora</t>
  </si>
  <si>
    <t>Florental  </t>
  </si>
  <si>
    <t>Fogoneu  </t>
  </si>
  <si>
    <t>Folgasao</t>
  </si>
  <si>
    <t>Folle Blanche</t>
  </si>
  <si>
    <t>Forastera  </t>
  </si>
  <si>
    <t>Forcallat  </t>
  </si>
  <si>
    <t>Forestera</t>
  </si>
  <si>
    <t>Fortana  </t>
  </si>
  <si>
    <t>Francavilla  </t>
  </si>
  <si>
    <t>Franconia blue</t>
  </si>
  <si>
    <t>Francusa  </t>
  </si>
  <si>
    <t>Frankish</t>
  </si>
  <si>
    <t>Frappato</t>
  </si>
  <si>
    <t>Freisa</t>
  </si>
  <si>
    <t>Freisamer  </t>
  </si>
  <si>
    <t>Friulare</t>
  </si>
  <si>
    <t>Friuli Venezia Giulia</t>
  </si>
  <si>
    <t>Frühburgunder</t>
  </si>
  <si>
    <t>Fumin</t>
  </si>
  <si>
    <t>Furlanski</t>
  </si>
  <si>
    <t>Furmint</t>
  </si>
  <si>
    <t>Gaglioppo</t>
  </si>
  <si>
    <t>Galego Dourado</t>
  </si>
  <si>
    <t>Gamaret</t>
  </si>
  <si>
    <t>Gamay</t>
  </si>
  <si>
    <t>Garanoir  </t>
  </si>
  <si>
    <t>Garganega</t>
  </si>
  <si>
    <t>Garnacha</t>
  </si>
  <si>
    <t>Garnacha Blanca</t>
  </si>
  <si>
    <t>Gelber Muskateller</t>
  </si>
  <si>
    <t>Gellewza</t>
  </si>
  <si>
    <t>Gewurztraminer</t>
  </si>
  <si>
    <t>Giro  </t>
  </si>
  <si>
    <t>Glera</t>
  </si>
  <si>
    <t>Godello</t>
  </si>
  <si>
    <t>Goldmuskateller</t>
  </si>
  <si>
    <t>Gouveio</t>
  </si>
  <si>
    <t>Graciano</t>
  </si>
  <si>
    <t>Gragnano  </t>
  </si>
  <si>
    <t>Graševina</t>
  </si>
  <si>
    <t>Grauburgunder</t>
  </si>
  <si>
    <t>Grecanico</t>
  </si>
  <si>
    <t>Grechetto</t>
  </si>
  <si>
    <t>Greco</t>
  </si>
  <si>
    <t>Grenache</t>
  </si>
  <si>
    <t>Grenache Blanc</t>
  </si>
  <si>
    <t>Grenache Gris</t>
  </si>
  <si>
    <t>Gresevina</t>
  </si>
  <si>
    <t>Grillo</t>
  </si>
  <si>
    <t>Grolleau</t>
  </si>
  <si>
    <t>Grolleau Gris  </t>
  </si>
  <si>
    <t>Grolleau Noir  </t>
  </si>
  <si>
    <t>Groppello</t>
  </si>
  <si>
    <t>Gros Manseng</t>
  </si>
  <si>
    <t>Grüner Veltliner</t>
  </si>
  <si>
    <t>Guarnaccia Bianca  </t>
  </si>
  <si>
    <t>Gutenborner  </t>
  </si>
  <si>
    <t>Hárslevelű</t>
  </si>
  <si>
    <t>HeÃ¯da</t>
  </si>
  <si>
    <t>Heroldrebe</t>
  </si>
  <si>
    <t>Hondarribi Beltza  </t>
  </si>
  <si>
    <t>Humagne Blanc</t>
  </si>
  <si>
    <t>Humagne Rouge</t>
  </si>
  <si>
    <t>Huscat Humburg</t>
  </si>
  <si>
    <t>Incrocio Manzoni</t>
  </si>
  <si>
    <t>Inzolia</t>
  </si>
  <si>
    <t>Irsai Olivér</t>
  </si>
  <si>
    <t>Italian Riesling</t>
  </si>
  <si>
    <t>Izsaki  </t>
  </si>
  <si>
    <t>Jacquere</t>
  </si>
  <si>
    <t>Jaen</t>
  </si>
  <si>
    <t>Jampal  </t>
  </si>
  <si>
    <t>Johanniter  </t>
  </si>
  <si>
    <t>Joubertin  </t>
  </si>
  <si>
    <t>Juan Garcia</t>
  </si>
  <si>
    <t>Juhfark</t>
  </si>
  <si>
    <t>Juwel  </t>
  </si>
  <si>
    <t>Kabar</t>
  </si>
  <si>
    <t>Kadarka</t>
  </si>
  <si>
    <t>Kadarka Blau  </t>
  </si>
  <si>
    <t>Kalecik Karasi</t>
  </si>
  <si>
    <t>Kaleck Karasi</t>
  </si>
  <si>
    <t>Kanzler  </t>
  </si>
  <si>
    <t>Karsticevica  </t>
  </si>
  <si>
    <t>Katsano  </t>
  </si>
  <si>
    <t>Keduretuli</t>
  </si>
  <si>
    <t>Kekfrankos</t>
  </si>
  <si>
    <t>Kekmedoc  </t>
  </si>
  <si>
    <t>Kéknyelű</t>
  </si>
  <si>
    <t>Kerner</t>
  </si>
  <si>
    <t>Kidonitsa</t>
  </si>
  <si>
    <t>Királyleányka</t>
  </si>
  <si>
    <t>Királyudvar</t>
  </si>
  <si>
    <t>Kisi</t>
  </si>
  <si>
    <t>Klevener</t>
  </si>
  <si>
    <t>Knipperle  </t>
  </si>
  <si>
    <t>Koshu</t>
  </si>
  <si>
    <t>Kotsifali</t>
  </si>
  <si>
    <t>Kovidinka  </t>
  </si>
  <si>
    <t>Krakhuna</t>
  </si>
  <si>
    <t>Krakuna  </t>
  </si>
  <si>
    <t>Krasnostop Zolotovskiy</t>
  </si>
  <si>
    <t>Krassato</t>
  </si>
  <si>
    <t>Kratosija</t>
  </si>
  <si>
    <t>Kuc</t>
  </si>
  <si>
    <t>Kuldzhinskii  </t>
  </si>
  <si>
    <t>La Crescent  </t>
  </si>
  <si>
    <t>Lacrima  </t>
  </si>
  <si>
    <t>Lacrima di Morro d'Alba</t>
  </si>
  <si>
    <t>Lado</t>
  </si>
  <si>
    <t>Lagorthi</t>
  </si>
  <si>
    <t>Lagrein</t>
  </si>
  <si>
    <t>L'Ambertille  </t>
  </si>
  <si>
    <t>Lambrusco di Sorbara</t>
  </si>
  <si>
    <t>Lambrusco Grasparossa</t>
  </si>
  <si>
    <t>Lambrusco Salamino</t>
  </si>
  <si>
    <t>Lancelotta</t>
  </si>
  <si>
    <t>Landot Noir  </t>
  </si>
  <si>
    <t>Lasin  </t>
  </si>
  <si>
    <t>Laski Rizling</t>
  </si>
  <si>
    <t>Lefkada</t>
  </si>
  <si>
    <t>Lefkas  </t>
  </si>
  <si>
    <t>Lemberger</t>
  </si>
  <si>
    <t>Len de l'El  </t>
  </si>
  <si>
    <t>Leon Millot  </t>
  </si>
  <si>
    <t>Liatiko</t>
  </si>
  <si>
    <t>Limnio</t>
  </si>
  <si>
    <t>limniona</t>
  </si>
  <si>
    <t>Listán Prieto</t>
  </si>
  <si>
    <t>Lledoner Pelut</t>
  </si>
  <si>
    <t>Loin de l'oeil</t>
  </si>
  <si>
    <t>Loureiro</t>
  </si>
  <si>
    <t>Lumassina  </t>
  </si>
  <si>
    <t>Macabeo</t>
  </si>
  <si>
    <t>Maceratino</t>
  </si>
  <si>
    <t>Madeleine Angevine</t>
  </si>
  <si>
    <t>Maestri  </t>
  </si>
  <si>
    <t>Magliocco</t>
  </si>
  <si>
    <t>Magliocco Canino  </t>
  </si>
  <si>
    <t>Malagouzia</t>
  </si>
  <si>
    <t>Malbec</t>
  </si>
  <si>
    <t>Malvar</t>
  </si>
  <si>
    <t>Malvasia</t>
  </si>
  <si>
    <t>Malvasia del Chianti</t>
  </si>
  <si>
    <t>Malvasia di Candia</t>
  </si>
  <si>
    <t>Malvasia Nera</t>
  </si>
  <si>
    <t>Malvazija</t>
  </si>
  <si>
    <t>Mammolo</t>
  </si>
  <si>
    <t>Mandilaria</t>
  </si>
  <si>
    <t>Manseng</t>
  </si>
  <si>
    <t>Mansois</t>
  </si>
  <si>
    <t>Mantilari</t>
  </si>
  <si>
    <t>Manto Negro</t>
  </si>
  <si>
    <t>Manzoni Bianca</t>
  </si>
  <si>
    <t>Marastina</t>
  </si>
  <si>
    <t>Maratheftiko</t>
  </si>
  <si>
    <t>Maria Gomes</t>
  </si>
  <si>
    <t>Marmajuelo  </t>
  </si>
  <si>
    <t>Marsanne</t>
  </si>
  <si>
    <t>Marselan</t>
  </si>
  <si>
    <t>Marzemino</t>
  </si>
  <si>
    <t>Marzuelo</t>
  </si>
  <si>
    <t>Massareta</t>
  </si>
  <si>
    <t>Mataro</t>
  </si>
  <si>
    <t>Maturana Tinta</t>
  </si>
  <si>
    <t>Mauzac Blanc</t>
  </si>
  <si>
    <t>Mavro  </t>
  </si>
  <si>
    <t>Mavro Messenikola</t>
  </si>
  <si>
    <t>Mavrodaphne</t>
  </si>
  <si>
    <t>Mavrotragano</t>
  </si>
  <si>
    <t>Mavroudi</t>
  </si>
  <si>
    <t>Mavrud</t>
  </si>
  <si>
    <t>Mazuelo</t>
  </si>
  <si>
    <t>Melnik  </t>
  </si>
  <si>
    <t>Melon de Bourgogne</t>
  </si>
  <si>
    <t>Mencia</t>
  </si>
  <si>
    <t>Merille  </t>
  </si>
  <si>
    <t>Merlot</t>
  </si>
  <si>
    <t>Merseguera</t>
  </si>
  <si>
    <t>Merwah</t>
  </si>
  <si>
    <t>Merzling  </t>
  </si>
  <si>
    <t>Milgranet  </t>
  </si>
  <si>
    <t>Milloccio  </t>
  </si>
  <si>
    <t>Mirisaui</t>
  </si>
  <si>
    <t>Molinara</t>
  </si>
  <si>
    <t>Monastrell</t>
  </si>
  <si>
    <t>Mondeuse Noire</t>
  </si>
  <si>
    <t>Monemvassia</t>
  </si>
  <si>
    <t>Montepulciano</t>
  </si>
  <si>
    <t>Montonega</t>
  </si>
  <si>
    <t>Morava</t>
  </si>
  <si>
    <t>Moreto</t>
  </si>
  <si>
    <t>Morillon</t>
  </si>
  <si>
    <t>Moscatel</t>
  </si>
  <si>
    <t>Moscato</t>
  </si>
  <si>
    <t>Moscato Giallo</t>
  </si>
  <si>
    <t>Moschato Spinas</t>
  </si>
  <si>
    <t>Moschofilero</t>
  </si>
  <si>
    <t>Moschomavro</t>
  </si>
  <si>
    <t>Mourvedre</t>
  </si>
  <si>
    <t>Mtsvane</t>
  </si>
  <si>
    <t>Mtsvane Kakhuri</t>
  </si>
  <si>
    <t>Mtsvani  </t>
  </si>
  <si>
    <t>Mujuretuli</t>
  </si>
  <si>
    <t>Müller-Thurgau</t>
  </si>
  <si>
    <t>Muscadelle</t>
  </si>
  <si>
    <t>Muscardin</t>
  </si>
  <si>
    <t>Muscaris</t>
  </si>
  <si>
    <t>Muscat</t>
  </si>
  <si>
    <t>Muscat Alexandre</t>
  </si>
  <si>
    <t>Muscat Homberg</t>
  </si>
  <si>
    <t>Muscats Petits Grains</t>
  </si>
  <si>
    <t>Muskat Momjanski</t>
  </si>
  <si>
    <t>Muskat Moravsky</t>
  </si>
  <si>
    <t>Muskat Ottonel</t>
  </si>
  <si>
    <t>Muskotaly</t>
  </si>
  <si>
    <t>Narince</t>
  </si>
  <si>
    <t>Nascetta</t>
  </si>
  <si>
    <t>Nasco</t>
  </si>
  <si>
    <t>Nebbiolo</t>
  </si>
  <si>
    <t>Neeru de Dragasani</t>
  </si>
  <si>
    <t>Negoska</t>
  </si>
  <si>
    <t>Negra Mole</t>
  </si>
  <si>
    <t>Negramaro</t>
  </si>
  <si>
    <t>Negrara</t>
  </si>
  <si>
    <t>Negrat</t>
  </si>
  <si>
    <t>Negrette</t>
  </si>
  <si>
    <t>Negro Amaro</t>
  </si>
  <si>
    <t>Neilst</t>
  </si>
  <si>
    <t>Nerello</t>
  </si>
  <si>
    <t>Nerello Cappuccio</t>
  </si>
  <si>
    <t>Nero Buono  </t>
  </si>
  <si>
    <t>Nero d'Alba</t>
  </si>
  <si>
    <t>Nero d'Avola</t>
  </si>
  <si>
    <t>Neronet</t>
  </si>
  <si>
    <t>Neuburger</t>
  </si>
  <si>
    <t>Neyret  </t>
  </si>
  <si>
    <t>Nieddera</t>
  </si>
  <si>
    <t>Niellucio</t>
  </si>
  <si>
    <t>Noblessa  </t>
  </si>
  <si>
    <t>Nobling  </t>
  </si>
  <si>
    <t>Nocera</t>
  </si>
  <si>
    <t>Norton</t>
  </si>
  <si>
    <t>Nosiola</t>
  </si>
  <si>
    <t>Novac</t>
  </si>
  <si>
    <t>Obaideh</t>
  </si>
  <si>
    <t>Okuzgozu  </t>
  </si>
  <si>
    <t>Olasz Rizling</t>
  </si>
  <si>
    <t>Olivella  </t>
  </si>
  <si>
    <t>Ondarribi Zuri</t>
  </si>
  <si>
    <t>Optima</t>
  </si>
  <si>
    <t>Orange Muscat</t>
  </si>
  <si>
    <t>Ormeasco</t>
  </si>
  <si>
    <t>Ortega</t>
  </si>
  <si>
    <t>Oseleta</t>
  </si>
  <si>
    <t>Otskhanuri Sapere</t>
  </si>
  <si>
    <t>Palas</t>
  </si>
  <si>
    <t>Palava</t>
  </si>
  <si>
    <t>Pallagrello Nero</t>
  </si>
  <si>
    <t>Palomino</t>
  </si>
  <si>
    <t>Pansà Blanca</t>
  </si>
  <si>
    <t>Papazkarasi  </t>
  </si>
  <si>
    <t>Parellada</t>
  </si>
  <si>
    <t>Passerina</t>
  </si>
  <si>
    <t>Pecorino</t>
  </si>
  <si>
    <t>Pederna</t>
  </si>
  <si>
    <t>Pedro Ximinez</t>
  </si>
  <si>
    <t>Pelaverga</t>
  </si>
  <si>
    <t>Perera</t>
  </si>
  <si>
    <t>Periquita</t>
  </si>
  <si>
    <t>Perle  </t>
  </si>
  <si>
    <t>Perricone</t>
  </si>
  <si>
    <t>Perrum  </t>
  </si>
  <si>
    <t>Persan</t>
  </si>
  <si>
    <t>Petit Arvine</t>
  </si>
  <si>
    <t>Petit Courbu</t>
  </si>
  <si>
    <t>Petit Manseng</t>
  </si>
  <si>
    <t>Petit Meslier</t>
  </si>
  <si>
    <t>Petit Rouge</t>
  </si>
  <si>
    <t>Petit Syrah</t>
  </si>
  <si>
    <t>Petit Verdot</t>
  </si>
  <si>
    <t>Petroulianos  </t>
  </si>
  <si>
    <t>Picapoll</t>
  </si>
  <si>
    <t>Picolit</t>
  </si>
  <si>
    <t>Picpoul Blanc</t>
  </si>
  <si>
    <t>Picpoul Gris</t>
  </si>
  <si>
    <t>Picpoul Noir</t>
  </si>
  <si>
    <t>Piedirosso</t>
  </si>
  <si>
    <t>Pigato</t>
  </si>
  <si>
    <t>Pignatello</t>
  </si>
  <si>
    <t>Pignerol  </t>
  </si>
  <si>
    <t>Pignoletto</t>
  </si>
  <si>
    <t>Pignolo</t>
  </si>
  <si>
    <t>Pineau d'Aunis</t>
  </si>
  <si>
    <t>Pinela</t>
  </si>
  <si>
    <t>Pinenc</t>
  </si>
  <si>
    <t>Pinot Auxerrois</t>
  </si>
  <si>
    <t>Pinot Blanc</t>
  </si>
  <si>
    <t>Pinot Grigio</t>
  </si>
  <si>
    <t>Pinot Gris</t>
  </si>
  <si>
    <t>Pinot Meunier</t>
  </si>
  <si>
    <t>Pinot Noir</t>
  </si>
  <si>
    <t>Pinotage</t>
  </si>
  <si>
    <t>Planta Nova  </t>
  </si>
  <si>
    <t>Plavac Hali</t>
  </si>
  <si>
    <t>Plavic Mali</t>
  </si>
  <si>
    <t>Pleschatik  </t>
  </si>
  <si>
    <t>Plyto</t>
  </si>
  <si>
    <t>Pollera Nera</t>
  </si>
  <si>
    <t>Pontac</t>
  </si>
  <si>
    <t>Pošip</t>
  </si>
  <si>
    <t>Premetta  </t>
  </si>
  <si>
    <t>Prensal Blanc</t>
  </si>
  <si>
    <t>Prieto Picudo</t>
  </si>
  <si>
    <t>Primitivo</t>
  </si>
  <si>
    <t>Procanio</t>
  </si>
  <si>
    <t>Prosecco</t>
  </si>
  <si>
    <t>Prugnolo Gentile</t>
  </si>
  <si>
    <t>Quagliano</t>
  </si>
  <si>
    <t>Rabigatu</t>
  </si>
  <si>
    <t>Rabo de Ovelha</t>
  </si>
  <si>
    <t>Raboso</t>
  </si>
  <si>
    <t>Rachuli-Tetra</t>
  </si>
  <si>
    <t>Raisin de Korinthe</t>
  </si>
  <si>
    <t>Ramisco  </t>
  </si>
  <si>
    <t>Rara Neagră</t>
  </si>
  <si>
    <t>Rassegui</t>
  </si>
  <si>
    <t>Rathay  </t>
  </si>
  <si>
    <t>Rauschling</t>
  </si>
  <si>
    <t>Ravat Vignoles  </t>
  </si>
  <si>
    <t>Rayon d'Or  </t>
  </si>
  <si>
    <t>Rebo</t>
  </si>
  <si>
    <t>Rebula</t>
  </si>
  <si>
    <t>Refosco</t>
  </si>
  <si>
    <t>Regent</t>
  </si>
  <si>
    <t>Regner  </t>
  </si>
  <si>
    <t>Reichensteiner</t>
  </si>
  <si>
    <t>Reze  </t>
  </si>
  <si>
    <t>Rhoditis</t>
  </si>
  <si>
    <t>Ribolla Gialla</t>
  </si>
  <si>
    <t>Ribolla Verde</t>
  </si>
  <si>
    <t>Rieslaner</t>
  </si>
  <si>
    <t>Riesling</t>
  </si>
  <si>
    <t>Rkatsiteli</t>
  </si>
  <si>
    <t>Robola</t>
  </si>
  <si>
    <t>Roditis</t>
  </si>
  <si>
    <t>Roesler</t>
  </si>
  <si>
    <t>Rolle</t>
  </si>
  <si>
    <t>Romarantin</t>
  </si>
  <si>
    <t>Rondinella</t>
  </si>
  <si>
    <t>Rondo</t>
  </si>
  <si>
    <t>Roriz</t>
  </si>
  <si>
    <t>Roscetto  </t>
  </si>
  <si>
    <t>Rotburger</t>
  </si>
  <si>
    <t>Roter Gutedel  </t>
  </si>
  <si>
    <t>Roter Traminer</t>
  </si>
  <si>
    <t>Roter Veltliner</t>
  </si>
  <si>
    <t>Rotgipfler</t>
  </si>
  <si>
    <t>Roupeiro</t>
  </si>
  <si>
    <t>Roussanne</t>
  </si>
  <si>
    <t xml:space="preserve">Roussette </t>
  </si>
  <si>
    <t>Rubin</t>
  </si>
  <si>
    <t>Rubin Bolgarskii  </t>
  </si>
  <si>
    <t>Ruby Cabernet</t>
  </si>
  <si>
    <t>Ruché</t>
  </si>
  <si>
    <t>Rufete</t>
  </si>
  <si>
    <t>Sagrantino</t>
  </si>
  <si>
    <t>Samling</t>
  </si>
  <si>
    <t>San Colombano</t>
  </si>
  <si>
    <t>Sangiovese</t>
  </si>
  <si>
    <t>Saperavi</t>
  </si>
  <si>
    <t>Sauvignon</t>
  </si>
  <si>
    <t>Sauvignon Blanc</t>
  </si>
  <si>
    <t>Sauvignon Gris</t>
  </si>
  <si>
    <t>Sauvignon Vert</t>
  </si>
  <si>
    <t>Sauvignonasse</t>
  </si>
  <si>
    <t>Savagnin</t>
  </si>
  <si>
    <t>Savatiano</t>
  </si>
  <si>
    <t>Scheurebe</t>
  </si>
  <si>
    <t>Schioppettino</t>
  </si>
  <si>
    <t>Schonburger</t>
  </si>
  <si>
    <t>Sciacarello</t>
  </si>
  <si>
    <t>Semillon</t>
  </si>
  <si>
    <t>Sercial</t>
  </si>
  <si>
    <t>Seyval</t>
  </si>
  <si>
    <t>Shinano-Riesling</t>
  </si>
  <si>
    <t>Shiraz</t>
  </si>
  <si>
    <t>Siegerrebe</t>
  </si>
  <si>
    <t>Silvaner</t>
  </si>
  <si>
    <t>Šipon</t>
  </si>
  <si>
    <t xml:space="preserve">Siria  </t>
  </si>
  <si>
    <t>Sivi</t>
  </si>
  <si>
    <t>Smederevka  </t>
  </si>
  <si>
    <t>Sousao</t>
  </si>
  <si>
    <t>Sousón</t>
  </si>
  <si>
    <t>Spätburgunder</t>
  </si>
  <si>
    <t>Spergola  </t>
  </si>
  <si>
    <t>St Laurent</t>
  </si>
  <si>
    <t>Stavroto</t>
  </si>
  <si>
    <t>Steuben  </t>
  </si>
  <si>
    <t>Sultanine</t>
  </si>
  <si>
    <t>Sura Lisicina  </t>
  </si>
  <si>
    <t>Susumaiello  </t>
  </si>
  <si>
    <t>Susumaniello</t>
  </si>
  <si>
    <t>Suwanee  </t>
  </si>
  <si>
    <t>Sylvaner</t>
  </si>
  <si>
    <t>Symphony</t>
  </si>
  <si>
    <t>Syrah</t>
  </si>
  <si>
    <t>Tamaioasa</t>
  </si>
  <si>
    <t>Tamianka  </t>
  </si>
  <si>
    <t>Taminga</t>
  </si>
  <si>
    <t>Tannat</t>
  </si>
  <si>
    <t>Tarrango</t>
  </si>
  <si>
    <t>Taurasi</t>
  </si>
  <si>
    <t>Tavkveri</t>
  </si>
  <si>
    <t>Tazzelenghe</t>
  </si>
  <si>
    <t>Temjanika</t>
  </si>
  <si>
    <t>Tempranillo</t>
  </si>
  <si>
    <t>Teran</t>
  </si>
  <si>
    <t>Teroldego</t>
  </si>
  <si>
    <t>Terrano</t>
  </si>
  <si>
    <t>Terrantez</t>
  </si>
  <si>
    <t>Terret Blanc  </t>
  </si>
  <si>
    <t>Thrapsa</t>
  </si>
  <si>
    <t>Thrapsathiri</t>
  </si>
  <si>
    <t>Tibouren</t>
  </si>
  <si>
    <t>Timorasso  </t>
  </si>
  <si>
    <t>Tinta Amarela  </t>
  </si>
  <si>
    <t>Tinta Barca</t>
  </si>
  <si>
    <t>Tinta Barroca</t>
  </si>
  <si>
    <t>Tinta Caiada</t>
  </si>
  <si>
    <t>Tinta Cao</t>
  </si>
  <si>
    <t>Tinta Carvalha  </t>
  </si>
  <si>
    <t>Tinta da Madira</t>
  </si>
  <si>
    <t>Tinta de Toro</t>
  </si>
  <si>
    <t>Tinta del Pais</t>
  </si>
  <si>
    <t>Tinta Franca</t>
  </si>
  <si>
    <t>Tinta Miuda</t>
  </si>
  <si>
    <t>Tinta Negra Mole</t>
  </si>
  <si>
    <t>Tinta Roriz</t>
  </si>
  <si>
    <t>Tintilla de Rota  </t>
  </si>
  <si>
    <t>Tinto Fino</t>
  </si>
  <si>
    <t>Tintorera</t>
  </si>
  <si>
    <t>Tocai</t>
  </si>
  <si>
    <t>Tocai Friulano</t>
  </si>
  <si>
    <t>Tocai Rosso</t>
  </si>
  <si>
    <t>Tokay Pinot Gris</t>
  </si>
  <si>
    <t>Torbato</t>
  </si>
  <si>
    <t>Torrontes</t>
  </si>
  <si>
    <t>Touriga Barroca</t>
  </si>
  <si>
    <t>Touriga Franca</t>
  </si>
  <si>
    <t>Touriga Nacional</t>
  </si>
  <si>
    <t>Touriga Roriz</t>
  </si>
  <si>
    <t>Trajadura</t>
  </si>
  <si>
    <t>Traminac</t>
  </si>
  <si>
    <t>Traminer</t>
  </si>
  <si>
    <t>Traminette</t>
  </si>
  <si>
    <t>Transilvania</t>
  </si>
  <si>
    <t>Trbljan  </t>
  </si>
  <si>
    <t>Trebbiano</t>
  </si>
  <si>
    <t>Trebbiano di Lugana</t>
  </si>
  <si>
    <t>Trebbiano Spoletino</t>
  </si>
  <si>
    <t>trebbiano Toscana</t>
  </si>
  <si>
    <t>Treixadura</t>
  </si>
  <si>
    <t>Trepat</t>
  </si>
  <si>
    <t>Trincadeira</t>
  </si>
  <si>
    <t>Triomphe</t>
  </si>
  <si>
    <t>Trollinger</t>
  </si>
  <si>
    <t>Trousseau Gris</t>
  </si>
  <si>
    <t>Tsaousi</t>
  </si>
  <si>
    <t>Tsaoussi</t>
  </si>
  <si>
    <t>Tsimlynskiy Cherniy</t>
  </si>
  <si>
    <t>Tsitska</t>
  </si>
  <si>
    <t>Tsolikouri</t>
  </si>
  <si>
    <t>Tuccarino</t>
  </si>
  <si>
    <t>Tvakveri</t>
  </si>
  <si>
    <t>Ughetta di Canneto</t>
  </si>
  <si>
    <t>Ugni Blanc</t>
  </si>
  <si>
    <t>Uva di Troia</t>
  </si>
  <si>
    <t>Uva Rara</t>
  </si>
  <si>
    <t>Vaccarese  </t>
  </si>
  <si>
    <t>Valdiguie</t>
  </si>
  <si>
    <t>Valiant  </t>
  </si>
  <si>
    <t>Valpolicella Blend</t>
  </si>
  <si>
    <t>Vambakada</t>
  </si>
  <si>
    <t>Ventura  </t>
  </si>
  <si>
    <t>Verdeca</t>
  </si>
  <si>
    <t>Verdejo</t>
  </si>
  <si>
    <t>Verdelet  </t>
  </si>
  <si>
    <t>Verdelho</t>
  </si>
  <si>
    <t>Verdello</t>
  </si>
  <si>
    <t>Verdicchio</t>
  </si>
  <si>
    <t>Verdil  </t>
  </si>
  <si>
    <t>Verdiso</t>
  </si>
  <si>
    <t>Verduzzo</t>
  </si>
  <si>
    <t>Verijadiego  </t>
  </si>
  <si>
    <t>Vermentino</t>
  </si>
  <si>
    <t>Vernaccia di Oristano</t>
  </si>
  <si>
    <t>Vernaccia di San Gimignano</t>
  </si>
  <si>
    <t>Veroleca</t>
  </si>
  <si>
    <t>Vertzami  </t>
  </si>
  <si>
    <t>Vespaiola</t>
  </si>
  <si>
    <t>Vespolina  </t>
  </si>
  <si>
    <t>Vidal</t>
  </si>
  <si>
    <t>Vidiano</t>
  </si>
  <si>
    <t>Vignoles</t>
  </si>
  <si>
    <t>Vilana</t>
  </si>
  <si>
    <t>Vilera</t>
  </si>
  <si>
    <t>Villard Blanc  </t>
  </si>
  <si>
    <t>Vinhao</t>
  </si>
  <si>
    <t>Viognier</t>
  </si>
  <si>
    <t>Viorika</t>
  </si>
  <si>
    <t>Viosinho</t>
  </si>
  <si>
    <t>Vital</t>
  </si>
  <si>
    <t>Vitovska  </t>
  </si>
  <si>
    <t>Vitovska Grganja</t>
  </si>
  <si>
    <t>Viura</t>
  </si>
  <si>
    <t>Volidza  </t>
  </si>
  <si>
    <t>Voudomato</t>
  </si>
  <si>
    <t>Vranac</t>
  </si>
  <si>
    <t>Vugava</t>
  </si>
  <si>
    <t>Weissburgunder</t>
  </si>
  <si>
    <t>Weisser Riesling</t>
  </si>
  <si>
    <t>Welschriesling</t>
  </si>
  <si>
    <t>White Cabernet</t>
  </si>
  <si>
    <t>Xarel-Lo</t>
  </si>
  <si>
    <t>Xinomavro</t>
  </si>
  <si>
    <t>Xynisteri</t>
  </si>
  <si>
    <t>Xynomavro</t>
  </si>
  <si>
    <t>Yellow Muscat</t>
  </si>
  <si>
    <t>Zelen</t>
  </si>
  <si>
    <t>Zenit</t>
  </si>
  <si>
    <t>Zeta</t>
  </si>
  <si>
    <t>Zibibbo</t>
  </si>
  <si>
    <t>Zierfandler</t>
  </si>
  <si>
    <t>Zilavka</t>
  </si>
  <si>
    <t>Zinfandel</t>
  </si>
  <si>
    <t>Žlahtina</t>
  </si>
  <si>
    <t>Zweigelt</t>
  </si>
  <si>
    <t>Grape</t>
  </si>
  <si>
    <t>OakMonths</t>
  </si>
  <si>
    <t>1 month</t>
  </si>
  <si>
    <t>2 months</t>
  </si>
  <si>
    <t>3 months</t>
  </si>
  <si>
    <t>4 months</t>
  </si>
  <si>
    <t>5 months</t>
  </si>
  <si>
    <t>6 months</t>
  </si>
  <si>
    <t>7 months</t>
  </si>
  <si>
    <t>8 months</t>
  </si>
  <si>
    <t>9 months</t>
  </si>
  <si>
    <t>10 months</t>
  </si>
  <si>
    <t>11 months</t>
  </si>
  <si>
    <t>12 months</t>
  </si>
  <si>
    <t>13 months</t>
  </si>
  <si>
    <t>14 months</t>
  </si>
  <si>
    <t>15 months</t>
  </si>
  <si>
    <t>16 months</t>
  </si>
  <si>
    <t>17 months</t>
  </si>
  <si>
    <t>18 months</t>
  </si>
  <si>
    <t>19 months</t>
  </si>
  <si>
    <t>20 months</t>
  </si>
  <si>
    <t>21 months</t>
  </si>
  <si>
    <t>22 months</t>
  </si>
  <si>
    <t>23 months</t>
  </si>
  <si>
    <t>24 months</t>
  </si>
  <si>
    <t>25 months</t>
  </si>
  <si>
    <t>26 months</t>
  </si>
  <si>
    <t>27 months</t>
  </si>
  <si>
    <t>28 months</t>
  </si>
  <si>
    <t>29 months</t>
  </si>
  <si>
    <t>30 months</t>
  </si>
  <si>
    <t>31 months</t>
  </si>
  <si>
    <t>32 months</t>
  </si>
  <si>
    <t>33 months</t>
  </si>
  <si>
    <t>34 months</t>
  </si>
  <si>
    <t>35 months</t>
  </si>
  <si>
    <t>36 months</t>
  </si>
  <si>
    <t>37 months</t>
  </si>
  <si>
    <t>38 months</t>
  </si>
  <si>
    <t>39 months</t>
  </si>
  <si>
    <t>40 months</t>
  </si>
  <si>
    <t>41 months</t>
  </si>
  <si>
    <t>42 months</t>
  </si>
  <si>
    <t>43 months</t>
  </si>
  <si>
    <t>44 months</t>
  </si>
  <si>
    <t>45 months</t>
  </si>
  <si>
    <t>46 months</t>
  </si>
  <si>
    <t>47 months</t>
  </si>
  <si>
    <t>48 months</t>
  </si>
  <si>
    <t>BottleSize</t>
  </si>
  <si>
    <t>25cl (sweet &amp; fortified only)</t>
  </si>
  <si>
    <t>37.5cl (sweet &amp; fortified only)</t>
  </si>
  <si>
    <t>50cl (sweet &amp; fortified only)</t>
  </si>
  <si>
    <t>75cl</t>
  </si>
  <si>
    <t>1-L PET</t>
  </si>
  <si>
    <t>Closure</t>
  </si>
  <si>
    <t>Cork</t>
  </si>
  <si>
    <t>Synthetic/Plastic</t>
  </si>
  <si>
    <t>Screwcap</t>
  </si>
  <si>
    <t>Other</t>
  </si>
  <si>
    <t>UKPriceBands</t>
  </si>
  <si>
    <t>Entry Level (price band A): up to £7.99</t>
  </si>
  <si>
    <t>Mid-Range (price band B): £8 to £14.99</t>
  </si>
  <si>
    <t>Premium (price band C): £15 to £29.99</t>
  </si>
  <si>
    <t>Super-premium (price band D): £30 to £59.99</t>
  </si>
  <si>
    <t>Boutique / Icon (price band E): £60+</t>
  </si>
  <si>
    <t>UKStockists</t>
  </si>
  <si>
    <t>10 International, Surrey  (www.10international.com)</t>
  </si>
  <si>
    <t>1901 Deli, Glasgow (0141 632 163)</t>
  </si>
  <si>
    <t>259 Hackney Road, London E2 8NA (www.259hackneyroad.com/07596 838 373)</t>
  </si>
  <si>
    <t>3D Wines, Lincolnshire  (www.3dwines.com)</t>
  </si>
  <si>
    <t>888 Fine Wine www.888finewine.com</t>
  </si>
  <si>
    <t>A Case of You Ltd (www.acaseofyou.co.uk)</t>
  </si>
  <si>
    <t>A K Finch Noyes &amp; Co, Lincs  (01529 455 055)</t>
  </si>
  <si>
    <t>A Moveable Feast, London (www.amfwine.co.uk)</t>
  </si>
  <si>
    <t>A&amp;A Wines, Surrey  (www.aawines.com )</t>
  </si>
  <si>
    <t>A&amp;S Wines (www.aswines.co.uk)</t>
  </si>
  <si>
    <t>A. C. Gallie, Jersey (www.acgallie.com/01534 734 596)</t>
  </si>
  <si>
    <t>A+B Vintners, Kent  (www.abvintners.co.uk)</t>
  </si>
  <si>
    <t>Abbeville Wines, London SW4 9JW (020 8673 1421)</t>
  </si>
  <si>
    <t>Abbey Wines, Melrose (01896 823 244)</t>
  </si>
  <si>
    <t>Abel &amp; Cole, Wimbledon (www.abel-cole.co.uk)</t>
  </si>
  <si>
    <t>ABS Wine Agencies, Lincs  (www.abswineagencies.co.uk)</t>
  </si>
  <si>
    <t>AC Champagnes  (www.adchampagnes.com)</t>
  </si>
  <si>
    <t>Accipiter Wine, Kidderminster  (www.accipiter-wine.com)</t>
  </si>
  <si>
    <t>Accolade Wines (www.accolade-wines.com)</t>
  </si>
  <si>
    <t>Ad Vinarium, London  (www.advinarium.co.uk)</t>
  </si>
  <si>
    <t>Adams Fine Wines, Wirral  (www.adamsfinewines.com)</t>
  </si>
  <si>
    <t>Addison Wines, London SW11  (www.addisonwines.com)</t>
  </si>
  <si>
    <t>Adel UK, London W4  (020 8994 3960)</t>
  </si>
  <si>
    <t>Adnams Southwold, Suffolk  (wwwadnams.co.uk)</t>
  </si>
  <si>
    <t>AdVintage Wines, London  (www.advintage-wines.co.uk)</t>
  </si>
  <si>
    <t>AG Wines, London (www.agwines.com)</t>
  </si>
  <si>
    <t>Aitken Wines, Dundee  (www.aitkenwines.com)</t>
  </si>
  <si>
    <t>Ake &amp; Humphris, Yorkshire (www.akeandhumphris.co.uk)</t>
  </si>
  <si>
    <t>AL Kaye Wines (www.alkwines.co.uk)</t>
  </si>
  <si>
    <t>Albany Vintners, Cambridge  (www.albanyvintners.com)</t>
  </si>
  <si>
    <t>Alberstons (01877 932 7948)</t>
  </si>
  <si>
    <t>Albion Wine Shippers Ltd, London WC1 (www.albionwineshippers.co.uk)</t>
  </si>
  <si>
    <t>Aldeby Wines Ltd, Leicestershire, LE2 9HY 0116 283 5016 (http://www.ukwinesonline.co.uk/wp/aldeby-wines/)</t>
  </si>
  <si>
    <t>Aldi Supermarket (www.aldi.co.uk)</t>
  </si>
  <si>
    <t>Alexander Hadleigh, Southampton (www.ahadleigh-wine.com)</t>
  </si>
  <si>
    <t>Alexander Wines, Glasgow  (www.alexander-wines.co.uk)</t>
  </si>
  <si>
    <t>Alfie Fiandaca, London  (020 8752 1222)</t>
  </si>
  <si>
    <t>Alfred the Grape Ltd (www.alfredthegrape.co.uk)</t>
  </si>
  <si>
    <t>Alivini Company Limited, London (020 8880 2526)</t>
  </si>
  <si>
    <t>All About Wine (www.allaboutwine.co.uk)</t>
  </si>
  <si>
    <t>Alliance Wine, Ayrshire  (www.alliancewine.co.uk)</t>
  </si>
  <si>
    <t>Allied Domecq Wines UK, London (www.allieddomecq.com)</t>
  </si>
  <si>
    <t>Allum Wines, Gloucestershire  (www.allium.uk)</t>
  </si>
  <si>
    <t>Alouette Wines, Wirral  (www.alouettewines.co.uk)</t>
  </si>
  <si>
    <t>Alterocca Ltd, London (www.alterocca.com)</t>
  </si>
  <si>
    <t>Alvini, London N4  (020 8880 2526)</t>
  </si>
  <si>
    <t>Amathus Wines &amp; Spirits, London  (www.amathusdrinks.com)</t>
  </si>
  <si>
    <t>Amordivino, Staines (www.amordivino.co.uk)</t>
  </si>
  <si>
    <t>Amphora Wines Ltd , Leicestershire (www.amphora-wines.co.uk)</t>
  </si>
  <si>
    <t>Amphora, West Sussex (www.amphorawines.co.uk)</t>
  </si>
  <si>
    <t>Amps Fine Wines, Northants  (www.ampsfinewines.co.uk)</t>
  </si>
  <si>
    <t>Anatolian Foods Ltd, London (0751 7436942)</t>
  </si>
  <si>
    <t>Ancient and Modern Wines, Wiltshire  (www.ancientandmodernwines.co.uk)</t>
  </si>
  <si>
    <t>Andean Wines, Gloucs  (01285 721 067)</t>
  </si>
  <si>
    <t>Andrew Chapman Wines, Oxford  (01235 821 539)</t>
  </si>
  <si>
    <t>Andrew Darwin Fine Wines, Herefordshire  (www.adwines.co.uk)</t>
  </si>
  <si>
    <t>Andrew Jewers Wines, Middlesex  (020 8568 3510)</t>
  </si>
  <si>
    <t>Andrew Sheepshank's Fine Wines, London SW3  (020 7581 9400)</t>
  </si>
  <si>
    <t>Andrew Wilson Wines Ltd (www.awwines.co.uk)</t>
  </si>
  <si>
    <t>Androuet, London E1 (www.androuet.co.uk)</t>
  </si>
  <si>
    <t>Anima, Edinburgh  (www.anima-online.co.uk)</t>
  </si>
  <si>
    <t>Anjo Wines, Co Down  (028 3026 5116)</t>
  </si>
  <si>
    <t>Ann et Vin ltd, Nottinghamshire  (www.annetvin.com)</t>
  </si>
  <si>
    <t>Annessa Imports, London (020 8804 3900)</t>
  </si>
  <si>
    <t>Anthony Byrne Fine Wines, Cambridgeshire  (www.abfw.co.uk)</t>
  </si>
  <si>
    <t>Anthony Sargeant, Barham (01227 833 800)</t>
  </si>
  <si>
    <t>Antique Wine Company, London  (www.antique-wine.com)</t>
  </si>
  <si>
    <t>Antoine Peterson Champagne (www.champers.co.uk)</t>
  </si>
  <si>
    <t>Antonia Hadfield, Bucks  (antonia@aha-wine.co.uk) 01494 814804</t>
  </si>
  <si>
    <t>Any 12 (www.any12.com)</t>
  </si>
  <si>
    <t>AP Harvey, Coventry (024 7671 4578/www.ap-harvey-wines.co.uk)</t>
  </si>
  <si>
    <t>Apicus Wines, Shaftesbury  (www apicus.co.uk)</t>
  </si>
  <si>
    <t>Appellation Wines, Edinburgh  (www.appellationwines.co.uk)</t>
  </si>
  <si>
    <t>Applegate Farm Shop, Chester (01829 770941)</t>
  </si>
  <si>
    <t>Argentine Wine Online, East Sussex  (www.argentinewineonline.co.uk)</t>
  </si>
  <si>
    <t>Arkell Vintners, Wilts  (01793 823 026)</t>
  </si>
  <si>
    <t>Armit, London W11  (www.armit.co.uk)</t>
  </si>
  <si>
    <t>Arth Wine, Penarth (www.arthwine.co.uk)</t>
  </si>
  <si>
    <t>Arthurs Bar, East Sussex  (www.arthursbar.com)</t>
  </si>
  <si>
    <t>Artisan Wine, London  (www.artisanandvine.com )</t>
  </si>
  <si>
    <t>Asda Supermarkets, Leeds (www.asda.co.uk)</t>
  </si>
  <si>
    <t>Askewine, London (www.askewine.co.uk)</t>
  </si>
  <si>
    <t>Astley Vineyards (01299 822 907)</t>
  </si>
  <si>
    <t>Aston Jones, Wales  (www.astonjones.co.uk)</t>
  </si>
  <si>
    <t>Astro Wines Ltd, London N20  (www.astorwines.com)</t>
  </si>
  <si>
    <t>Astrum Wine Cellars, Surrey  (www.astrumwinecellars.com)</t>
  </si>
  <si>
    <t>Atlantic Wines, Cornwall (www.atlanticwine.co.uk)</t>
  </si>
  <si>
    <t>Atlantico, Croydon (www.atlantico.co.uk)</t>
  </si>
  <si>
    <t>Atlas wines (www.wineatlas.net)</t>
  </si>
  <si>
    <t>Aughton Wines, Formby (01704 871 104)</t>
  </si>
  <si>
    <t>Auriol Wines, Hampshire (01252 843 190)</t>
  </si>
  <si>
    <t>Australian Portfolio Wines, London  (www.portfoliowines.co.uk)</t>
  </si>
  <si>
    <t>Australian Wine Agencies, Slough  (01753 544 546)</t>
  </si>
  <si>
    <t>Australian Wine Centre (www.australianwinecentre.co.uk)</t>
  </si>
  <si>
    <t>Australian Wineries, Lincolnshire  (www.abswineagencies.co.uk)</t>
  </si>
  <si>
    <t>Australian Wines Online, Leyland  (www.australianwinesonline.co.uk)</t>
  </si>
  <si>
    <t>Auswineonline, London (www.auswineonline.co.uk)</t>
  </si>
  <si>
    <t>Ava Wines, N Ireland  (www.theava.co.uk)</t>
  </si>
  <si>
    <t>Averys of Bristol, Bristol (www.averys.com)</t>
  </si>
  <si>
    <t>Bablake Wines, Coventry  (www.bablakewines.co.uk)</t>
  </si>
  <si>
    <t>Bacchanalia TWS, London  (www.bacchanaliatws.co.uk)</t>
  </si>
  <si>
    <t>Bacchanalia, Cambridge  (www.winegod.co.uk)</t>
  </si>
  <si>
    <t>Bacchus et al, Guildford  (www.bacchusetal.co.uk)</t>
  </si>
  <si>
    <t>Bacchus Les Vignobles De France Ltd, London (02086 759 007)</t>
  </si>
  <si>
    <t>Bacchus Wine, Buckinghamshire MK46 4AJ (www.bacchus.co.uk)</t>
  </si>
  <si>
    <t>Bacchus, Kent (01892 615618)</t>
  </si>
  <si>
    <t>Badminton Wines, Acton Turville (01454 219 091)</t>
  </si>
  <si>
    <t>Baileys Wine Merchants, Suffolk  (www.baileyswines.com)</t>
  </si>
  <si>
    <t>Bairds Fine &amp; Country Wines, Broughton  (www.bairds-wines.co.uk)</t>
  </si>
  <si>
    <t>Ballantynes of Cowbridge, Vale of Glamorgan  (www.ballantynes-direct.co.uk)</t>
  </si>
  <si>
    <t>Balls Brothers, London  (www.merchant.ballsbrothers.co.uk)</t>
  </si>
  <si>
    <t>Balthazar Wine (www.balthazarwine.com)</t>
  </si>
  <si>
    <t>Bancroft, London SE1 (www.bancroftwines.com/ 020 7232 5450)</t>
  </si>
  <si>
    <t>Bargain Booze, Cheshire  (www.bargainbooze.co.uk)</t>
  </si>
  <si>
    <t>Baron's Champagne &amp; Wine Boutique, Bolton (01204 595 217)</t>
  </si>
  <si>
    <t>Barrels &amp; Bottles, Chesterfield  (www.barrelsandbottles.co.uk)</t>
  </si>
  <si>
    <t>Barrica Wines, Lancashire (www.barricawines.co.uk)</t>
  </si>
  <si>
    <t>Barton Brownsdon &amp; Sadler Ltd, East Sussex (www.bbswine.com)</t>
  </si>
  <si>
    <t>Barwell &amp; Jones, Ipswich (www.barwellandjones.com)</t>
  </si>
  <si>
    <t>Bat &amp; Bottle, Oakham  (www.batwine.co.uk)</t>
  </si>
  <si>
    <t>Batleys, W Yorks  (www.batleys.co.uk)</t>
  </si>
  <si>
    <t>Baton Rouge, London  (www.batonrougewines.com)</t>
  </si>
  <si>
    <t>Bay Wines Morecambe(www.baywines.co.uk)</t>
  </si>
  <si>
    <t>Beaconsfield Wine Cellar, Buckinghamshire  (www.beaconsfieldwinecellars.com)</t>
  </si>
  <si>
    <t>Bedales, London (www.bedaleswines.com)</t>
  </si>
  <si>
    <t>Beer &amp; Spirits of Knaresborough (01423 862850) www.beersandspirits.co.uk</t>
  </si>
  <si>
    <t>Bella Wines, Suffolk  (www.bellawines.co.uk)</t>
  </si>
  <si>
    <t>Bellinis, Derbyshire  (0115 932 0033)</t>
  </si>
  <si>
    <t>Belloni, London N7  (020 7700 7760)</t>
  </si>
  <si>
    <t>Bennetts Wines, Gloucestershire  (www.bennettsfinewines.com)</t>
  </si>
  <si>
    <t>Benson Fine Wines, London  (www.bensonfinewines.co.uk)</t>
  </si>
  <si>
    <t>Bentalls of Kingston, Surrey  (www.bentalls.co.uk/kingston)</t>
  </si>
  <si>
    <t>Bentleys Wine Merchants, Ludlow  (www.bentleyswine.com)</t>
  </si>
  <si>
    <t>Beringer Blass Wine Estates, Middlesex  (020 8843 8411)</t>
  </si>
  <si>
    <t>Berits &amp; Brown, Stirlingshire  (www.beritsandbrown.com)</t>
  </si>
  <si>
    <t>Berkmann Wine Cellars, London (www.berkmann.co.uk)</t>
  </si>
  <si>
    <t>Berry Bros &amp; Rudd, London SW1  (www.bbr.com)</t>
  </si>
  <si>
    <t>Best English Wine, Kent (www.bestenglishwine.co.uk)</t>
  </si>
  <si>
    <t>Best of wines, London (www.bestofwines.co.uk)</t>
  </si>
  <si>
    <t>Bestway Stores, London  (www.bestway.co.uk)</t>
  </si>
  <si>
    <t>Betton Wines, Scarborough  (www.bettonwines.co.uk)</t>
  </si>
  <si>
    <t>Bibendum, London NW1  (www.bibendum-wine.co.uk)</t>
  </si>
  <si>
    <t>Biddenden, Kent (www.biddendenvineyards.com)</t>
  </si>
  <si>
    <t>Big Red Wine Company, Suffolk (www.bigredwine.co.uk)</t>
  </si>
  <si>
    <t>Big Wine Shop (www.bigwineshop.co.uk)</t>
  </si>
  <si>
    <t>Bijou Bottles, Norfolk  (www.bijoubottles.co.uk)</t>
  </si>
  <si>
    <t>Bin Cellar (www.bincellar.com)</t>
  </si>
  <si>
    <t>Bin Ends, Birmingham  (www.birminghamplus.com)</t>
  </si>
  <si>
    <t>Bintwo, Cornwall  (www.bintwo.com)</t>
  </si>
  <si>
    <t>Black Dog Wine Agency, Allostock, Cheshire 01565 723 154 (www.blackdogwineagency.co.uk)</t>
  </si>
  <si>
    <t>Black Rooster Wine (www.blackroosterwine.com)</t>
  </si>
  <si>
    <t>Blakeney Deli, Norfolk (01263 740 939) www.blakeneydeli.co.uk</t>
  </si>
  <si>
    <t>Blakes Fine Wines, N. Ireland  (www.blakesfinewines.com)</t>
  </si>
  <si>
    <t>Blanco &amp; Gomez, London (020 7352 8680)</t>
  </si>
  <si>
    <t>Blas ar Fwyd, Conwy, Wales (www.blasarfwyd.com)</t>
  </si>
  <si>
    <t>Blavod Drinks Ltd, London (www.blavod.com)</t>
  </si>
  <si>
    <t>Blenheim Fine Wines (www.blenheimfinewines.com)</t>
  </si>
  <si>
    <t>Blotto Wines, Somerset  (www.bluewoods.co.uk)</t>
  </si>
  <si>
    <t>Blue Cove Wines Ltd, Hertfordshire  (www.bluecovewines.com)</t>
  </si>
  <si>
    <t>Blue Otter Wines, Hertfordshire  (www.blueotterwines.com)</t>
  </si>
  <si>
    <t>Bluebird, London SW3  (www.bluebird-restaurant.co.uk)</t>
  </si>
  <si>
    <t>Bluewoods  (020 7470 8708 )</t>
  </si>
  <si>
    <t>Blyth Valley Wines, Suffolk (www.blythvalleywines.co.uk)</t>
  </si>
  <si>
    <t>BMC Global, London  (www.bmcglobal.com)</t>
  </si>
  <si>
    <t>Boltons Investments, London W1 (www.boltonsinvestments.com)</t>
  </si>
  <si>
    <t>Bon Coeur Fine Wines, North Yorkshire  (www.bcfw.co.uk)</t>
  </si>
  <si>
    <t>Bon Vivant, Edinburgh (www.bonvivantedinburgh.co.uk/)</t>
  </si>
  <si>
    <t>Bona Wines, Gloucestershire  (www.bonawines.co.uk)</t>
  </si>
  <si>
    <t>Bonafide Wines, Dorset (01202 485 965)</t>
  </si>
  <si>
    <t>Booker Ltd, Northants (01933 371000)</t>
  </si>
  <si>
    <t>Bookers Vineyard, Sussex  (www.bookersvineyard.co.uk)</t>
  </si>
  <si>
    <t>Booths supermarkets, Preston (www.booths.co.uk)</t>
  </si>
  <si>
    <t>Bordeaux Et Beyond  (www.bordeauxetbeyond.co.uk)</t>
  </si>
  <si>
    <t>Bordeaux Gold (www.bordeauxgoldsauternes.com)</t>
  </si>
  <si>
    <t>Bordeaux Index, London EC1  (www.bordeauxindex.com)</t>
  </si>
  <si>
    <t>Bordeaux Vintners, Essex  (www.bordeauxvintners.co.uk)</t>
  </si>
  <si>
    <t>Bordeaux Wine Company, London  (www.bordeauxwinecompany.com)</t>
  </si>
  <si>
    <t>Bordeaux Wine Investments, Kent (www.bwiltd.co.uk)</t>
  </si>
  <si>
    <t>Bordeaux-Undiscovered, Gloucestershire   (www.bordeaux-undiscovered.co.uk)</t>
  </si>
  <si>
    <t>Borough Wines (www.boroughwines.com)</t>
  </si>
  <si>
    <t>Boss Man Wines, London (020 8693 3188)</t>
  </si>
  <si>
    <t>Bottle &amp; Basket, London N6 (020 8341 7018)</t>
  </si>
  <si>
    <t>Bottle Apostle, London  (www.bottleapostle.com)</t>
  </si>
  <si>
    <t>Bottle Green Ltd, Leeds  (www.bottlegreen.com)</t>
  </si>
  <si>
    <t>Bouquet wines (www.bouquetwines.com)</t>
  </si>
  <si>
    <t>Boursot Wines (www.boursot.co.uk)</t>
  </si>
  <si>
    <t>Boutinot Wines, Cheshire  (www.boutinot.com/index)</t>
  </si>
  <si>
    <t>Boutique Wine Company, London (www.boutiquewinecompany.com/020 7183 5470)</t>
  </si>
  <si>
    <t>Bowes Wine Ltd, Wiltshire  (www.boweswine.co.uk)</t>
  </si>
  <si>
    <t>Bowland Forest Vintners, Lancashire (www.innatwhitewell.com/vint.php)</t>
  </si>
  <si>
    <t>Boxford Wine Company, Suffolk  (01787 210 187)</t>
  </si>
  <si>
    <t>Bradgate Wines, Leicester  (www.bradgatewinesdirect.co.uk)</t>
  </si>
  <si>
    <t>Brentwood Wine Cellar, Essex  (01277 260 304)</t>
  </si>
  <si>
    <t>Bretby Wine Company, Derbyshire  (www.bretbywine.co.uk)</t>
  </si>
  <si>
    <t>Brewery Shop, East Grinstead (01342 300 35)</t>
  </si>
  <si>
    <t>Brightwell Vineyard, Oxfordshire (www.brightwellvineyard.co.uk)</t>
  </si>
  <si>
    <t>Brinkleys Wine, London  (www.brinkleys.com)</t>
  </si>
  <si>
    <t>British Airways Wine Club (www.bawineclub.co.uk)</t>
  </si>
  <si>
    <t>Brixham Wine Cellars, Devon  (01803 855 330)</t>
  </si>
  <si>
    <t>Broadland Wines, Norfolk  (www.broadland-wineries.com)</t>
  </si>
  <si>
    <t>Broadmarsh Wines, Southsea  (www.broadmarshwines.co.uk)</t>
  </si>
  <si>
    <t>Broadway Wine , Broadway (www.broadwaywinecompany.co.uk)</t>
  </si>
  <si>
    <t>Brown Brothers Wines, Maidenhead (www.brownbrothers.co.uk)</t>
  </si>
  <si>
    <t>Brown Forman Wines, London  (www.brown-forman.com)</t>
  </si>
  <si>
    <t>Bruce Burlington &amp; Co, Essex  (www.bruceburlington.co.uk)</t>
  </si>
  <si>
    <t>Bubble Brothers, Ireland (www.bubblebrothers.com)</t>
  </si>
  <si>
    <t>Bubbles &amp; More Ltd, London (www.bubblesandmore.co)</t>
  </si>
  <si>
    <t>Buckingham Schenk, Slough  (www.buckingham-schenk.co.uk)</t>
  </si>
  <si>
    <t>Buckingham Vintners, Berkshire (www.buonvino.co.uk)</t>
  </si>
  <si>
    <t>Bucktrout, Guernsey  (www.bucktroutsonline.com)</t>
  </si>
  <si>
    <t>Budgens Supermarket , Middlesex  (www.budgens.co.uk)</t>
  </si>
  <si>
    <t>Buffery, Gloucestershire (01451 830 667)</t>
  </si>
  <si>
    <t>Buon Vino! (01729 823 885/(www.buonvino.co.uk)</t>
  </si>
  <si>
    <t>Buongusto, London N6  (www.buongustowines.com)</t>
  </si>
  <si>
    <t>Burgundy Direct, Dublin  (+353 1 2896615)</t>
  </si>
  <si>
    <t>Burgundy Wines, Brighton  (www.burgundywines.co.uk)</t>
  </si>
  <si>
    <t>Burridges of Arlington St, West Sussex  (www.burridgewine.com)</t>
  </si>
  <si>
    <t>Burwash Fine Wines, Cambridge  (www.burwashfinewines.co.uk)</t>
  </si>
  <si>
    <t>Bushby Fine Wine, Suffolk (01394 460 561)</t>
  </si>
  <si>
    <t>Butlers Wine Cellar, Brighton  (www.butlers-winecellar.co.uk)</t>
  </si>
  <si>
    <t>C&amp;D Wines, London (www.canddwines.co.uk)</t>
  </si>
  <si>
    <t>C. &amp; T. Licata &amp; Son Ltd, Bristol (0117 9247725)</t>
  </si>
  <si>
    <t>CA Rookes, Warks  (www.carookes.co.uk)</t>
  </si>
  <si>
    <t>Cabezac Collections (07767 321863)</t>
  </si>
  <si>
    <t>Cachet Wine, East Yorkshire (www.cachetwine.co.uk)</t>
  </si>
  <si>
    <t>Cadman Fine Wines, Northampton  (www.cadmanfinewines.co.uk)</t>
  </si>
  <si>
    <t>Café Vive Iterum London, London  (www.viveiterum.co.uk)</t>
  </si>
  <si>
    <t>Cairns &amp; Hickey, Leeds  (www.candhwines.co.uk)</t>
  </si>
  <si>
    <t>Calder Wine Appreciation, West Yorkshire  (www.calderwine.co.uk)</t>
  </si>
  <si>
    <t>California Fine Wine Ltd (020 3286 3339/www.californiafinewine.co.uk)</t>
  </si>
  <si>
    <t>Camber Wines, Portsmouth  (www.camberwines.co.uk)</t>
  </si>
  <si>
    <t>Cambio de Tercio (www.cambiodetercio.co.uk)</t>
  </si>
  <si>
    <t>Cambridge Wine Merchants, Cambridge  (www.cambridgewine.com)</t>
  </si>
  <si>
    <t>Camel Valley, Cornwall  (www.camelvalley.com )</t>
  </si>
  <si>
    <t>Campbell Moore (www.thewinecellar.im)</t>
  </si>
  <si>
    <t>Canal Cellars, Manchester  (www.canalcellars.co.uk)</t>
  </si>
  <si>
    <t>Canape Wines, Glasgow  (01698 854 455)</t>
  </si>
  <si>
    <t>Cantina Augusto, London EC1  (www.cantinaaugusto.co.uk)</t>
  </si>
  <si>
    <t>Cantina Caputo (www.cantinacaputo.com/01244 314 562)</t>
  </si>
  <si>
    <t>Cape Wine &amp; Food, Middlesex  (www.capewineandfood.com)</t>
  </si>
  <si>
    <t>Capers, Worcestershire  (www.capersfinefoods.co.uk)</t>
  </si>
  <si>
    <t>Cardinal’s Cellar (www.thecardinalscellar.com)</t>
  </si>
  <si>
    <t>Carlo &amp; Sons, Chertsey  (www.carlodeli.co.uk)</t>
  </si>
  <si>
    <t>Carlsberg Tetley, Northampton  (www.carlsberg.co.uk)</t>
  </si>
  <si>
    <t>Carluccio's (www.carluccios.com)</t>
  </si>
  <si>
    <t>Carnevale, London N7  (www.carnevale.co.uk)</t>
  </si>
  <si>
    <t>Carouse wine (www.carousewines.com)</t>
  </si>
  <si>
    <t>Carrick Wines, Ayrshire (www.carrickwines.co.uk)</t>
  </si>
  <si>
    <t xml:space="preserve">Carruthers &amp; Kent, Tyne &amp; Wear (www.carruthersandkent.com) </t>
  </si>
  <si>
    <t>Carte Blanche Wines Ltd, (www.carteblanchewines.com)</t>
  </si>
  <si>
    <t>Cary Vintners, Somerset  (01963 351 919)</t>
  </si>
  <si>
    <t>Casa Julia Plc, Essex (01376 320269)</t>
  </si>
  <si>
    <t>Casa Leal , London (www.casaleal.co.uk)</t>
  </si>
  <si>
    <t>Casa Mia (0845 688 1818/www.casamiaonline.com)</t>
  </si>
  <si>
    <t>Case Value (www.casevalue.com)</t>
  </si>
  <si>
    <t>Castang Wines, Cornwall  (www.castang-wines.co.uk)</t>
  </si>
  <si>
    <t>Castas Wines, Essex  (www.castas.co.uk)</t>
  </si>
  <si>
    <t>Castel UK, London  (020 8944 4770)</t>
  </si>
  <si>
    <t>Castillon Wines (0161 773 9024)</t>
  </si>
  <si>
    <t>Catchpole &amp; Frogitt (UK) Ltd, Essex (www.pullthecork.com)</t>
  </si>
  <si>
    <t>Cavas de Gaucho, London  (www.gauchorestaurants.co.uk/wineboutique)</t>
  </si>
  <si>
    <t>Cavavin Direct, Sheffield  (0114 256 0090 )</t>
  </si>
  <si>
    <t>Caves de Pierre, London N5 (020 7249 4528)</t>
  </si>
  <si>
    <t>Caves Direct, London  (020 8983 4891)</t>
  </si>
  <si>
    <t>Caviar House London, London (www.caviarhouse-prunier.com)</t>
  </si>
  <si>
    <t>Caviste, Overton  (www.caviste.co.uk)</t>
  </si>
  <si>
    <t>Ceci Paolo, Herefordshire (www.cecipaolo.com)</t>
  </si>
  <si>
    <t>Cellar 28, West Yorkshire (01484 710 101)</t>
  </si>
  <si>
    <t>Cellar Collection Wines (eshop.cellarcollection.co.uk)</t>
  </si>
  <si>
    <t>Cellar Door Wines, St Albans  (www.cellardoorwines.co.uk)</t>
  </si>
  <si>
    <t>Cellar Gascon, London (www.gasconline.com)</t>
  </si>
  <si>
    <t>Cellar Link, London (www.cellarlink.co.uk)</t>
  </si>
  <si>
    <t>Cellar Trends, Derbyshire  (www.cellartrends.co.uk)</t>
  </si>
  <si>
    <t>Cellar Wines Direct, Cardiff  (029 2081 4000)</t>
  </si>
  <si>
    <t>Cellars Direct (www.cellardirect.co.uk)</t>
  </si>
  <si>
    <t>Cellars of Italy Ltd, Heathfield (01435 830 902)</t>
  </si>
  <si>
    <t>CellarVie, London (www.cellarviewines.com/020 8622 4503)</t>
  </si>
  <si>
    <t>Celos Wines, Halifax  (01422 379203)</t>
  </si>
  <si>
    <t>Celtic Whiskey Shop, Dublin  (www.celticwhiskeyshop.com)</t>
  </si>
  <si>
    <t>Celtic Wines, Pembrokeshire  (www.celticwines.com)</t>
  </si>
  <si>
    <t>Centurion Vintners, Gloucestershire  (01453 763 223)</t>
  </si>
  <si>
    <t>Cerilli &amp; Tondo, London  (02033 284620)</t>
  </si>
  <si>
    <t>C'est si Bon (01249 715140)</t>
  </si>
  <si>
    <t>Chalgrove Wines, Buckinghamshire  (www.chalgrovewines.co.uk)</t>
  </si>
  <si>
    <t>Chalié Richards, West Sussex  (www.chalierichards.co.uk)</t>
  </si>
  <si>
    <t>Chamberlain Wines (www.chamberlainwines.co.uk)</t>
  </si>
  <si>
    <t>Champagne &amp; Wines Direct (www.champagne-direct.eu)</t>
  </si>
  <si>
    <t>Champagne Charlie, Kempston (www.champagnecharlie.co.uk)</t>
  </si>
  <si>
    <t>Champagne Direct (www.champagnedirect.co.uk)</t>
  </si>
  <si>
    <t>Champagne Fizz, London (www.champagnefizz.com)</t>
  </si>
  <si>
    <t>Champagne Georges de la Chapelle (www.delachapelle.co.uk)</t>
  </si>
  <si>
    <t>Champagne UK (www.champagneuk.com)</t>
  </si>
  <si>
    <t>Champagne Warehouse Ltd  (www.champagnewarehouse.com)</t>
  </si>
  <si>
    <t>Champagnes &amp; Châteaux, London   (www.champagnesandchateaux.co.uk)</t>
  </si>
  <si>
    <t>Champany Ltd, Scotland  (www.champany.com)</t>
  </si>
  <si>
    <t>Champion Wine, Berks (www.championwine.co.uk)</t>
  </si>
  <si>
    <t>Chandos Delicatessen, Bristol  (www.chandosdeli.com)</t>
  </si>
  <si>
    <t>Chapel Down Winery, Kent (http://www.englishwinesgroup.com)</t>
  </si>
  <si>
    <t>Charles Blagden (00 33 4 90 20 07 07)</t>
  </si>
  <si>
    <t>Charles Hawkins, Rutland  (01572 823 030)</t>
  </si>
  <si>
    <t>Charles Mitchell Wines Ltd, Manchester  (www.cmwines.com)</t>
  </si>
  <si>
    <t>Charles Stevenson, Devon  (01822 616 272)</t>
  </si>
  <si>
    <t>Charles Taylor Wines, London  (www.charlestaylorwines.com)</t>
  </si>
  <si>
    <t>Charles Wells, Beds  (www.charleswells.co.uk)</t>
  </si>
  <si>
    <t>Charlie Herring (www.charlieherring.com)</t>
  </si>
  <si>
    <t>Charrington Cellars, Wiltshire  (0174 7824292)</t>
  </si>
  <si>
    <t>Charterhouse Wine, Spalding (www.charterhousewine.co.uk)</t>
  </si>
  <si>
    <t>Chateau Classic (www.chateauclassic.co.uk)</t>
  </si>
  <si>
    <t>Château de Claribes (www.claribes.com)</t>
  </si>
  <si>
    <t>Château La Tour de Chollet (www.latourdechollet.com)</t>
  </si>
  <si>
    <t>Chateau Online (www.chateauonline.co.uk)</t>
  </si>
  <si>
    <t>Chateau Select, London (www.chateauselect.co.uk)</t>
  </si>
  <si>
    <t>Château Wines, Bristol  (01454 613 959)</t>
  </si>
  <si>
    <t>Cheers Wine Store, Swansea (www.cheers-wine-merchants.co.uk)</t>
  </si>
  <si>
    <t>Cheerz, Norfolk  (01362 691 104)</t>
  </si>
  <si>
    <t>Cheese, Wine (www.cheesewine.co.uk)</t>
  </si>
  <si>
    <t>Chelsea Wine Company (www.thechelseawinecompany.co.uk)</t>
  </si>
  <si>
    <t>Cheshire Smoke House, Cheshire  (www.cheshiresmokehouse.co.uk)</t>
  </si>
  <si>
    <t>Chester Beer and Wine, Chester (www.chesterbeerandwine.co.uk)</t>
  </si>
  <si>
    <t>Chester Boyd Caterer, London  (www.chesterboyd.co.uk)</t>
  </si>
  <si>
    <t>Cheviot UK Wine Agencies, Glasgow  (0141 649 9881)</t>
  </si>
  <si>
    <t>Chez Vin, North Yorkshire  (www.chezvin.co.uk)</t>
  </si>
  <si>
    <t>Chiltern Cellars, High Wycombe (01494 526212)</t>
  </si>
  <si>
    <t>Chiltern Valley Wines, Oxfordshire  (www.chilternvalley.co.uk)</t>
  </si>
  <si>
    <t>Chimney Wines, Somerset  (01934 863 621)</t>
  </si>
  <si>
    <t>Chippendale Fine Wines, West Yorkshire  (01274 582 424)</t>
  </si>
  <si>
    <t>Chix &amp; Buck Wines, London (www.chixandbuck.com)</t>
  </si>
  <si>
    <t>CHL Import Ltd, Cheshire  (www.chl-import.de)</t>
  </si>
  <si>
    <t>Choice Wines, Surrey  (www.choicewines.co.uk)</t>
  </si>
  <si>
    <t>Chordale Wine Merchants, Chorley  (01257 415 933)</t>
  </si>
  <si>
    <t>Christopher Keiller, Dorset (www.finewineservices.co.uk)</t>
  </si>
  <si>
    <t>Christopher Piper Wines, Devon  (www.christopherpiperwines.co.uk)</t>
  </si>
  <si>
    <t>Christopher Wells (020 7622 3000)</t>
  </si>
  <si>
    <t>Chun &amp; Co (www.chunandcompany.co.uk)</t>
  </si>
  <si>
    <t>Church House Vintners, Berkshire  (www.churchhousevintners.co.uk)</t>
  </si>
  <si>
    <t>Churchill Vintners, Birmingham  (www.berkmann.co.uk)</t>
  </si>
  <si>
    <t>Ciborio, London (www.ciborio.com)</t>
  </si>
  <si>
    <t>City Beverage Company, London (www.citybeverage.co.uk)</t>
  </si>
  <si>
    <t>City Wine Co (www.citywinecollection.co.uk)</t>
  </si>
  <si>
    <t>Claret-e Ltd, London  (www.claret-e.com)</t>
  </si>
  <si>
    <t>Clarion Wines, London (www.clarionwines.co.uk)</t>
  </si>
  <si>
    <t>Clark Foyster Wines, London  (www.clarkfoysterwines.co.uk)</t>
  </si>
  <si>
    <t>Classic Drinks (www.classic-drinks.co.uk)</t>
  </si>
  <si>
    <t>Classic Wine Direct, West Sussex (www.classicwinedirect.com)</t>
  </si>
  <si>
    <t>Clear Black Wines, Flintshire (www.clearblackwine.com)</t>
  </si>
  <si>
    <t>Clifton Cellars, Bristol  (www.cliftoncellars.co.uk)</t>
  </si>
  <si>
    <t>Clissold Wines, London  (020 7254 5269)</t>
  </si>
  <si>
    <t>Cloud Wine, Whaley Bridge  (www.cloudwine.net)</t>
  </si>
  <si>
    <t>Club Vini Italiani, Derbyshire (www.clubviniitaliani.co.uk)</t>
  </si>
  <si>
    <t>Club4wines (www.club4wines.com )</t>
  </si>
  <si>
    <t>Coates &amp; Seely, Hampshire (www.coatesandseely.com)</t>
  </si>
  <si>
    <t>Cochonnet Wines, Cornwall  (01326 340 947)</t>
  </si>
  <si>
    <t>Cockburn &amp; Campbell, Bedford  (01234 272 625)</t>
  </si>
  <si>
    <t>Cockburns of Leith, Edinburgh  (www.cockburnsofleith.co.uk)</t>
  </si>
  <si>
    <t>Codorniu UK Ltd, Kent (www.grupocodorniu.com)</t>
  </si>
  <si>
    <t>Coe Vintners, Essex  (www.coevintners.com)</t>
  </si>
  <si>
    <t>Colasanti, Surrey  (www.colasanti.co.uk)</t>
  </si>
  <si>
    <t>Colchester Wine Company (www.thewinecompany.co.uk)</t>
  </si>
  <si>
    <t>Colina Wines, Wiltshire  (www.colinawines.co.uk)</t>
  </si>
  <si>
    <t>Colombier Vins Fins, Derbyshire  (www.colombierwines.co.uk)</t>
  </si>
  <si>
    <t>Colosseum Wines (www.colosseumwines.co.uk)</t>
  </si>
  <si>
    <t>Concept Fine Fines, Nth Yorks (www.conceptfinewines.com)</t>
  </si>
  <si>
    <t>Concha y Toro, Oxford  (01865 338 013)</t>
  </si>
  <si>
    <t>Condor Wines Ltd (www.condorwines.co.uk)</t>
  </si>
  <si>
    <t>Connoisseur Estates, Berkshire  (www.connoisseurestates.co.uk)</t>
  </si>
  <si>
    <t>Connollys, Birmingham  (www.connollyswine.co.uk)</t>
  </si>
  <si>
    <t>Conrad Wines, Surrey  (www.conradwines.com)</t>
  </si>
  <si>
    <t>Constantine Stores, Cornwall  (www.drinkfinder.co.uk)</t>
  </si>
  <si>
    <t>Constellation, Guildford (www.cbrands.com)</t>
  </si>
  <si>
    <t>Continental &amp; Overseas Wines, Cheshire  (www.cowines.com)</t>
  </si>
  <si>
    <t>Continental Touch, London  (020 7609 6878)</t>
  </si>
  <si>
    <t>Continental Wines, West Yorkshire  (www.continental-wine.co.uk)</t>
  </si>
  <si>
    <t>Conwy Fine Wines, Conwy (www.conwyfinewines.com)</t>
  </si>
  <si>
    <t>Cooden Cellars, Sussex  (www.coodencellars.co.uk)</t>
  </si>
  <si>
    <t>Co-operative stores, Coventry  (www.co-operative.coop)</t>
  </si>
  <si>
    <t>Copestick Murray Communications, London (www.cmwinesolutions.com)</t>
  </si>
  <si>
    <t>Copperfield Wines, Essex  (01277 203 426)</t>
  </si>
  <si>
    <t>Corbridge Wines &amp; Spirits, NE45 5AW (01434 632 360)</t>
  </si>
  <si>
    <t>Corking wines, North Yorkshire  (www.corkingwines.com )</t>
  </si>
  <si>
    <t>Corkr, Suffolk (www.corkr.com)</t>
  </si>
  <si>
    <t>Corks and Cases, Yorkshire  (www.corksandcases.com)</t>
  </si>
  <si>
    <t>Corks of Cotham, Bristol (www.corksof.com)</t>
  </si>
  <si>
    <t>Corks out, Stockton Heath  (www.corksout.com)</t>
  </si>
  <si>
    <t>Corkscrew Wines, Carlisle  (www.corkscrewwines.co.uk)</t>
  </si>
  <si>
    <t>Cornelius Beer &amp; Wine, Edinburgh  (www.corneliusbeers.com)</t>
  </si>
  <si>
    <t>Corney &amp; Barrow, London  (www.corney-barrow.co.uk)</t>
  </si>
  <si>
    <t>Cornhill Wines, Somerset  (01460 55434)</t>
  </si>
  <si>
    <t>Costco stores, Watford (www.costco.co.uk)</t>
  </si>
  <si>
    <t>Costcutter Supermarket, Dunnington (www.costcutter.com)</t>
  </si>
  <si>
    <t>Cotswold Port Company, Gloucester  (www.cotswoldport.co.uk)</t>
  </si>
  <si>
    <t>Cotswold Vintners, Bristol  (01454 325 124)</t>
  </si>
  <si>
    <t>Cotton Club Wines, London  (020 8209 1546)</t>
  </si>
  <si>
    <t>County Stores, Somerset (www.thecountystores.com)</t>
  </si>
  <si>
    <t>Cozzi &amp; Jenkins, Cambridge (01223 265 589) www.cjwines.co.uk</t>
  </si>
  <si>
    <t>CPA  Wines, Swansea (01792 390109)</t>
  </si>
  <si>
    <t>Cranborne Stores, Dorset  (www.cranborne.co.uk)</t>
  </si>
  <si>
    <t>Cranbrook Wines, Essex  (020 8507 8447)</t>
  </si>
  <si>
    <t>Cressis, Hounslow  (www.cressis.com)</t>
  </si>
  <si>
    <t>Croatian Fine Wines Ltd,  Swansea  (www.croatianfinewines.com)</t>
  </si>
  <si>
    <t>Croque en Bouche, Worcester  (www.croque-en-bouche.co.uk)</t>
  </si>
  <si>
    <t>Crush Wines, Wiltshire  (www.crush-wines.com )</t>
  </si>
  <si>
    <t>CT Baker</t>
  </si>
  <si>
    <t>Cult &amp; Boutique Wines, Surrey (www.cultandboutique.com)</t>
  </si>
  <si>
    <t>Cupari Wines (www.cupariwines.co.uk)</t>
  </si>
  <si>
    <t>CW Wines  (www.cw-wines.co.uk)</t>
  </si>
  <si>
    <t>CWS stores (0161 834 1212)</t>
  </si>
  <si>
    <t>Czerwiks, West Yorkshire  (www.czerwiks.co.uk)</t>
  </si>
  <si>
    <t>D Byrne &amp; Co, Lancashire  (www.dbyrne-finewines.co.uk)</t>
  </si>
  <si>
    <t>D&amp;A Wines (www.dandawines.blog.co.uk)</t>
  </si>
  <si>
    <t>D&amp;D Wines, Cheshire  (www.ddwinesint.com)</t>
  </si>
  <si>
    <t>D&amp;F Portuguese Wines, London (0208 711 2168)</t>
  </si>
  <si>
    <t>D&amp;F Shippers, London  (020 8838 4399)</t>
  </si>
  <si>
    <t>D’Vino Wines,  (020 8968 5605)</t>
  </si>
  <si>
    <t>Daft Investments, London SE17 (www.daftinvestments.com)</t>
  </si>
  <si>
    <t>Dallas Liquor Mart, Ealing (www.dallasliquormart.co.uk)</t>
  </si>
  <si>
    <t>Dalling &amp; Co, Herts (01923 262 083) www.dallingandco.com</t>
  </si>
  <si>
    <t>Daniel Lambert Wines, Bridgend  (www.daniellambertwines.co.uk)</t>
  </si>
  <si>
    <t>Daniela’s Deli, St John’s Wood  (020 7266 1188)</t>
  </si>
  <si>
    <t>Danmar International, Surrey  (01784 477 812)</t>
  </si>
  <si>
    <t>Darcy Wine, Cheltenham  (www.darcywine.co.uk)</t>
  </si>
  <si>
    <t>Darlington Wines, London  (020 8453 0202)</t>
  </si>
  <si>
    <t>Dartmouth Vintners, Devon  (01803 832 602)</t>
  </si>
  <si>
    <t>Dart's Farm, Devon  (www.dartsfarm.co.uk)</t>
  </si>
  <si>
    <t>Dave Gilson, Lancashire  (01257 451 291)</t>
  </si>
  <si>
    <t>David Dudley Jones, Hants  (www.dudleyjonesfinewine.co.uk)</t>
  </si>
  <si>
    <t>David Gummer, Buckin  (01494 672 305)</t>
  </si>
  <si>
    <t>David Sands, Kinross (www.david-sands.co.uk)</t>
  </si>
  <si>
    <t>David Watt, Leic  (01530 413 953)</t>
  </si>
  <si>
    <t>Davidson McQueen, Walsall  (07788 185 647)</t>
  </si>
  <si>
    <t>Davies &amp; Co, London  (www.davy.co.uk)</t>
  </si>
  <si>
    <t>Davies Direct, Laugharne (01944 427 272)</t>
  </si>
  <si>
    <t>Davis Bell McCraith, Bristol  (www.dbmwines.co.uk)</t>
  </si>
  <si>
    <t>Davy’s Wine Shop, London  (www.davy.co.uk)</t>
  </si>
  <si>
    <t>Daylesford Organic, London (www.daylesfordorganic.com)</t>
  </si>
  <si>
    <t>DBR wines, London  (020 7352 2096)</t>
  </si>
  <si>
    <t>De Bortoli , Dorset  (www.debortoli.com.au)</t>
  </si>
  <si>
    <t>Deakin Fine Wines Ltd, Horsham  (01403 248 130)</t>
  </si>
  <si>
    <t>Decanter Wines limited, Surrey  (www.decanterwines.co.uk)</t>
  </si>
  <si>
    <t>Decorum Vintners, London  (www.decvin.com)</t>
  </si>
  <si>
    <t>Deepak Chanrai, North London (07808 728 910)</t>
  </si>
  <si>
    <t>Deeside Drinks Emporium (01330 822 650)</t>
  </si>
  <si>
    <t>DeFine Food &amp; Wines (www.definefoodandwine.com)</t>
  </si>
  <si>
    <t>Delibo Fine Wines, Oxon  (www.delibo.co.uk)</t>
  </si>
  <si>
    <t>Delicias Portugal,  (020 7622 9811)</t>
  </si>
  <si>
    <t>Delicioso, Oxo  (www.delicioso.co.uk)</t>
  </si>
  <si>
    <t>Deliciously French, Berkshire (www.deliciouslyfrench.co.uk)</t>
  </si>
  <si>
    <t>Delilah Fine Foods, Nottingham  (www.delilahfinefoods.co.uk)</t>
  </si>
  <si>
    <t>Delitalia Ltd (01226 206 222)</t>
  </si>
  <si>
    <t>Delivino, Crieff, Scotland (www.delivino.co.uk)</t>
  </si>
  <si>
    <t>Den Boer Wines, Oxon  (www.denboerwines.com )</t>
  </si>
  <si>
    <t>Denbies Wine Estate, Surrey  (www.denbies.co.uk)</t>
  </si>
  <si>
    <t>Denby Dale Wines, Huddersfield  (01484 865 222)</t>
  </si>
  <si>
    <t>Denham Food &amp; Wines, Uxbridge (01895 832 552)</t>
  </si>
  <si>
    <t>Deniz Continental Food Store, Wrexham (01978261138)</t>
  </si>
  <si>
    <t>Dennhofer Wines (01661 844 622)</t>
  </si>
  <si>
    <t>Derek Chapman Wine Merchant  (01206 272 908)</t>
  </si>
  <si>
    <t>Design Wine (www.designwine.co.uk)</t>
  </si>
  <si>
    <t>Devine Wines, Cardiff (029 2081 1200/www.devinewines.co.uk)</t>
  </si>
  <si>
    <t>De-Vine Wines, Kent  (01634 574 292)</t>
  </si>
  <si>
    <t>DGB Europe, London   (020 8877 4960)</t>
  </si>
  <si>
    <t>Dhamecha Salamis, London   (020 7609 1133)</t>
  </si>
  <si>
    <t>Di Marco Importers, Newcastle  (www.dimarco.co.uk)</t>
  </si>
  <si>
    <t>Dickens House Wine Emporium, Rochester ME1 1LN (01634 880 887/www.dickenshousewine.co.uk)</t>
  </si>
  <si>
    <t>Dickens House Wine, Rochester (www.dickenshousewine.co.uk)</t>
  </si>
  <si>
    <t>Diemersfontein Wines Ltd (www.diemersfontein.co.za)</t>
  </si>
  <si>
    <t>Dillies, Hexham  (www.dillies.co.uk)</t>
  </si>
  <si>
    <t>Dillon Bass, Belfast  (www.dillonbass.co.uk)</t>
  </si>
  <si>
    <t>Dionika, Edinburgh (www.dionika.com)</t>
  </si>
  <si>
    <t>Dionysos Greek Wine Store &amp; Delicatessen, Weymouth (01305 777881)</t>
  </si>
  <si>
    <t>Direct Wine Imports Channel Island (01481 726 747)</t>
  </si>
  <si>
    <t>Direct Wine Shipments, Belfast  (www.directwine.co.uk)</t>
  </si>
  <si>
    <t>Direct Wines, Windsor  (01753 542465 )</t>
  </si>
  <si>
    <t>Direct Wines,Theale Berks. (www.laithwaites.co.uk)</t>
  </si>
  <si>
    <t>Discovery Wines, Manchester  (www.discoverywine.co.uk)</t>
  </si>
  <si>
    <t>Distell Europe, Middlesex  (www.distell.co.za)</t>
  </si>
  <si>
    <t>Ditton Wine Traders, Surrey  (020 8339 9112)</t>
  </si>
  <si>
    <t>Divine Fine Wines, Solihull  (0121 436 7558)</t>
  </si>
  <si>
    <t>Divine Importers, Kent  (01474 360 081)</t>
  </si>
  <si>
    <t>Divino Wines (www.divinowine.com)</t>
  </si>
  <si>
    <t>DK Vintners, West Sussex (www.dkvintners.co.uk)</t>
  </si>
  <si>
    <t>Domaine Direct, London  (www.domainedirect.co.uk)</t>
  </si>
  <si>
    <t>Domaine of the Bee, Greenford, Middlesex (www.domaineofthebee.com)</t>
  </si>
  <si>
    <t>Domus Cella, Epsom, Surrey (www.domuscella.com)</t>
  </si>
  <si>
    <t>Donard Wines, Co Down (www.donardwines.com)</t>
  </si>
  <si>
    <t>Dorchester Wine Centre, Dorset  (01305 258 266)</t>
  </si>
  <si>
    <t>Dordogne Direct, Glos (www.dddirect.co.uk)</t>
  </si>
  <si>
    <t>Dorjes Wine Club, Warwickshire  (www.dorjes.co.uk)</t>
  </si>
  <si>
    <t>Doudet &amp; Major, West Sussex  (01730 821 744)</t>
  </si>
  <si>
    <t>Dourthe UK, London  (www.dourthe.com)</t>
  </si>
  <si>
    <t>Draycott Wines, Devon  (01395 275 222)</t>
  </si>
  <si>
    <t>Dreyfus Ashby, Kent  (01732 361 639)</t>
  </si>
  <si>
    <t>Drink Finder, Cornwall  (www.drinkfinder.co.uk )</t>
  </si>
  <si>
    <t>Drinkmonger, Scotlan (www.royalmilewhiskies.com)</t>
  </si>
  <si>
    <t>Drinkon, Scotland  (www.drinkon.com ltd )</t>
  </si>
  <si>
    <t>Drinks Direct , Bradford (www.drinksdirect.co.uk)</t>
  </si>
  <si>
    <t>Drinks of France, Essex  (www.drinksoffrance.co.uk)</t>
  </si>
  <si>
    <t>Drinks Well, Ripon (www.drinkswell.co.uk)</t>
  </si>
  <si>
    <t>Drinkswell, Ripon (www.drinkswell.co.uk)</t>
  </si>
  <si>
    <t>Drumstick Products Co, London (02088 852 600)</t>
  </si>
  <si>
    <t>Dudley &amp; De Fleury (020 7036 9696)</t>
  </si>
  <si>
    <t>Due M Wines, Middlesex  (020 8909 9374)</t>
  </si>
  <si>
    <t>Duncan Murray Wines, Leicestershire  (www.duncanmurraywines.co.uk)</t>
  </si>
  <si>
    <t>Dunedin Wines, Edinburgh (0131 556 2855)</t>
  </si>
  <si>
    <t>Dunell’s, Jersey (www.dunells.com)</t>
  </si>
  <si>
    <t>DVine Cellars, London SW9 (www.dvinecellars.com)</t>
  </si>
  <si>
    <t>Dylans Wine Cellar, Swansea  (www.dylanswine.co.uk)</t>
  </si>
  <si>
    <t>Dynamic Vines, London  (020 7287 2179)</t>
  </si>
  <si>
    <t>E&amp;B Wine Services Sussex, Crownborough (01892 610 331)</t>
  </si>
  <si>
    <t>Eagle Wines, London (020 7223 7209)</t>
  </si>
  <si>
    <t>Earle Wines, North Yorkshire  (www.earlewines.com)</t>
  </si>
  <si>
    <t>East Coast Wines, Lincolnshire  (www.thewinewarehouse.net)</t>
  </si>
  <si>
    <t>Eastling Wines  (www.eastlingwines.com)</t>
  </si>
  <si>
    <t>Eaton Wine Co, Sudbury (www.nethergatewines.com)</t>
  </si>
  <si>
    <t>Eaux de Vie Ltd (www.eauxdevie.co.uk)</t>
  </si>
  <si>
    <t>Ecclesall Wines</t>
  </si>
  <si>
    <t>Eclectic Tastes, Dundee (www.eclectictastes.co.uk)</t>
  </si>
  <si>
    <t>Eclectic Wines, London (020 7736 3733)</t>
  </si>
  <si>
    <t>Eden Fine Wines (www.edenfinewines.com)</t>
  </si>
  <si>
    <t>Edencroft Fine Wines, Cheshire  (www.edencroft.co.uk)</t>
  </si>
  <si>
    <t>Edward Dillon, Ireland (www.edwarddillonco.ie)</t>
  </si>
  <si>
    <t>EGWA Ltd - Lancashire, LA6 1HP, 01524 737100, wine@ewga.net</t>
  </si>
  <si>
    <t>Ehrmanns, London  (www.ehrmannswines.co.uk)</t>
  </si>
  <si>
    <t>El Madero, London SE1 (020 7357 6991)</t>
  </si>
  <si>
    <t>El Vino Company Ltd, London  (www.elvino.co.uk)</t>
  </si>
  <si>
    <t>Elbrook Cash &amp; Carry, Surrey  (www.elbrookcashandcarry.com)</t>
  </si>
  <si>
    <t>Elite Wine, London SW5 (www.elitewinemerchants.com)</t>
  </si>
  <si>
    <t>Elixir Wines, London  (020 8768 1346)</t>
  </si>
  <si>
    <t>Ellie's Cellar, Perthshire (www.elliescellar.com)</t>
  </si>
  <si>
    <t>Ellis of Richmond, Middlesex  (www.ellisofrichmond.co.uk)</t>
  </si>
  <si>
    <t>Ellis Wharton Wines, Cornwall  (www.ewwines.co.uk)</t>
  </si>
  <si>
    <t>Elliston &amp; Southwick Fine Wines, London (www.es-finewines.com)</t>
  </si>
  <si>
    <t>Elwood Wines, Brighton  (www.elwoodwines.co.uk)</t>
  </si>
  <si>
    <t>Emerson Fine Wines, Essex  (01708 442 148)</t>
  </si>
  <si>
    <t>Emilia’s Deli, London  (020 7751 0189)</t>
  </si>
  <si>
    <t>Eminent Wines Ltd, London (www.eminentwines.com)</t>
  </si>
  <si>
    <t>Emperor Wines (www.empwines.com)</t>
  </si>
  <si>
    <t>Emporia Brands Ltd , Surrey  (www.emporiabrands.com)</t>
  </si>
  <si>
    <t>En Primeur Ltd, Crawley  (www.en-primeur.co.uk)</t>
  </si>
  <si>
    <t>English Wine Centre, East Sussex  (www.englishwine.co.uk)</t>
  </si>
  <si>
    <t>Enologia Limited,  London (0207 060 3206</t>
  </si>
  <si>
    <t>Enopoli Ltd, London (07092 315 024)</t>
  </si>
  <si>
    <t>Enotria Winecellars, London  (www.enotria.co.uk)</t>
  </si>
  <si>
    <t>Epicure Wines (www.epicurewines.co.uk)</t>
  </si>
  <si>
    <t>Erik Laan Fine Wines, Surrey  (0870 850 8997)</t>
  </si>
  <si>
    <t>Ernest &amp; Julio Gallo Winery  (www.gallo.com)</t>
  </si>
  <si>
    <t>Ernst Gorge Wine Shippers, Oxon  (01491 836526)</t>
  </si>
  <si>
    <t>Essentially Wine, Surrey  (www.essentiallywine.com)</t>
  </si>
  <si>
    <t>Ethical Edibles, London (www.ethicaledibles.co.uk)</t>
  </si>
  <si>
    <t>Ethical Fine Wines, Bristol  (www.ethicalwine.com)</t>
  </si>
  <si>
    <t>Eton Vintners, Berkshire  (www.etonvintners.com)</t>
  </si>
  <si>
    <t>Etrusca Group Limited, London  (www.etruscarestaurants.com)</t>
  </si>
  <si>
    <t>Euro Food And Wine, Jersey  (www.euro-foods.co.uk)</t>
  </si>
  <si>
    <t>European Fine Wines (www.europeanfinewines.co.uk)</t>
  </si>
  <si>
    <t>Europvin, London  (www.europvin.com)</t>
  </si>
  <si>
    <t>Eurovines, Isle of Wight  (www.eurovines.co.uk)</t>
  </si>
  <si>
    <t>Eurowines, London (www.eurowines.co.uk)</t>
  </si>
  <si>
    <t>Euro-World, Glasgow  (0141 649 3735)</t>
  </si>
  <si>
    <t>Everich Wines, Suffolk  (01728 746 460)</t>
  </si>
  <si>
    <t>Evertons Wines, Worcestershire (www.evertonswines.co.uk)</t>
  </si>
  <si>
    <t>Everymans Wine, Shrewsbury  (01743 231 248)</t>
  </si>
  <si>
    <t>Everywine (www.everywine.co.uk)</t>
  </si>
  <si>
    <t>Evington, Leicester   (www.evingtons-wines.co.uk)</t>
  </si>
  <si>
    <t>EVUNA, Manchester  (www.evuna.com)</t>
  </si>
  <si>
    <t>Ewer, London W4  (020 8566 7220)</t>
  </si>
  <si>
    <t>EWGA, Lancashire  (www.ewga.net)</t>
  </si>
  <si>
    <t>E-Wines Direct, Kent  (www.e-winesdirect.com)</t>
  </si>
  <si>
    <t>Ex-Cellar, London  (www.excellar.co.uk)</t>
  </si>
  <si>
    <t>ExcelWines, Wandsworth (020 8767 4401)</t>
  </si>
  <si>
    <t>Exel Wines, Perth  (www.exelwines.co.uk)</t>
  </si>
  <si>
    <t>Experience Wine, Truro  (www.experiencewine.co.uk)</t>
  </si>
  <si>
    <t>Explore Wine (www.explorewine.com)</t>
  </si>
  <si>
    <t>Exquisite Wine (0845 6434 548 )</t>
  </si>
  <si>
    <t>Eynsham Cellars, Oxon (www.eynshamcellars.com)</t>
  </si>
  <si>
    <t>F Leys &amp; Sons, Wales  (01792 653 094)</t>
  </si>
  <si>
    <t>Fairyhill Wines, Swansea (www.fairyhill.net)</t>
  </si>
  <si>
    <t>Falcon Vintners, London (www.falconvintners.com/020 8516 7780)</t>
  </si>
  <si>
    <t>Famous Wines (www.famouswines.co.uk)</t>
  </si>
  <si>
    <t>Fareham Cellar, Hampshire (www.farehamwinecallar.co.uk)</t>
  </si>
  <si>
    <t>Farm Road Wine Shop, Frimley  (01276 64854)</t>
  </si>
  <si>
    <t>Farr Vintners, London  (www.farvitners.com)</t>
  </si>
  <si>
    <t>Farthinghoe Fine Wines, Northamptonshire (www.farthinghoefinewine.com)</t>
  </si>
  <si>
    <t>Febvre Co, Dublin  (www.febvre.ie)</t>
  </si>
  <si>
    <t>Fellini Wines (www.felliniwines.com)</t>
  </si>
  <si>
    <t>Fells, Hertfordshire  (www.fells.co.uk)</t>
  </si>
  <si>
    <t>Fenwicks Wine Shop, Newcastle on Tyne  (0191 232 5100)</t>
  </si>
  <si>
    <t>Ferreira Delicatessen, London (020 7485 2351)</t>
  </si>
  <si>
    <t>Ferrers le Mesurier, Northants  (01832 732 660)</t>
  </si>
  <si>
    <t>Festival Wines, Brighton  (01273 732246)</t>
  </si>
  <si>
    <t>Ffram Vintners, North Wales (01492 680074)</t>
  </si>
  <si>
    <t>Field &amp; Fawcett Wine Merchants &amp; Delicatessen Ltd, York  (www.fieldandfawcett.co.uk)</t>
  </si>
  <si>
    <t>Field Brothers of Beckbury, Shropshire  (www.fieldbrothers.co.uk)</t>
  </si>
  <si>
    <t>Fields Morris &amp; Verdin, London (020 7819 0360) www.fmvwines.com</t>
  </si>
  <si>
    <t>Filco (www.filco.co.uk)</t>
  </si>
  <si>
    <t>Findlater Wine and Spirit Group, Dublin  (www.woodfordbourne.com)</t>
  </si>
  <si>
    <t>Fine &amp; Rare Wines, London (www.frw.co.uk)</t>
  </si>
  <si>
    <t>Fine Wine &amp; Spirit Merchant (01204 674 140)</t>
  </si>
  <si>
    <t xml:space="preserve">Fine Wine Company, Edinburgh (0131 669 7716)
</t>
  </si>
  <si>
    <t>Fine Wine Gifts, West London (www.finewinegift.co.uk)</t>
  </si>
  <si>
    <t>Fine Wine List, Hereford  (01432 830 840)</t>
  </si>
  <si>
    <t>Fine Wine PA , Staffordshire (www.finewinepa.com)</t>
  </si>
  <si>
    <t>Fine Wine Seller (www.finewineseller.co.uk)</t>
  </si>
  <si>
    <t>Fine Wine Sellers (www.finewinesellers.co.uk)</t>
  </si>
  <si>
    <t>Fine Wine Shop (0207 193 0908/www.finewinepress.com)</t>
  </si>
  <si>
    <t>Fine Wines Direct, Cardiff  (www.finewinesdirectuk.com)</t>
  </si>
  <si>
    <t>Fine Wines of Italy, Hampshire  (01962 713 134)</t>
  </si>
  <si>
    <t>Fintry Wines, Essex  (www.fintrywines.co.uk)</t>
  </si>
  <si>
    <t>First Growth Direct, London   (020 8742 2439)</t>
  </si>
  <si>
    <t>First Press, Blackburn  (01254 274 711‎)</t>
  </si>
  <si>
    <t>Fisherman's Retreat (www.fishermansretreat.com)</t>
  </si>
  <si>
    <t>Fitzwilliam Wines, Kent  (www.fitzwilliam-wines.co.uk)</t>
  </si>
  <si>
    <t>FL Dickens, Rickmanswoth  (01923 773 636)</t>
  </si>
  <si>
    <t>Flagship Wines, Hertfordshire  (www.flagshipwines.co.uk)</t>
  </si>
  <si>
    <t>Fleming wines, Hertfordshire  (www.leflemingwines.co.uk)</t>
  </si>
  <si>
    <t>Flint Wines, London  (0207 582 2500)</t>
  </si>
  <si>
    <t>Flourish &amp; Prosper, Yorks (01430 430 006) www.flourish-and-prosper.com</t>
  </si>
  <si>
    <t>Flying Corkscrew, Hertfordshire  (www.flyingcorkscrew.co.uk)</t>
  </si>
  <si>
    <t>Fodder, Harrowgate (www.fodderweb.co.uk)</t>
  </si>
  <si>
    <t>Folio Wines &amp; Spirits, Dorset  (0130 575 1300)</t>
  </si>
  <si>
    <t>Folly Wines, Gloucestershire  (01453 731 509)</t>
  </si>
  <si>
    <t>Food &amp; Fine Wine, Sheffield (www.foodandfinewine.com/0114 266 8747)</t>
  </si>
  <si>
    <t>Food and Fine Wines, Sheffield  (www.foodandfinewine.com)</t>
  </si>
  <si>
    <t>Food Brands Group, London  (www.percol.co.uk)</t>
  </si>
  <si>
    <t>For the Love of Wine, Buckingham  (01280 822 500)</t>
  </si>
  <si>
    <t>Forbury Wine, Kent  (01488 658 377)</t>
  </si>
  <si>
    <t>Forman Wickes Wines, Wimbeldon (020 8946 1240 )</t>
  </si>
  <si>
    <t>Formula Wine (www.formulawine.co.uk)</t>
  </si>
  <si>
    <t>Forth Wines, Edinburgh  (www.forthwines.com)</t>
  </si>
  <si>
    <t>Fortnum &amp; Mason, London   (www.fortnumandmason.com)</t>
  </si>
  <si>
    <t>Forty-five 10 Ltd, London  (www.fortyfive10.com)</t>
  </si>
  <si>
    <t>Fosters EMEA (020 8843 8409)</t>
  </si>
  <si>
    <t xml:space="preserve">Fountainhall Wines, Aberdeen (01224 641628)
</t>
  </si>
  <si>
    <t>Four Walls Wine, Sussex  (www.fourwallswine.com)</t>
  </si>
  <si>
    <t>Fowey Fish, Cornwall  (www.foweyfish.com)</t>
  </si>
  <si>
    <t>Franca Ltd, Southport  (01704 537293)</t>
  </si>
  <si>
    <t>France Domaines Ltd, London  (www.francedomaines.co.uk)</t>
  </si>
  <si>
    <t>France Galles, Cardiff  (029 2023 5400)</t>
  </si>
  <si>
    <t>Francis Fine Wines (0116 286 3521)</t>
  </si>
  <si>
    <t>Frazier's Wine (www.frazierswine.co.uk)</t>
  </si>
  <si>
    <t>Freddy Price Wine Consultant, London  (020 8997 7889)</t>
  </si>
  <si>
    <t xml:space="preserve">Frederick Robinson Brewery, Unicorn Brewery, Cheshire </t>
  </si>
  <si>
    <t>Free Run Juice, Cornwall  (www.freerunjuice.co.uk)</t>
  </si>
  <si>
    <t>Free Run Wine, Wiltshire (www.freerunwines.com)</t>
  </si>
  <si>
    <t>Freixenet , Berkshire (www.freixenet.co.uk)</t>
  </si>
  <si>
    <t>French Bubbles (www.frenchbubbles.co.uk)</t>
  </si>
  <si>
    <t>French Living, Nottingham  (www.frenchliving.co.uk)</t>
  </si>
  <si>
    <t>French Regional Wines, Lancashire  (www.french-regional-wines.co.uk)</t>
  </si>
  <si>
    <t>Friarwood, London  (www.friarwood.com)</t>
  </si>
  <si>
    <t>Friendship Wines, Limerick (www.friendshipwines.ie)</t>
  </si>
  <si>
    <t>From Vineyards Direct (www.fromvineyardsdirect.com)</t>
  </si>
  <si>
    <t>Fulham Palace Wine, London   (020 8748 1617)</t>
  </si>
  <si>
    <t>Fullers brewery shop, London  (020 8996 2085)</t>
  </si>
  <si>
    <t>Furniss- Roe &amp; Nicholls, Wembley  (0208 900 1949)</t>
  </si>
  <si>
    <t>G Bravo &amp; Son, London WC2  (020 8648 8555)</t>
  </si>
  <si>
    <t>G&amp;R Limited, London SW8  (020 8875 1104)</t>
  </si>
  <si>
    <t>G.B. Italia U.K., Bristol (www.gbitalia.com)</t>
  </si>
  <si>
    <t>Gabriel's Vine W2 5EA (020 7706 1277)</t>
  </si>
  <si>
    <t>Gales of Llangollen, Wales  (www.galesofllangollen.co.uk)</t>
  </si>
  <si>
    <t>Galitzine Wines, London  (www.galitzinewinesltd.co.uk)</t>
  </si>
  <si>
    <t>Gallery Wines, Surrey  (01483 203 795)</t>
  </si>
  <si>
    <t>Galtres Fine Wine, York  (01904 763 333)</t>
  </si>
  <si>
    <t>Gandhi Wine Suppliers, London  (www.gandhiwine.co.uk)</t>
  </si>
  <si>
    <t>Gap Wines, Northern Ireland  (www.gapwines.com)</t>
  </si>
  <si>
    <t>Garcia &amp; Sons, London  (www.cafegarcia.co.uk)</t>
  </si>
  <si>
    <t>Gargantua Wines, Warks  (01926 315 144)</t>
  </si>
  <si>
    <t>Garland Wine Cellar, Surrey  (01372 275 247)</t>
  </si>
  <si>
    <t>Garrigue Wines, Glasgow  (www.garriguewines.com)</t>
  </si>
  <si>
    <t>Gaumarjos, Surrey  (www.gaumarjos.co.uk)</t>
  </si>
  <si>
    <t>Gauntleys of Nottingham, Nottingham  (www.gauntley-wine.co.uk)</t>
  </si>
  <si>
    <t>Gauthier, London (www.gauthierwines.co.uk)</t>
  </si>
  <si>
    <t>Gelston Castle Wines, Castle Douglas  (01556 503 012)</t>
  </si>
  <si>
    <t>Gemini Wines. Guernsey, Guernsey  (www.geminiwines.co.uk)</t>
  </si>
  <si>
    <t>General Wine Co, Hampshire (www.thegeneralwine.co.uk)</t>
  </si>
  <si>
    <t>Genesis Wines, London   (www.genesiswines.com)</t>
  </si>
  <si>
    <t>Geoffrey Roberts Agencies, Bristol  (01275 830 888)</t>
  </si>
  <si>
    <t>George Hill, Leicestershire  (www.georgehill.co.uk)</t>
  </si>
  <si>
    <t>Georges Barbier, London SE12  (020 8852 5801)</t>
  </si>
  <si>
    <t>Gerhard Banek, Hertfordshire  (01923 675 939)</t>
  </si>
  <si>
    <t>German Wine Agencies (www.germanwineagencies.co.uk)</t>
  </si>
  <si>
    <t>Gerrads Italian Deli, Essex  (01245 257 997)</t>
  </si>
  <si>
    <t>Gerrard Seel, Cheshire  (www.gerrardseel.co.uk)</t>
  </si>
  <si>
    <t>Gerrys, London  (www.gerrys.uk.com)</t>
  </si>
  <si>
    <t>Giacopazzis Deli, London  (020 7267 7222)</t>
  </si>
  <si>
    <t>GIDA, London  (020 7224 0060)</t>
  </si>
  <si>
    <t>Giles de Mare Wines Wiltshire, Wiltshire  (01985 844 695)</t>
  </si>
  <si>
    <t>Gillie Richards, Hove  (01303244 522)</t>
  </si>
  <si>
    <t>Gills Supermarket, Watford (01923 256923)</t>
  </si>
  <si>
    <t>Giordana (www.giordanowines.co.uk )</t>
  </si>
  <si>
    <t>Giovannis Enoteca, Durham  (0191 386 9474)</t>
  </si>
  <si>
    <t>Giuseppe Savino, North Wales  (01908 614 271)</t>
  </si>
  <si>
    <t>Giv UK, London (www.givukltd.co.uk)</t>
  </si>
  <si>
    <t>Glamorgan Beer &amp; Wine Cellars, Pontypridd (01443 406 080/www.glamorganbeer.co.uk)</t>
  </si>
  <si>
    <t>Gleeson Wines and Spirits Ltd, Dublin (0035314292200)</t>
  </si>
  <si>
    <t>GM Vintners, Exeter  (www.gmvintners.co.uk)</t>
  </si>
  <si>
    <t>Goedhuis, London  (www.goedhuis.com)</t>
  </si>
  <si>
    <t>González Byass UK, St Albans  (01707 274 790)</t>
  </si>
  <si>
    <t>Good Italian Wine (www.gooditalianwine.com)</t>
  </si>
  <si>
    <t>Good Wine Online (www.goodwineonline.co.uk)</t>
  </si>
  <si>
    <t>Good Wine Shop, Isleworth  (www.thegoodwineshop.co.uk)</t>
  </si>
  <si>
    <t>Goode &amp; Lovett, Northern Ireland  (www.goodelovett.com)</t>
  </si>
  <si>
    <t>Gordon &amp; MacPhail, Moray (www.gordonandmacphail.com)</t>
  </si>
  <si>
    <t>Gordon Worsley Wines, Essex  (www.worlseywines.co.uk)</t>
  </si>
  <si>
    <t>Gourmet Vintners, Sussex  (01403 784 128)</t>
  </si>
  <si>
    <t>Goyt Wines, Whaley Bridge  (01663 734 214)</t>
  </si>
  <si>
    <t>GP Wines, West Sussex  (www.gpwines.com)</t>
  </si>
  <si>
    <t>GR Pickard &amp; Son, West Yorkshire  (01484 428 526)</t>
  </si>
  <si>
    <t>Graham Page  (01692 404 808)</t>
  </si>
  <si>
    <t>Grainger Fine Wines, Kent CT20 2JL  (0845 4731340/www.gfwine.co.uk)</t>
  </si>
  <si>
    <t>Granada Wine Co, London  (www.granadawine.com)</t>
  </si>
  <si>
    <t>Grand Cru Classé Cellars, Scotland  (01620 825 225)</t>
  </si>
  <si>
    <t>Grand Cru wines (www.GrandCruWinesLtd.net)</t>
  </si>
  <si>
    <t>Grand Vin, Sussex (www.grandvin.co.uk)</t>
  </si>
  <si>
    <t>Grands Vin, London  (020 8442 1088)</t>
  </si>
  <si>
    <t>Grants of Ireland, Dublin  (+353 1 630 4106)</t>
  </si>
  <si>
    <t>Grants of St James, Bristol  (01275 891 400)</t>
  </si>
  <si>
    <t>Grape &amp; Grain, Somerset  (01373 462 455)</t>
  </si>
  <si>
    <t>Grape &amp; Grind, Bristol (www.grapeandgrind.co.uk)</t>
  </si>
  <si>
    <t>Grape Expectations, Andover (01264 369 572) www.grapeexpectationswine.co.uk</t>
  </si>
  <si>
    <t>Grape Ideas, Northants  (01832 731 226)</t>
  </si>
  <si>
    <t>Grape Passions, Essex (www.grapepassions.co.uk)</t>
  </si>
  <si>
    <t>Grape Store (www.thegrapestore.com)</t>
  </si>
  <si>
    <t>Grape Time, Bath  (07899 830 989)</t>
  </si>
  <si>
    <t>Grapebox, Reigate (www.grapebox.co.uk)</t>
  </si>
  <si>
    <t>Grape-Juice (www.grape-juice.com)</t>
  </si>
  <si>
    <t>Grapeland, Hertfordshire  (www.grapeland.uk.com)</t>
  </si>
  <si>
    <t>Grapes of Worthing, West Sussex (www.grapesworthing.co.uk)</t>
  </si>
  <si>
    <t>Grapevine Direct, London (0208 347 8886)</t>
  </si>
  <si>
    <t>Grapevine, London  (020 8880 8080)</t>
  </si>
  <si>
    <t>Grapevine, South Yorkshire  (01226 2811 00)</t>
  </si>
  <si>
    <t>Great Gaddesden Wine Co, Harpenden  (01582 760 606)</t>
  </si>
  <si>
    <t>Great Grog, Edinburgh  (www.greatgrog.co.uk)</t>
  </si>
  <si>
    <t>Great Horkesley Wine Centre, Essex  (www.thewinecentre.co.uk)</t>
  </si>
  <si>
    <t>Great Northern Wine (www.greatnorthernwine.co.uk)</t>
  </si>
  <si>
    <t>Great Western Wine (www.greatwesternwine.co.uk)</t>
  </si>
  <si>
    <t>Great Wine Online (www.greatwineonline.co.uk)</t>
  </si>
  <si>
    <t>Great Wines Direct  (www.greatwinesdirect.co.uk)</t>
  </si>
  <si>
    <t>Green &amp; Blue Fine Wine, London   (www.greenandblewines.com)</t>
  </si>
  <si>
    <t>Green Vintage, Essex  (07802 566 260)</t>
  </si>
  <si>
    <t>Greene King Brewing and Retailing Limited, Suffolk, (01284 763 222)</t>
  </si>
  <si>
    <t>Greenman Wine Shop (020 8452 1781)</t>
  </si>
  <si>
    <t>Grog Shop, Oxford  (01865 557 088)</t>
  </si>
  <si>
    <t>Grossi Wines, Derbyshire  (www.grossiwines.co.uk)</t>
  </si>
  <si>
    <t>Growers &amp; Chateaux, Surrey  (01372 374 239)</t>
  </si>
  <si>
    <t>GT Wines, Kent (020 8303 4664)</t>
  </si>
  <si>
    <t>Guildhall Wine Academy, London  (020 7332 1387)</t>
  </si>
  <si>
    <t>Guilford Wine Merchants, Surrey  (www.theguildfordwinecompany.co.uk)</t>
  </si>
  <si>
    <t>Gullan Delicatessen, Gullan (01620 843 461)</t>
  </si>
  <si>
    <t>Gunson Fine Wines, East Sussex  (www.gfwl.co.uk)</t>
  </si>
  <si>
    <t>Gustar Divino (www.gustardivino.co.uk)</t>
  </si>
  <si>
    <t>Guy Anderson Wines, Somerset  (www.guyandersonwines.co.uk)</t>
  </si>
  <si>
    <t>Gwin Lyn Wines, North Wales (01758 701 004/www.gwinllynwines.co.uk)</t>
  </si>
  <si>
    <t>Gwinology, Mold (01352 751 080)</t>
  </si>
  <si>
    <t>H Needham &amp; Sons, Kent  (01732 740 422)</t>
  </si>
  <si>
    <t>H Smith, Derby  (01283 812764)</t>
  </si>
  <si>
    <t>H2Vin, Epsom  (www.h2vin.co.uk)</t>
  </si>
  <si>
    <t>Hailsham Cellars, East Sussex  (www.hailshamcellars.com)</t>
  </si>
  <si>
    <t>Hakkasan, London  (020 7907 1888)</t>
  </si>
  <si>
    <t>Halewood International, Liverpool  (www.halewood-int.com)</t>
  </si>
  <si>
    <t>Halifax Wine Company, West Yorkshire (www.halifaxwinecompany.com)</t>
  </si>
  <si>
    <t>Hall &amp; James (01255 551 555)</t>
  </si>
  <si>
    <t>Hall &amp; Lake (www.mwhwine.co.uk)</t>
  </si>
  <si>
    <t>Hallamshire Wine Shipping, Favesham (01795 530050 )</t>
  </si>
  <si>
    <t>Hallgarten Druitt Wines, Luton (www.hallgartendruitt.co.uk)</t>
  </si>
  <si>
    <t>Hamer Wine , Surrey  (www.hamer-wine.co.uk)</t>
  </si>
  <si>
    <t>Hamilton Yorke, Dorset  (www.hamiltonyorke.co.uk)</t>
  </si>
  <si>
    <t>Hammonds of Knutsford, Cheshire  (www.hammondsplc.com)</t>
  </si>
  <si>
    <t>Hampshire Wine Shippers, Hampshire (www.hampshirewineshippers.co.uk)</t>
  </si>
  <si>
    <t>Handford, ex La Vigneronne and London SW7  (www.handford.net)</t>
  </si>
  <si>
    <t>Handpicked Burgundy, Northallerton (01609 777650) www.hpb-wines.com</t>
  </si>
  <si>
    <t>Handpicked Wines, Kent  (01233 611 651)</t>
  </si>
  <si>
    <t>Hangingditch, Manchester  (www.hangingditch.com)</t>
  </si>
  <si>
    <t>Hanslope Wines, Milton Keynes  (www.hanslopewines.demon.co.uk)</t>
  </si>
  <si>
    <t>Harbour Wines, Maidstone  (01622 631 862)</t>
  </si>
  <si>
    <t>Hard to Find Wines Ltd, London (www.htfwines.co.uk)</t>
  </si>
  <si>
    <t>Harlington Wines, Shropshire  (www.harlingtonwine.com)</t>
  </si>
  <si>
    <t>Harmonicande Vintners Ltd, London (07776167968)</t>
  </si>
  <si>
    <t>Harper Wells, Norwich  (www.harperwells.com)</t>
  </si>
  <si>
    <t>Harris Fine Wine, East Kilbride  (www.harrisfinewine.co.uk)</t>
  </si>
  <si>
    <t>Harrison Vintners, London (www.harrisonvintners.co.uk)</t>
  </si>
  <si>
    <t>Harrison's Fine Wines, Perthshire  (www.winestore.co.uk/harrisons-fine-wines)</t>
  </si>
  <si>
    <t>Harrods (www.harrods.com)</t>
  </si>
  <si>
    <t>Harrogate Wines, North Yorkshire  (www.harrogatefinewinecompany.com)</t>
  </si>
  <si>
    <t>Harrys Road Fine Wines (www.harrysroadfinewines.co.uk)</t>
  </si>
  <si>
    <t>Harvey Miller Wine Agency, Stirlingshire  (www.hmwsa.com)</t>
  </si>
  <si>
    <t>Harvey Nichols, Northampton (www.harveynichols.com)</t>
  </si>
  <si>
    <t>Harvey of Lewes, East Sussex  (www.harveys.org.uk)</t>
  </si>
  <si>
    <t>Haslemere Wine Merchants, London   (020 8880 9200)</t>
  </si>
  <si>
    <t>Hatch Mansfield, Berkshire  (www.hatchmansfield.com)</t>
  </si>
  <si>
    <t>Haughton Agencies, Suffolk  (01953 718605 )</t>
  </si>
  <si>
    <t>Hawkshead Wines NorthHants, Northampton  (www.hawksheadwines.co.uk)</t>
  </si>
  <si>
    <t>Hay Wines, Ledbury (www.haywines.co.uk)</t>
  </si>
  <si>
    <t>Haydon Licence (020 8540 2956)</t>
  </si>
  <si>
    <t>Haynes Hanson &amp; Clark, London/Gloucestershire (www.hhandc.co.uk)</t>
  </si>
  <si>
    <t>Hayward Bros, London  (www.haywardbros.co.uk)</t>
  </si>
  <si>
    <t>HB Clark, Wakefield  (www.hbclark.co.uk)</t>
  </si>
  <si>
    <t>HC Wines, York  (www.hcwines.co.uk)</t>
  </si>
  <si>
    <t>Heath Street Wine Co, London  (www.geroboams.co.uk)</t>
  </si>
  <si>
    <t>Heaton Wines, Hampshire (www.heaton-wines.com)</t>
  </si>
  <si>
    <t>Hedley Wright, Hertfordshire SG4 0JT (www.hedleywright.co.uk)</t>
  </si>
  <si>
    <t>Hedonism Wines, London W1K (www.hedonism.co.uk)</t>
  </si>
  <si>
    <t>Hedonist Wines (www.hedonistwines.com)</t>
  </si>
  <si>
    <t>Helen Verdcourt Wines, Berks  (01628 625 577)</t>
  </si>
  <si>
    <t>Heller Wine Estate, London (www.hellerestate.com)</t>
  </si>
  <si>
    <t>Hellion Wines, Wigan  (www.hellionwines.co.uk)</t>
  </si>
  <si>
    <t>Henderson Wines, Edinburgh  (www.hendersonwines.co.uk)</t>
  </si>
  <si>
    <t>Hengate Wines, Hull  (www.hengatewineschool.co.uk)</t>
  </si>
  <si>
    <t>Henley Fine Wines, Kent  (www.henleywines.co.uk)</t>
  </si>
  <si>
    <t>Henley Vintners (www.henleyvintners.com/0800 118 5512)</t>
  </si>
  <si>
    <t>Hennings Wine Merchants, West Sussex (www.henningswine.co.uk )</t>
  </si>
  <si>
    <t>Herbie of Edinburgh, Edinburgh  (www.herbieofedinburgh.co.uk)</t>
  </si>
  <si>
    <t>Hercules Wine Warehouse, Sandwich (www.herculeswines.co.uk)</t>
  </si>
  <si>
    <t>Heritage Wine and Charles de Cazanove, Glostershire (www.heritagewine.co.uk)</t>
  </si>
  <si>
    <t>Hermitage Cellars, Elmsworth  (www.hermitagecellars.co.uk)</t>
  </si>
  <si>
    <t>HGW (attached to St John restaurant), London  (0207 251 0848)</t>
  </si>
  <si>
    <t>Hic Wine Merchants, West Yorkshire  (www.hic-winemerchants.com)</t>
  </si>
  <si>
    <t>Hiccup Wines, Chester  (01244 319 950)</t>
  </si>
  <si>
    <t>Hicks &amp; Don, Gillingham (www.hicksanddon.co.uk)</t>
  </si>
  <si>
    <t>High Breck Vintners (020 8340 5162)</t>
  </si>
  <si>
    <t>Highbury Vintners, London  (www.highburyvintners.co.uk)</t>
  </si>
  <si>
    <t>Hightown Merchants, Liverpool  (0151 929 2061)</t>
  </si>
  <si>
    <t>Hills Drinks Ltd, Essex  (www.hillsprospect.com)</t>
  </si>
  <si>
    <t>Hillside Wines, Devon  (www.justfinewines.com)</t>
  </si>
  <si>
    <t>Hilltop Wines, Surrey  (www.hilltopwines.co.uk)</t>
  </si>
  <si>
    <t>Hispa Merchants, London  (www.sittastings.com)</t>
  </si>
  <si>
    <t>Hi-Spirits, North Yorkshire  (01423 862 850)</t>
  </si>
  <si>
    <t>Hix &amp; Buck, London (www.hixandbuck.com)</t>
  </si>
  <si>
    <t>HM Wines, London SW5  (020 7370 0192)</t>
  </si>
  <si>
    <t>Hollies Shop, Cheshire  (01829 760 414)</t>
  </si>
  <si>
    <t>Holton St Mary, Suffolk  (01473 313 209)</t>
  </si>
  <si>
    <t>Hop Pocket Wine Company, Herefordshire (www.hoppocketwine.co.uk)</t>
  </si>
  <si>
    <t>Hot Corks, Kent  (www.hotcorks.com)</t>
  </si>
  <si>
    <t>Hot wines (www.hotwines.co.uk)</t>
  </si>
  <si>
    <t>Houlton Wines (www.houltonwines.co.uk)</t>
  </si>
  <si>
    <t>Hoults Wine Merchants, Yorkshire  (01484 510 700)</t>
  </si>
  <si>
    <t>Hourlier Pierre, Derby  (www.hourlierwines.co.uk)</t>
  </si>
  <si>
    <t>House of Albert Roux, London  (www.albertroux.co.uk)</t>
  </si>
  <si>
    <t>House of Fraser stores, London (www.houseoffraser.co.uk)</t>
  </si>
  <si>
    <t>House of Menzies, Perthshire  (www.houseofmenzies.com)</t>
  </si>
  <si>
    <t>House of Townend, East Yorkshire (www.houseoftownend.com)</t>
  </si>
  <si>
    <t>House on the Bridge, Windsor  (www.house-on-the-bridge.co.uk)</t>
  </si>
  <si>
    <t>Howard Ripley Limited, London (www.howardripley.com)</t>
  </si>
  <si>
    <t>Howells, Cardiff  (029 2023 1055)</t>
  </si>
  <si>
    <t>HS Fine Wines, Suffolk (01223 234 604)</t>
  </si>
  <si>
    <t>HS Liquid Assets, London NW6 (www.hsliquid.com)</t>
  </si>
  <si>
    <t>HT White &amp; Co, Eastbourne (www.htwhite.com)</t>
  </si>
  <si>
    <t>Hudsons, London  (0208 785 4522)</t>
  </si>
  <si>
    <t>Humble Grape, London (www.humblegrape.co.uk)</t>
  </si>
  <si>
    <t>Huntsworth Wine, London (www.huntsworthwine.co.uk)</t>
  </si>
  <si>
    <t>HWCG Wine Growers, Hertfordshire  (01279 873 500)</t>
  </si>
  <si>
    <t>Hyperama Wholesale, Nottingham  (www.hyperama.com)</t>
  </si>
  <si>
    <t>I Camisa &amp; Son, London  (020 7437 7610)</t>
  </si>
  <si>
    <t>Iberian Wine Company (020 7221 8157 )</t>
  </si>
  <si>
    <t>Iceland stores (www.iceland.co.uk)</t>
  </si>
  <si>
    <t>IDC Wingy, Kent  (020 8442 5668)</t>
  </si>
  <si>
    <t>IDS Ltd (01798 873 246)</t>
  </si>
  <si>
    <t>Il Gusto Gastronomico, Eastbourne  (01323 430 344)</t>
  </si>
  <si>
    <t>Il Panino d'Oro, London  (020 8693 2614)</t>
  </si>
  <si>
    <t>Il Tastevin, London SW6 (www.iltastevin.co.uk)</t>
  </si>
  <si>
    <t>Imaginations, Wirral  (01516 416 800)</t>
  </si>
  <si>
    <t>Imbibros, Surrey  (www.imbibros.co.uk)</t>
  </si>
  <si>
    <t>Imperial Express, Darlington  (01325 383 297)</t>
  </si>
  <si>
    <t>Imperial Wine Company, Suffolk (www.imperialwine.co.uk)</t>
  </si>
  <si>
    <t>In Vino Veritas, Staffordshire  (www.ivvltd.com)</t>
  </si>
  <si>
    <t>Ince Wines (0208 847 6211)</t>
  </si>
  <si>
    <t>Independent Wine Buyers Consortium (www.iwbc.co.uk)</t>
  </si>
  <si>
    <t>Independent Wine Stores, Dorset  (www.dorsetwine.co.uk)</t>
  </si>
  <si>
    <t>Independent Wines &amp; Spirits, Guernsey (01481 237 587)</t>
  </si>
  <si>
    <t>Indigo Wine, London  (www.indigowine.com)</t>
  </si>
  <si>
    <t>Inn Express, Midlands  (www.inn-express.com)</t>
  </si>
  <si>
    <t>Interest in Wine, Gloucestershire  (www.interestinwine.co.uk)</t>
  </si>
  <si>
    <t>International Marketing (COMMODITIES) LIMITED</t>
  </si>
  <si>
    <t>International Wine Shippers, Cheshire (www.internationalwineshippers.com)</t>
  </si>
  <si>
    <t>Intervino, Lincs (www.intervino.co.uk)</t>
  </si>
  <si>
    <t>Inverarity One to One (www.inverarity121.com)</t>
  </si>
  <si>
    <t>Inverarity Vaults, Symington  (www.inverarity-vaults.com)</t>
  </si>
  <si>
    <t>Invinity Wines, (www.invinitywines.co.uk)</t>
  </si>
  <si>
    <t>INXS Kicked (www.inxskicked.com)</t>
  </si>
  <si>
    <t>Ipswich Wines (01473 715 125) www.ipswich-wines.co.uk</t>
  </si>
  <si>
    <t>Irma Fingale-Rock, Wales (www.pinotnoir.co.uk)</t>
  </si>
  <si>
    <t>Irvine Robertson, Edinburgh  (www.irvinerobertsonwines.co.uk)</t>
  </si>
  <si>
    <t>Island Wine Co, Isle of Wight (www.theislandwinecompany.co.uk)</t>
  </si>
  <si>
    <t>Islington Wines, London (020 7700 5686)</t>
  </si>
  <si>
    <t>Italian Continental Stores, Berkshire (www.italiancont.co.uk)</t>
  </si>
  <si>
    <t>Italian Fine Wines, Lancashire (www.italianwinesonline.net)</t>
  </si>
  <si>
    <t>Italvini (01442 206 800)</t>
  </si>
  <si>
    <t>Italyabroad (www.Italyabroad.com )</t>
  </si>
  <si>
    <t>Ivy Wines, Portsmouth  (01243 377 883)</t>
  </si>
  <si>
    <t>IWF Corporate, Surrey (www.iwfcorporate.co.uk/01483 489 144)</t>
  </si>
  <si>
    <t>J C Dudley &amp; Co Ltd, Bucks (01494 792 839)</t>
  </si>
  <si>
    <t>J Harvey &amp; Sons, Horsham  (www.johnharveyandsons.com)</t>
  </si>
  <si>
    <t xml:space="preserve">J L Leisure Limited - Llandudno, Gwynedd LL30 1YY </t>
  </si>
  <si>
    <t>J Townend and Sons, Hull  (www.thehouseoftownend.co.uk)</t>
  </si>
  <si>
    <t>J Wadsworth, Cambs  (www.wadsworthwines.co.uk)</t>
  </si>
  <si>
    <t>J&amp;J Wines, Southall  (020 8867 9595)</t>
  </si>
  <si>
    <t>J. A. Glass, Kirkcaldy  (www.jaglass.co.uk)</t>
  </si>
  <si>
    <t>Jacks Supermarket, Stockwell, London (020 7622 7065)</t>
  </si>
  <si>
    <t>Jackson Nugent Vintner, London (www.jnv.co.uk)</t>
  </si>
  <si>
    <t>James Fearon Wines, Gwynedd  (www.jamesfearonwines.co.uk)</t>
  </si>
  <si>
    <t>James Hall &amp; Co, Preston  (www.jameshall.uk.com)</t>
  </si>
  <si>
    <t>James Nicholson, Co Down  (www.jnwine.com)</t>
  </si>
  <si>
    <t>Jane Cuthbertson (www.barricawines.co.uk)</t>
  </si>
  <si>
    <t>Jaquest Food Specialist, Chesterfield  (www.jaquest.co.uk)</t>
  </si>
  <si>
    <t>Jascots, London NW10  (www.jascots.co.uk)</t>
  </si>
  <si>
    <t>Jean Paul Leveque, Bucks  (01494 773 814)</t>
  </si>
  <si>
    <t>Jempsons, East Sussex  (www.jempsons.com)</t>
  </si>
  <si>
    <t>Jenkins &amp; Beckers, Cambridge  (www.childerley.org/jenkins-and-beckers-wines)</t>
  </si>
  <si>
    <t>Jenners (www.houseoffraser.co.uk)</t>
  </si>
  <si>
    <t>Jeroboams, Branches  (www.jeroboams.co.uk)</t>
  </si>
  <si>
    <t>JH Logans, Edinburgh  (0131 667 2855)</t>
  </si>
  <si>
    <t>John &amp; Pascalis, London NW2  (www.johnpasc.co.uk)</t>
  </si>
  <si>
    <t>John Comyn, Cheshire  (0161 485 4592)</t>
  </si>
  <si>
    <t>John Frazier, West Midlands  (www.frazierswine.co.uk)</t>
  </si>
  <si>
    <t>John Gerard Wines, Dorset  (www.johngerardwines.co.uk)</t>
  </si>
  <si>
    <t>John Gordons Ltd, Cheltenham  (www.johngordons.co.uk)</t>
  </si>
  <si>
    <t>John Hattersley Wines, Derbyshire  (www.johnhwines.co.uk)</t>
  </si>
  <si>
    <t>John Kelly Personal Wine Merchants, West Yorkshire  (01937 842 965)</t>
  </si>
  <si>
    <t>John Lewis, London W1  (www.johnlewis.com)</t>
  </si>
  <si>
    <t>John Medlicott, West Yorkshire  (www.johnmedlicott.co.uk)</t>
  </si>
  <si>
    <t>John Scott &amp; Miller, Orkney (www.jsmorkney.co.uk)</t>
  </si>
  <si>
    <t>John Stephenson &amp; Sons, Lancs  (www.johnstephensons.co.uk)</t>
  </si>
  <si>
    <t>John Villar Wines (www.johnvillarwines.co.uk)</t>
  </si>
  <si>
    <t>Jolly Vintner, Devon  (www.jollyvintner.co.uk)</t>
  </si>
  <si>
    <t>Joseph Barnes Wines, Essex  (www.josephbarneswines.com)</t>
  </si>
  <si>
    <t>Joseph Benjamin, Chester (www.josephbenjamin.co.uk/01244 344 295)</t>
  </si>
  <si>
    <t>Joseph Janoueix Wines, London SW3  (0777 1771 661)</t>
  </si>
  <si>
    <t>Jubilee Wines, Essex (www.jubileewinesltd.co.uk)</t>
  </si>
  <si>
    <t>Julian Baker Fine Wines, Essex  (01206 262 358)</t>
  </si>
  <si>
    <t>Julian White Wines, London W8  (www.julianwhite.com)</t>
  </si>
  <si>
    <t>Just Burgundy (www.justburgundy.com)</t>
  </si>
  <si>
    <t>Just Champagne (www.justchampagne.co.uk)</t>
  </si>
  <si>
    <t>Just Fine Wines (www.justfinewines.com)</t>
  </si>
  <si>
    <t>Just Good Wine (www.justgoodwine.co.uk)</t>
  </si>
  <si>
    <t>Just Great Wine, Windsor  (www.justgreatwine.co.uk)</t>
  </si>
  <si>
    <t>Justerini &amp; Brooks, London SW1  (www.justerinis.com)</t>
  </si>
  <si>
    <t>Just-In-Case, Southampton  (01489 892 969)</t>
  </si>
  <si>
    <t>JW Lees, Manchester  (www.jwlees.co.uk)</t>
  </si>
  <si>
    <t>JW Wines Warehouse, Hampshire  (www.jwwines.co.uk)</t>
  </si>
  <si>
    <t>K Colombier, Gerrards Cross  (www.finewineuk.com)</t>
  </si>
  <si>
    <t>Kellys of Cults, Scotland (0845 456 1902)</t>
  </si>
  <si>
    <t>Ken Sheather Wines, Cheltenham  (www.sheathers.co.uk)</t>
  </si>
  <si>
    <t>Kendall-Jackson Wine Estates, Ireland  (www.kj.com)</t>
  </si>
  <si>
    <t>Kendals, Manchester  (www.houseoffraser.co.uk)</t>
  </si>
  <si>
    <t>Kendrick Champagnes &amp; Fine Wines,  (www.kendrickwines.co.uk )</t>
  </si>
  <si>
    <t>Kenilworth Wines (www.kenilworthwines.co.uk)</t>
  </si>
  <si>
    <t>Kensington Wine Warehouse, Somerset (0122 533 7081)</t>
  </si>
  <si>
    <t>Kevin O'Rourke Wines (www.kevinorourkewines.co.uk)</t>
  </si>
  <si>
    <t>Kibworth Wines, Leics (www.kibworthwines.co.uk)</t>
  </si>
  <si>
    <t>Kingsgate Wines, Winchester  (01962 854 670)</t>
  </si>
  <si>
    <t>Kingsland Wines &amp; Spirits, Manchester  (www.kingsland-wines.com)</t>
  </si>
  <si>
    <t>Kingston Estate Wines, Berks  (01344 668 001)</t>
  </si>
  <si>
    <t>Kingswood Wines, London NW2 (www.kingswoodwines.co.uk)</t>
  </si>
  <si>
    <t>Kipferl Austrian delicatessen, London EC1  (www.kipferl.co.uk)</t>
  </si>
  <si>
    <t>KWM Wines &amp; Spirits (www.kwmwine.com)</t>
  </si>
  <si>
    <t>La Cantina Direct (www.lacantinadirect.co.uk)</t>
  </si>
  <si>
    <t>La Cava Wines, Oxfordshire (01869 248755)</t>
  </si>
  <si>
    <t>La Cave à Fromage, London, (020 7581 1804) www.la-cave.co.uk</t>
  </si>
  <si>
    <t>La Degustation, London  (020 7352 1717)</t>
  </si>
  <si>
    <t>La Fromagerie, London W1U (www.lafromagerie.co.uk)</t>
  </si>
  <si>
    <t>La La Drinks Company, Belfast  (www.la-drinks.com)</t>
  </si>
  <si>
    <t>La Zouch Cellars, Leics (www.lazouch.co.uk)</t>
  </si>
  <si>
    <t>Lacosta Wines  (0116 291 6141)</t>
  </si>
  <si>
    <t>Lacy Fine Wines, London SW11 (www.lacyfinewines.com)</t>
  </si>
  <si>
    <t>Lafayette's Wines (www.lafayetteswines.co.uk)</t>
  </si>
  <si>
    <t>Laithwaite's Wine (www.laithwaites.co.uk)</t>
  </si>
  <si>
    <t>Lake Wines, Oxon (01491 411100) www.lakewines.co.uk</t>
  </si>
  <si>
    <t>Lakeland Vintners (www.lakelandvintners.co.uk)</t>
  </si>
  <si>
    <t>Lance Strother Wines, Northumberland  (01668 281 234)</t>
  </si>
  <si>
    <t>Lancelot Wines, East Molesey  (www.lancelot-wines.com)</t>
  </si>
  <si>
    <t>Lanchester Cellers, Durham (www.lanchesterwines.co.uk)</t>
  </si>
  <si>
    <t>Lanchester Wine Cellars, Durham  (www.lanchesterwines.com)</t>
  </si>
  <si>
    <t>Lanson International (www.lansoninternational.com)</t>
  </si>
  <si>
    <t>Largs Wine Haven, Largs  (07092 013 868)</t>
  </si>
  <si>
    <t>Larners of Holt, Holt (www.bakersandlarners.co.uk)</t>
  </si>
  <si>
    <t>L'Art du Vin, Edinburgh  (www.aduv.co.uk)</t>
  </si>
  <si>
    <t>Las Bodegas UK, East Sussex  (www.lasbodegas.co.uk)</t>
  </si>
  <si>
    <t>L'Assemblage, West Sussex  (www.lassemblage.co.uk)</t>
  </si>
  <si>
    <t>Last Drop Wines, London SW10 (www.lastdropwines.com)</t>
  </si>
  <si>
    <t>Last Try Wines, London TW1  (www.lasttrywines.co.uk)</t>
  </si>
  <si>
    <t>Late Vintage Ltd, Croydon  (www.latevintage.com)</t>
  </si>
  <si>
    <t>Latin Wines Online (www.latinwinesonline.com)</t>
  </si>
  <si>
    <t>Latitude Wines, Leeds  (www.latitudewine.co.uk)</t>
  </si>
  <si>
    <t>Laurence Hayward &amp; Partner, Kent  (www.laurencehaywardandpartners.co.uk)</t>
  </si>
  <si>
    <t>Laurence Philippe Wines Ltd, Chelmsford  (01245 475 454)</t>
  </si>
  <si>
    <t>Laurence Smith, Edinburgh  (www.winesmith.biz)</t>
  </si>
  <si>
    <t>Laurent-Perrier UK, Bucks (01628 475 404)</t>
  </si>
  <si>
    <t>Lay &amp; Wheeler, Essex  (www.laywheeler.com)</t>
  </si>
  <si>
    <t>Laytons Wine Merchants , mail order  (www.laytons.co.uk)</t>
  </si>
  <si>
    <t>Le Bon Vin, Sheffield  (www.lebonvin.co.uk)</t>
  </si>
  <si>
    <t>Le Midi, Gloucester  (01453 889 910)</t>
  </si>
  <si>
    <t>Le Pain Quotidien (www.lepainquotidien.co.uk)</t>
  </si>
  <si>
    <t>Le Vigneron, Kent  (www.levigneron.co.uk)</t>
  </si>
  <si>
    <t>Lea &amp; Sandeman, London (www.leaandsandeman.co.uk)</t>
  </si>
  <si>
    <t>Leamington Wine Company  (www.lemingtonwine.co.uk)</t>
  </si>
  <si>
    <t>L'eau a la bouche, London  (www.labouche.co.uk)</t>
  </si>
  <si>
    <t>Lebanos, London NW10 (www.lebanos.co.uk)</t>
  </si>
  <si>
    <t>Ledbury Wine Cellar  (www.ledburywine.co.uk )</t>
  </si>
  <si>
    <t>Left Bank Wine Merchant, Kent (www.leftbankwines.com)</t>
  </si>
  <si>
    <t>Leggy Wines, Mooers, NY (001518 265 8899)</t>
  </si>
  <si>
    <t>Leon Stolarski Fine Wines Ltd, Notts  (www.lsfinewines.co.uk)</t>
  </si>
  <si>
    <t>Leonardo de Felice, Banbury  (01295 265684)</t>
  </si>
  <si>
    <t>Les Amis du Vin, mail order  (www.ladv.org)</t>
  </si>
  <si>
    <t>Les Caves de Pyrène, London   (www.lescaves.co.uk)</t>
  </si>
  <si>
    <t>Les Caves du Patron, Leicester  (0116 221 8210)</t>
  </si>
  <si>
    <t>Les Clos Perdus (www.lesclosperdus.com)</t>
  </si>
  <si>
    <t>Les Grands Chais des France, Cheshire  (01625 526 749)</t>
  </si>
  <si>
    <t>Les Producteurs et Vignerons de France, East Sussex  (01273 730 277/8)</t>
  </si>
  <si>
    <t>Les Vignerons de St Georges Ltd, Surrey (www.les-vignerons.co.uk)</t>
  </si>
  <si>
    <t>Lewis &amp; Cooper, N Yorks  (www.lewisandcooper.co.uk)</t>
  </si>
  <si>
    <t>LHK Fine Wines (www.lhkfinewines.com)</t>
  </si>
  <si>
    <t>Liberty Wines, London SW8  (www.libertywine.co.uk)</t>
  </si>
  <si>
    <t>Lidl supermarkets (www.lidl.co.uk)</t>
  </si>
  <si>
    <t>Lightfoot Wine Line, Barnsley (www.lightfootwines.co.uk)</t>
  </si>
  <si>
    <t>Lindley Fine Wines, Huddersfield  (www.lindleyfinewines.co.uk)</t>
  </si>
  <si>
    <t>Linton Wines, East Lothian  (www.lintonwines.co.uk)</t>
  </si>
  <si>
    <t>Liquid Pleasure Sissinghurst, Kent  (www.liquidpleasure.co.uk)</t>
  </si>
  <si>
    <t>Liquid Treasure, Belper (www.liquidtreasure.co.uk)</t>
  </si>
  <si>
    <t>Liquid Wholesale, Weston-super-Mare  (www.liquidwholesale.co.uk)</t>
  </si>
  <si>
    <t>Lisboa Delicatessen  (0208 969 1586)</t>
  </si>
  <si>
    <t>L'Italia nel Bicchiere Ltd (020 8249 8589)</t>
  </si>
  <si>
    <t>Little Wine Club, Derbyshire (www.littlewineclub.co.uk)</t>
  </si>
  <si>
    <t>Loch Fyne Whiskies (www.lfw.co.uk)</t>
  </si>
  <si>
    <t>Lockett Bros (www.lockettbros.co.uk)</t>
  </si>
  <si>
    <t>Loki Wines, Birmingham (0121 212 9440/www.lokiwine.co.uk)</t>
  </si>
  <si>
    <t>Londis (www.londis.co.uk)</t>
  </si>
  <si>
    <t>London City Bond, Essex (www.lcb.co.uk)</t>
  </si>
  <si>
    <t>London Wine Deliveries (www.londonwinedeliveries.com)</t>
  </si>
  <si>
    <t>London Wine Emporium, London SE11  (020 7587 1302)</t>
  </si>
  <si>
    <t>Longford Wines  (www.longfordwines.co.uk)</t>
  </si>
  <si>
    <t>Lords Wines  (www.lordswines.co.uk)</t>
  </si>
  <si>
    <t>Lorelei Fine Wines, W Sussex  (01243 265 007)</t>
  </si>
  <si>
    <t>Louis Latour, London W1  (www.louislatour.co.uk)</t>
  </si>
  <si>
    <t>Love your wine (www.loveyourwine.co.uk)</t>
  </si>
  <si>
    <t>Lovely Bubble Ltd, Newcastle  (www.lovelybubbly.co.uk)</t>
  </si>
  <si>
    <t>Luckins Wine Store, Essex  (www.luckinswinestore.co.uk)</t>
  </si>
  <si>
    <t>Luigis Deli, London SW10  (www.luigisdelicatessen.com)</t>
  </si>
  <si>
    <t>Lusowest Trading &amp; Consulting Ltd, Somerset (0117 230 1950)</t>
  </si>
  <si>
    <t>Luttrell and Leyland (01984 618 673)</t>
  </si>
  <si>
    <t>Luvianes Bottle Shop, Fyffe  (www.luvianes.com)</t>
  </si>
  <si>
    <t>LWC Wholesale Services, Manchester  (www.lwc-drinks.co.uk)</t>
  </si>
  <si>
    <t>M&amp;M Wine &amp; Food Co, Halifax  (01422 202 985)</t>
  </si>
  <si>
    <t>M&amp;W Gilbey, Oxon  (01628 824 260)</t>
  </si>
  <si>
    <t>Machiavelli Ltd (www.machiavellifood.co.uk)</t>
  </si>
  <si>
    <t>Madeira Delicatessen / Off Licence, Vauxhall, London (020 7820 0314)</t>
  </si>
  <si>
    <t>Maesylili Vintry, Crosshands  (01269 844 265)</t>
  </si>
  <si>
    <t>Magma Wines, Whitstable (01227 261 631)</t>
  </si>
  <si>
    <t>Magnum Fine Wines, London W1S (www.magnum.co.uk)</t>
  </si>
  <si>
    <t>Magnum Wine Shop, Swindon (www.magnumwineshop.co.uk)</t>
  </si>
  <si>
    <t>Maidenhead Wine Company Ltd, (www.maidenheadwine.co.uk)</t>
  </si>
  <si>
    <t>Mail Life Wine Club (www.mailwineclub.co.uk)</t>
  </si>
  <si>
    <t>Mail Wine Club (www.mailwineclub.co.uk)</t>
  </si>
  <si>
    <t>Maison Aubert  (www.aubertandmascoli.com)</t>
  </si>
  <si>
    <t>Maison du Vin, Kent (www.maison-du-vin.co.uk)</t>
  </si>
  <si>
    <t>Maisons Marques et Domaines, Surrey  (www.mmdltd.co.uk)</t>
  </si>
  <si>
    <t>Majestic Wine Warehouses  (www.majestic.co.uk)</t>
  </si>
  <si>
    <t>Makro UK, Manchester  (www.makro.co.uk)</t>
  </si>
  <si>
    <t>Malpass Stallard, Worcester  (www.malpasstallard.co.uk)</t>
  </si>
  <si>
    <t>Malux Food &amp; Wine Co, Barnet (www.hungarianfoodandwine.com)</t>
  </si>
  <si>
    <t>Manor Cellars, East Sussex  (01435 812 257)</t>
  </si>
  <si>
    <t>Manor Wines, Kent  (01227 833888)</t>
  </si>
  <si>
    <t>Maple Wine Club, Manchester (0161 427 7883/www.marplewineclub.com)</t>
  </si>
  <si>
    <t>Marc 1 Wines, Suffolk  (www.marc1wines.co.uk)</t>
  </si>
  <si>
    <t>Marc Fine Wines, London  (www.marcfinewines.com)</t>
  </si>
  <si>
    <t>Market Quarter, London SW1 (www.marketquarter.com)</t>
  </si>
  <si>
    <t>Markinch Wine Gallery, Glenrothes (01592 750 024)</t>
  </si>
  <si>
    <t>Marks &amp; Spencer stores  (www.marksandspencer.com)</t>
  </si>
  <si>
    <t>Marquet Square Food &amp; Wine, London (020 8996 2085)</t>
  </si>
  <si>
    <t>Marston's Pub Company, Staffordshire (www.marstonspubcompany.com)</t>
  </si>
  <si>
    <t>Marta Vine Ltd, Northumberland (01661 854 533)</t>
  </si>
  <si>
    <t>Marta’s Vinyard, London (www.martasvinyard.com)</t>
  </si>
  <si>
    <t>Martinez Fine Wines branches  (www.martinez.co.uk)</t>
  </si>
  <si>
    <t>Martlet Wines, Heathfield  (www.martletwines.eu)</t>
  </si>
  <si>
    <t>Mason &amp; Mason Wines Ltd, W Sussex  (01243 535 364)</t>
  </si>
  <si>
    <t>Master of Malt (www.masterofmalt.com)</t>
  </si>
  <si>
    <t>Matthew Clark, Bristol  (www.matthewclark.co.uk)</t>
  </si>
  <si>
    <t>Maxxium UK Ltd  (www.mixxit.co.uk)</t>
  </si>
  <si>
    <t>Mayor Sworder, London SE11  (www.davy.co.uk)</t>
  </si>
  <si>
    <t>MBM Resource Trading International, London SW1  (www.mbmresourcetrading.com)</t>
  </si>
  <si>
    <t>McKinley Vintners, London SE1  (www.mckinleyvintners.co.uk)</t>
  </si>
  <si>
    <t>MDW, London SW1  (07788 583818)</t>
  </si>
  <si>
    <t>Medina Wines, Isle of Wight  (01983 761 058)</t>
  </si>
  <si>
    <t>Mellasat Wines Ltd, Norwich  (www.mellasat.com)</t>
  </si>
  <si>
    <t>Melrose &amp; Morgan, London  (www.melroseandmorgan.com)</t>
  </si>
  <si>
    <t>Mentzendorff, London SE1  (www.mentzendorff.co.uk)</t>
  </si>
  <si>
    <t>Meopham Valley Vineyard (www.meophamvalleyvineyard.co.uk)</t>
  </si>
  <si>
    <t>Mephisto Wine Merchants (www.mephistowines.co.uk)</t>
  </si>
  <si>
    <t>Meridian Wines, Cheshire  (www.meridianwines.co.uk)</t>
  </si>
  <si>
    <t>Merry Widows Ltd (www.merrywidowswine.com)</t>
  </si>
  <si>
    <t>MH Wines (www.mhwines.co.uk)</t>
  </si>
  <si>
    <t>Michael Hall, Surrey  (01932 223 398)</t>
  </si>
  <si>
    <t>Michael Jobling Wines Ltd, Newcastle  (www.michaeljoblingwines.com)</t>
  </si>
  <si>
    <t>Michael Peatchey, London  (020 8360 4011)</t>
  </si>
  <si>
    <t>Midland Wine &amp; Spirits stores, Nottingham  (0115 958 0533)</t>
  </si>
  <si>
    <t>Miles Better Wines, Newbury (www.milesbetterwines.com)</t>
  </si>
  <si>
    <t>Milford Food &amp; Wine Centre, Godalming (01483 421 455)</t>
  </si>
  <si>
    <t>Mill Hill Wines, London NW7  (www.millhillwines.com)</t>
  </si>
  <si>
    <t>Mille Gusti, London  (020 8997 3932)</t>
  </si>
  <si>
    <t>Millesima, mail order  (www.millesima.co.uk)</t>
  </si>
  <si>
    <t>Milroys of Soho, London W1  (www.milroys.co.uk)</t>
  </si>
  <si>
    <t>Milton Sandford, Berks  (www.miltonsandfordwines.com)</t>
  </si>
  <si>
    <t>Ministry of Wine Ltd, London (www.ministry of wine.com)</t>
  </si>
  <si>
    <t>Mistral Wines, London W2  (www.mistralwines.co.uk)</t>
  </si>
  <si>
    <t>Mitchell &amp; Son, Dublin (www.mitchellandson.com)</t>
  </si>
  <si>
    <t>Mitchells Wine, Sheffield  (www.mitchellswine.co.uk)</t>
  </si>
  <si>
    <t>Modern French Wine, Nottingham  (www.modernfrenchwine.co.uk)</t>
  </si>
  <si>
    <t>Modern Vintage, London (www.daftinvestments.com/)</t>
  </si>
  <si>
    <t>Moët Hennessy, London SW1  (www.moet.com)</t>
  </si>
  <si>
    <t>Moke Fine Wines, London SW18 (020 8542 0018)</t>
  </si>
  <si>
    <t>Molly Brown's Wine List (www.mollybrownswinelist.co.uk)</t>
  </si>
  <si>
    <t xml:space="preserve">Molson Coors Brewery (+44 845 6000 888)
</t>
  </si>
  <si>
    <t>Momentum Wines, Shropshire  (www.momentumwines.co.uk)</t>
  </si>
  <si>
    <t>Mondial Wine Ltd, Surrey  (www.mondialwineuk.com)</t>
  </si>
  <si>
    <t>Monforte Wines (www.monfortewines.com)</t>
  </si>
  <si>
    <t>Montrachet, London SW1E (www.montrachetwine.com)</t>
  </si>
  <si>
    <t>Moores Wines, Coventry  (024 7622 8202)</t>
  </si>
  <si>
    <t>Morecambe Bay Wines (01524 39481 )</t>
  </si>
  <si>
    <t>Moreno Wine, London W9  (www.morenowinedirect.com)</t>
  </si>
  <si>
    <t>Morgan Classic Wines (www.morganclassicwines.com)</t>
  </si>
  <si>
    <t>Morgenrot Chevaliers, Manchester  (www.morgenrot.co.uk)</t>
  </si>
  <si>
    <t>Morrisions Supermarket Plc (www.morrisons.co.uk)</t>
  </si>
  <si>
    <t>Mortimer House, Kent (01689 780011)</t>
  </si>
  <si>
    <t>Mostly Wine, Kirkaldy  (www.mostlywine.co.uk)</t>
  </si>
  <si>
    <t>Mountain Valley Wines (www.mountainvalleywines.co.uk)</t>
  </si>
  <si>
    <t>Mounts Bay Wine Company, Cornwall  (www.mountsbaywine.co.uk)</t>
  </si>
  <si>
    <t>Mr Lawrence Wine Merchants, London SE4  (www.mrlawrencewinemerchant.co.uk)</t>
  </si>
  <si>
    <t>Mumbles Fine Wines (www.mumblesfinewines.co.uk)</t>
  </si>
  <si>
    <t xml:space="preserve">Mundas Wines, Belfast (028 9079 9111)
</t>
  </si>
  <si>
    <t>Murcatto Wines, Staplehurst, Kent</t>
  </si>
  <si>
    <t>Museum Wines, Wiltshire  (www.museumwines.co.uk)</t>
  </si>
  <si>
    <t>Musgrave Cash &amp; Carry, Ireland  (www.musgravecashandcarry.ie)</t>
  </si>
  <si>
    <t>Must Wines (www.mustwines.com)</t>
  </si>
  <si>
    <t>MW² Wines  (www.mw2wines.com)</t>
  </si>
  <si>
    <t>MWH Wine Merchants, Reading  (www.mwhwine.co.uk)</t>
  </si>
  <si>
    <t>My Wine Club, Norwich (www.mywineclub.co.uk)</t>
  </si>
  <si>
    <t>Myliko International  (www.myliko.co.uk)</t>
  </si>
  <si>
    <t>Naked Grape, Alresford  (www.thenakedgrape.co.uk)</t>
  </si>
  <si>
    <t>Naked Wines  (www.nakedwines.com)</t>
  </si>
  <si>
    <t>Nardone Baker Wines, Europe  (www.nardonebaker.com)</t>
  </si>
  <si>
    <t>Natura Amore (www.naturaamore.co.uk)</t>
  </si>
  <si>
    <t>ND John, Wales  (www.ndjohn.co.uk)</t>
  </si>
  <si>
    <t>Nebuchadnezzar Wines (www.nezzar.com)</t>
  </si>
  <si>
    <t>Nectar Imports, Wilts  (www.nectar.net)</t>
  </si>
  <si>
    <t>Nectar Wine Club, Berkshire  (www.nectarwineclub.com)</t>
  </si>
  <si>
    <t>Negociants UK, Herts  (www.negociantsuk.com)</t>
  </si>
  <si>
    <t>Negozio Classica, London  (www.negozioclassica.co.uk)</t>
  </si>
  <si>
    <t xml:space="preserve">Neils Alex Dubro / Street Wines Ltd, Suffolk </t>
  </si>
  <si>
    <t>Nethergate Wines, Suffolk  (www.nethergatewines.com)</t>
  </si>
  <si>
    <t>New Fine Wines, Northampton (01604 497 928)</t>
  </si>
  <si>
    <t>New Forest Wines, Ringwood  (www.newforestwines.com)</t>
  </si>
  <si>
    <t>New Generation Wine (www.newgenerationwines.com)</t>
  </si>
  <si>
    <t>New Horizon Wines London (www.newhorizonwines.com)</t>
  </si>
  <si>
    <t>New London Wine, London SW8  (www.newlondonwine.com)</t>
  </si>
  <si>
    <t>New Zealand House of Wine, Haslemere  (www.nzhouseofwine.co.uk)</t>
  </si>
  <si>
    <t>New Zealand Wine Direct, London W10 (www.nzwinedirect.com)</t>
  </si>
  <si>
    <t>Newton Wines (www.newton-wines.com)</t>
  </si>
  <si>
    <t>Nick Dobson Wines, Berkshire  (www.nickdobsonwines.co.uk)</t>
  </si>
  <si>
    <t>Nickolls &amp; Perks, W Midlands  (www.nickollsandperks.co.uk)</t>
  </si>
  <si>
    <t>Nicks Warehouse (www.nickswines.co.uk)</t>
  </si>
  <si>
    <t>Nicolas  (www.nicolas.com)</t>
  </si>
  <si>
    <t>Nidderdale Fine Wines, North Yorks  (www.southaustralianwines.com)</t>
  </si>
  <si>
    <t>Nine Springs Wine (www.ninespringswine.co.uk)</t>
  </si>
  <si>
    <t>Nisa Today (www.nisatodaysfoodstores.com)</t>
  </si>
  <si>
    <t>Noble Green, Middlesex  (www.noblegreenwines.co.uk)</t>
  </si>
  <si>
    <t>Noble Rot Wine Warehouse, Worcs  (www.noble-rot.co.uk)</t>
  </si>
  <si>
    <t>Noble Wines, Uckfield, TN22 1QR (01825 760 680)</t>
  </si>
  <si>
    <t>Noel Young, Cambridge  (www.nywines.co.uk)</t>
  </si>
  <si>
    <t>Nonsolovino, Chesterfield (www.nonsolovino.co.uk)</t>
  </si>
  <si>
    <t>North and South Wines (www.northandsouthwines.co.uk)</t>
  </si>
  <si>
    <t>North Coast Wine (www.ncwine.co.uk)</t>
  </si>
  <si>
    <t>North Oxfordshire Wines, Oxon  (01295 750 075)</t>
  </si>
  <si>
    <t>Novum Wines, Luton LU1 (www.novumwines.com)</t>
  </si>
  <si>
    <t>Nyetimber Vineyard, Sussex  (www.nyetimber.com)</t>
  </si>
  <si>
    <t>Oakbridge Wine Company (www.oakbridgewines.co.uk)</t>
  </si>
  <si>
    <t>Oakdene Fine Wine Importers, Leyland  (www.thewinestation.com)</t>
  </si>
  <si>
    <t>Oakham Wines, Rutland (www.oakhamwines.co.uk)</t>
  </si>
  <si>
    <t>Oakhouse Wines, Worcs  (01584 811 747)</t>
  </si>
  <si>
    <t>Oakley Wine, Colchester  (www.oakleywineagencies.co.uk)</t>
  </si>
  <si>
    <t>Oastwell, Surrey  (01342 832 069)</t>
  </si>
  <si>
    <t>Oatley Vinyard, Somerset  (www.oatleyvineyard.co.uk)</t>
  </si>
  <si>
    <t>Ocado.com (www.ocado.com)</t>
  </si>
  <si>
    <t>Occidental and Oriental Cellars, London (www.oocellars.com)</t>
  </si>
  <si>
    <t>Ockse Wines, Greenwich  (020 8858 8636)</t>
  </si>
  <si>
    <t>Octavius Ireland (www.octavius.ie)</t>
  </si>
  <si>
    <t>Octopus (01475 568918)</t>
  </si>
  <si>
    <t>Oddbins branches (www.oddbins.com)</t>
  </si>
  <si>
    <t>Oeno wine, Stroud  (www.oeno.co.uk)</t>
  </si>
  <si>
    <t>Oenotek.com (www.oenotek.com)</t>
  </si>
  <si>
    <t>Off-Piste Wines, Gloucs  (www.offpistewines.com)</t>
  </si>
  <si>
    <t>Old Bridge Wine (www.oldbridgewine.co.uk)</t>
  </si>
  <si>
    <t>Old Butchers Wine Cellar, Cookham (01628 643510) www.oldbutcherswinecellar.co.uk</t>
  </si>
  <si>
    <t>Old Chapel Cellars, Cornwall  (www.oldchapelcellars.co.uk)</t>
  </si>
  <si>
    <t>Old Forge Cellar, Storrington (www.oldforgewinecellar.co.uk)</t>
  </si>
  <si>
    <t>Old School Wines, Stoke-on-Trent  (www.oldschoolwines.co.uk)</t>
  </si>
  <si>
    <t>Oldacre Wines, Telford  (www.oldacrewines.co.uk)</t>
  </si>
  <si>
    <t>Olde Worlde Wines, Rye, East Sussex (01797 229 440/www.oldeworldewines.co.uk)</t>
  </si>
  <si>
    <t>Oliver &amp; Bird (01984 624 833/www.oliverandbird.co.uk)</t>
  </si>
  <si>
    <t>Oliver Wines, E Sussex  (www.oliverwines.co.uk)</t>
  </si>
  <si>
    <t>Oliver's Beer &amp; Wine (www.oliversbeerandwine.co.uk)</t>
  </si>
  <si>
    <t>Oliver's Wine Warehouse  (www.oliverswinewarehouse.co.uk)</t>
  </si>
  <si>
    <t>Olivers, Helston (www.oliverscornwall.com)</t>
  </si>
  <si>
    <t>Olivino, London (www.oliviorestaurants.com)</t>
  </si>
  <si>
    <t>Ombersley Wine &amp; Deli, Worcs (01905 620 580)</t>
  </si>
  <si>
    <t>Orchard Hive and Vine, Leominster  (www.orchard-hive-and-vine.co.uk)</t>
  </si>
  <si>
    <t>Organico Wines Ltd, Cumbria (www.organi.co.uk)</t>
  </si>
  <si>
    <t>Orrery Epicerie, London W1M  (www.orreryresturant.co.uk)</t>
  </si>
  <si>
    <t>Orso Wine, Basingstoke  (01962 622 027)</t>
  </si>
  <si>
    <t>Osborne Wines, London W4  (020 8747 0249)</t>
  </si>
  <si>
    <t>Outbacchus, Dorset (www.outbacchus.com)</t>
  </si>
  <si>
    <t>Outis, Basingstoke (www.outis.co.uk)</t>
  </si>
  <si>
    <t>Outwood Butchers, Surrey (www.outwoodbutchers.co.uk)</t>
  </si>
  <si>
    <t>Oval Fine Wines &amp; Beers (020 8302  3622)</t>
  </si>
  <si>
    <t>OW Loeb &amp; Co, London SE1  (www.owloeb.com)</t>
  </si>
  <si>
    <t>Ox House Wines (www.oxhousewines.com)</t>
  </si>
  <si>
    <t>Oxford Wine Company (www.oxfordwine.co.uk)</t>
  </si>
  <si>
    <t>Oz Wines, London  (0845 450 1261 )</t>
  </si>
  <si>
    <t>Pacta Connect (UK) Limited (www.pactaconnect.co.uk)</t>
  </si>
  <si>
    <t>Page &amp; Sons, Kent  (www.pageandsons.co.uk)</t>
  </si>
  <si>
    <t>Palandri wines, Berks  (www.palandri.com.au)</t>
  </si>
  <si>
    <t>Pall Mall Wine, London SW1Y 4UY (07500 018 715)</t>
  </si>
  <si>
    <t>Pallant Wines, West Sussex  (www.pallantofarundel.co.uk)</t>
  </si>
  <si>
    <t>Palma Delicatessen, Pinner, Middlesex (020 3490 3812)</t>
  </si>
  <si>
    <t>Palmeira Delicatessen, Leighton, London (020 8539 9320)</t>
  </si>
  <si>
    <t>Palmers Wine Store, Dorset  (www.palmerswinestore.com)</t>
  </si>
  <si>
    <t>Palmerstone Fine Wines, Edinburgh (01350 727 231)</t>
  </si>
  <si>
    <t>Pampas , Herts (www.pampaswines.com)</t>
  </si>
  <si>
    <t>Pandemonio, London (0203 487 0600)</t>
  </si>
  <si>
    <t>Pannon Wine (www.pannonwines.com)</t>
  </si>
  <si>
    <t>Pantry at Ramshead Inn, Denshaw (www.ramsheaddenshaw.co.uk)</t>
  </si>
  <si>
    <t>Panzer's Deli, London NW8  (www.panzers.co.uk)</t>
  </si>
  <si>
    <t>Paolo Iaiani Food &amp; Wine (07834 780 079)</t>
  </si>
  <si>
    <t>Paramount Fine Wines (www.paramountfinewines.com)</t>
  </si>
  <si>
    <t>Park Lane Champagne , Sussex/London (www.parklanechampagne.co.uk)</t>
  </si>
  <si>
    <t>Park Vintners (www.parkvintners.co.uk)</t>
  </si>
  <si>
    <t>Parmar Food and Wines  (01483 727 627)</t>
  </si>
  <si>
    <t>Partners Vineyard, West Sussex  (07785 300746)</t>
  </si>
  <si>
    <t>Partridges, London  (www.partridges.co.uk)</t>
  </si>
  <si>
    <t>Passione Vino, London  (www.passionevino.co.uk)</t>
  </si>
  <si>
    <t>Patriarche Wine Agencies, London  (www.patriarchewines.com)</t>
  </si>
  <si>
    <t>Patrick Calvet UK, Hampshire  (01962 771 752)</t>
  </si>
  <si>
    <t>Patrick Grubb Selections, Oxon  (01869 340 229)</t>
  </si>
  <si>
    <t>Paul Adams Fine Wines (www.pauladamsfinewines.co.uk)</t>
  </si>
  <si>
    <t>Paul Boutinot Agencies, Gatley  (0161 908 1371)</t>
  </si>
  <si>
    <t>Paul Dunn, Derbyshire  (01629 640 133)</t>
  </si>
  <si>
    <t>Paul Kurs &amp; Co, Buckinghamshire  (01442 832 528)</t>
  </si>
  <si>
    <t>Paul Roberts Wines, West Midlands  (0121 773 8249)</t>
  </si>
  <si>
    <t>Paul Vetter, London  (020 7372 4295)</t>
  </si>
  <si>
    <t>Pavilion Wine Co, London   (020 7628 8224)</t>
  </si>
  <si>
    <t>Paxton &amp; Whitfield, London SW1  (www.paxtonandwhitfield.co.uk)</t>
  </si>
  <si>
    <t>PBD Distribution, Merseyside  (0779 2269 408)</t>
  </si>
  <si>
    <t>Peake Wine Associates, Hants  (www.farehamwinecellar.co.uk)</t>
  </si>
  <si>
    <t>Pearson-French, Wiltshire  (01249 740 250)</t>
  </si>
  <si>
    <t>Peccavi Wines UK (www.peccavi-wines.com/uk)</t>
  </si>
  <si>
    <t>Peckhams, Glasgow  (www.peckhams.co.uk)</t>
  </si>
  <si>
    <t>Pembroke Wines, London W1 (www.pembrokewines.co.uk)</t>
  </si>
  <si>
    <t>Penicuik Wines, Midlothian (www.penicuikwines.com)</t>
  </si>
  <si>
    <t>Penistone Court Cellars, Sheffield (www.pcwine.co.uk)</t>
  </si>
  <si>
    <t>Percy Fox, Essex  (www.percyfox.com)</t>
  </si>
  <si>
    <t>Perfect Partners, Kent  (01580 712 633)</t>
  </si>
  <si>
    <t>Pernod Ricard (www.pernod-ricard.com)</t>
  </si>
  <si>
    <t>Peter Graham, Norwich  (www.petergrahamwines.com)</t>
  </si>
  <si>
    <t>Peter Green &amp; Co, Edinburgh  (0131 229 5925)</t>
  </si>
  <si>
    <t>Peter Jones, London (www.johnlewis.com)</t>
  </si>
  <si>
    <t>Peter Lehmann Wines, Kent  (www.enotria.co.uk)</t>
  </si>
  <si>
    <t>Peter Osborne &amp; Co, Oxon  (www.peterosbornewine.co.uk)</t>
  </si>
  <si>
    <t>Peter Watkins, Northamptonshire (www.peterwatkinswine.co.uk)</t>
  </si>
  <si>
    <t>Peter Watts Wines, Essex  (www.peterwattswines.co.uk)</t>
  </si>
  <si>
    <t>Peter Wylie, Devon  (www.wyliefinewines.co.uk)</t>
  </si>
  <si>
    <t>Petit Canon, London  (www.petitcanon.com)</t>
  </si>
  <si>
    <t>PH Wine Merchants, Kent  (01732 779 526)</t>
  </si>
  <si>
    <t>Philglas &amp; Swiggot, London SW11  (www.philglas-swiggot.com)</t>
  </si>
  <si>
    <t>Philip Eyres, Buckinghamshire  (01494 433 823 )</t>
  </si>
  <si>
    <t>Philip Morgan &amp; Son, Cardiff  (029 2023 1570)</t>
  </si>
  <si>
    <t>Philippe Alexander, Surrey (www.philwines.com)</t>
  </si>
  <si>
    <t>Phillip Russell, Belfast  (www.philiprussell.com)</t>
  </si>
  <si>
    <t>Phoenix Wine Agencies (www.phoenixwine.co.uk)</t>
  </si>
  <si>
    <t>Picena Deli, London SW  (020 7584 6573)</t>
  </si>
  <si>
    <t>Picnic Fayre Ltd, Holt  (www.picnic-fayre.co.uk)</t>
  </si>
  <si>
    <t>Pierhead, Kent  (www.pierhead.uk.com)</t>
  </si>
  <si>
    <t>Pierre Henck Wines, West Midlands  (www.morgenrot.co.uk)</t>
  </si>
  <si>
    <t xml:space="preserve">Pig on Wheels </t>
  </si>
  <si>
    <t>Pimlico Dozen, London SW1  (www.pimlicodozen.com)</t>
  </si>
  <si>
    <t>Pipai, London EC1V  (www.pipai.co.uk)</t>
  </si>
  <si>
    <t>Pippa Sedgwick, Carlisle (www.pippasedgwickwines.co.uk)</t>
  </si>
  <si>
    <t>Planet of the Grapes, London  (www.planetofthegrapes.co.uk)</t>
  </si>
  <si>
    <t>Planet Organic, London W2  (www.planetorganic.com)</t>
  </si>
  <si>
    <t>Planet Wine, Manchester  (www.planetwine.co.uk)</t>
  </si>
  <si>
    <t>Plank's Farm Shop, Wiltshire  (www.planksfarmshop.co.uk)</t>
  </si>
  <si>
    <t>Playford Ros, N Yorks  (www.playfordros.com)</t>
  </si>
  <si>
    <t>PLB Group, West Sussex (www.plbgroup.co.uk)</t>
  </si>
  <si>
    <t>Plowden Fine Wines, London (www.plowdenfinewines.co.uk )</t>
  </si>
  <si>
    <t>Plumpton College, E Sussex  (www.plumpton.ac.uk)</t>
  </si>
  <si>
    <t>Pol Roger, Hereford  (www.polroger.co.uk )</t>
  </si>
  <si>
    <t>Polygon wines, Southampton  (023 8022 8015)</t>
  </si>
  <si>
    <t>Pont de la Tour, London  (www.lepontdelatour.co.uk)</t>
  </si>
  <si>
    <t>Portal, Dingwall &amp; Norris (01243 37783)</t>
  </si>
  <si>
    <t>Portland Wine Cellars, Lancs  (www.portlandwines.com)</t>
  </si>
  <si>
    <t>Portland Wine Company, Cheshire  (www.portlandwine.co.uk)</t>
  </si>
  <si>
    <t>Portovino (www.portovino.co.uk)</t>
  </si>
  <si>
    <t>Portugalia Wines (UK) Ltd, London (www.portugaliawines.co.uk)</t>
  </si>
  <si>
    <t>Power &amp; Smullen, Dublin (www.pswine.ie)</t>
  </si>
  <si>
    <t>Premier Cru Fine Wine, Leeds  (01943 877 004)</t>
  </si>
  <si>
    <t>Premier Vintners, London  (www.premiervintners.co.uk)</t>
  </si>
  <si>
    <t>Premium Wine Collections, Norwich  (www.premiumwinecollections.com)</t>
  </si>
  <si>
    <t>Press Wine Services, Kent (07778 640 381)</t>
  </si>
  <si>
    <t>Prestige Food &amp;Wine, Devon  (www.prestigefoodwine.com)</t>
  </si>
  <si>
    <t>Prestige Vintners, Devon  (01271 343 740)</t>
  </si>
  <si>
    <t>Priory Wines, Lymington (www.priorywines.co.uk)</t>
  </si>
  <si>
    <t>Private Cellar, Cambridge  (www.privatecellar.co.uk)</t>
  </si>
  <si>
    <t>Private Vines, Banbury  (01608 737 162)</t>
  </si>
  <si>
    <t>Profumo di Vino (www.profumodivino.co.uk)</t>
  </si>
  <si>
    <t>Promotion Wine, Essex  (www.promotionwine.co.uk)</t>
  </si>
  <si>
    <t>Provenance Wines (www.provenancewines.com)</t>
  </si>
  <si>
    <t>Pure Wine Company, Southampton  (023 8023 8214)</t>
  </si>
  <si>
    <t>Pure Wines, Cornwall  (www.purewines.org)</t>
  </si>
  <si>
    <t>Puro Food, Reading (www.purofood.co.uk)</t>
  </si>
  <si>
    <t>Purple Foot Wine Company (www.purplefoot.co.uk)</t>
  </si>
  <si>
    <t>Q Wines (www.qwines.co.uk)</t>
  </si>
  <si>
    <t>QP Wines.com, Online (www.qpwines.com)</t>
  </si>
  <si>
    <t>Quaff Fine Wine Merchant, Hove  (www.quaffit.com)</t>
  </si>
  <si>
    <t>Quality Wine, Derby  (www.hourlierwines.co.uk)</t>
  </si>
  <si>
    <t>Quantock Abbey Wine Cellars, Somerset  (www.quantockabbey.co.uk)</t>
  </si>
  <si>
    <t>Queens Club Wines, London W14  (020 7385 3582)</t>
  </si>
  <si>
    <t>Quick Keg, Conwy Wales (www.quick-keg.com)</t>
  </si>
  <si>
    <t>Quintessentially Wine, London  (www.quintessentiallywine.com)</t>
  </si>
  <si>
    <t>R&amp;B Wines, London (www.specialitywines.com)</t>
  </si>
  <si>
    <t>R&amp;R Wine Merchants/Ells Fine Wines Co, Armagh (Ireland) ( 028 3833 2306)</t>
  </si>
  <si>
    <t>Raeburn, Edinburgh  (www.raeburnfinewines.com)</t>
  </si>
  <si>
    <t>Raffles Fine Wine, Glos  (www.raffles-wine.com)</t>
  </si>
  <si>
    <t>Rainhall Drinks Company, Bannoldswick  (www.rainhalldrinks.com)</t>
  </si>
  <si>
    <t>Raisin Fine Wine, Bath (01225 422 577)</t>
  </si>
  <si>
    <t>Raisin Social, Surrey  (www.raisin-social.com)</t>
  </si>
  <si>
    <t>Rake Stores &amp; Wine Market, Hampshire  (01730 892 137)</t>
  </si>
  <si>
    <t>Ralph’s Wines, Oxfordshire (www.ralphswinesonline.com)</t>
  </si>
  <si>
    <t>Ramsbottom Victuallers, Lancs  (www.ramsons-restaurant.com)</t>
  </si>
  <si>
    <t>Rankine Fine Wines, London (020 7193 2907)</t>
  </si>
  <si>
    <t>Ranmore Wines (www.ranmorewines.co.uk)</t>
  </si>
  <si>
    <t>Rannoch Scott Wines, Suffolk (www.rannochscott.co.uk)</t>
  </si>
  <si>
    <t>Rare &amp; Fine Wine Company, Berkshire  (www.therareandfinewinecompany.com)</t>
  </si>
  <si>
    <t>Rare and Organic, Kent (www.rareandorganic.co.uk)</t>
  </si>
  <si>
    <t>Ratcliffe &amp; Brown, London  (www.chateaux.com)</t>
  </si>
  <si>
    <t>Ravensbourne Wine Company (020 7252 2600)</t>
  </si>
  <si>
    <t>Rawlings &amp; Wine, London (07796690884)</t>
  </si>
  <si>
    <t>Raymond Reynolds, Stockport  (www.winesfromportugal.com)</t>
  </si>
  <si>
    <t>Real Foods, Edinburgh  (www.realfoods.co.uk)</t>
  </si>
  <si>
    <t>Real Greek, London (07766 916 546)</t>
  </si>
  <si>
    <t>Real Wine Company, Buckinghamshire  (www.therealwineco.co.uk)</t>
  </si>
  <si>
    <t>Reco Wines, Hampshire  (01730 894751)</t>
  </si>
  <si>
    <t>Recount Wines, London SW1  (020 7730 6377)</t>
  </si>
  <si>
    <t>Red &amp; White Wines Ltd, Devon  (www.red-white.co.uk)</t>
  </si>
  <si>
    <t>Red Field Wines, Devon  (www.redfieldwines.co.uk)</t>
  </si>
  <si>
    <t>Red or White Limited, Richmond  (020 8332 1585)</t>
  </si>
  <si>
    <t>Red Wine White Wine (www.redwinewhitewine.co.uk)</t>
  </si>
  <si>
    <t>Redmonds, Dublin (www.redmonds.ie)</t>
  </si>
  <si>
    <t>Refreshers, Kent (www.refreshers.uk.com)</t>
  </si>
  <si>
    <t>Regency Wines, Exeter  (www.regencywines.co.uk)</t>
  </si>
  <si>
    <t>Region Wine Ltd, Chester  (07801 470 070)</t>
  </si>
  <si>
    <t>Rehills of Jesmond, Tyne &amp; Wear  (0191 281 4499)</t>
  </si>
  <si>
    <t>Reid Wines, Bristol  (01761 452 645)</t>
  </si>
  <si>
    <t>Relish  www.deli-relish.co.uk</t>
  </si>
  <si>
    <t>Reserve Wines, Manchester  (www.reservewines.co.uk)</t>
  </si>
  <si>
    <t>Revelstoke Wine Co, London SW19  (www.revelstoke.co.uk)</t>
  </si>
  <si>
    <t>Revino Italian Wine Brokers, London SW3  (www.revino.co.uk)</t>
  </si>
  <si>
    <t>Rewine Select Italian Wines (020 7349 8861)</t>
  </si>
  <si>
    <t>RG Cave and Sons, Shropshire  (01584 873 568)</t>
  </si>
  <si>
    <t>Rhone 2 Rioja, Notts (www.rhone2rioja.co.uk)</t>
  </si>
  <si>
    <t>Rhymers Fayre, Melrose, Scotland (01896 823 224)</t>
  </si>
  <si>
    <t>Rhythm &amp; Booze, Yorks (www.rhythmandbooze.co.uk)</t>
  </si>
  <si>
    <t>Ribblesdale Wine, Clitheroe  (www.ribblesdalewine.co.uk)</t>
  </si>
  <si>
    <t>Richard Banks, Bath  (01225 310 125)</t>
  </si>
  <si>
    <t>Richard Dawes Fine Wines, London (www.rdfinewine.com)</t>
  </si>
  <si>
    <t>Richard Granger, Newcastle  (www.richardgrangerwines.co.uk)</t>
  </si>
  <si>
    <t>Richard Kihl, Aldeburgh  (www.richardkihl.ltd.uk)</t>
  </si>
  <si>
    <t>Richard Marlow, Gloucs  (01285 770 401)</t>
  </si>
  <si>
    <t>Richard Nurick Wines, Berks  (www.richardnurickwines.co.uk)</t>
  </si>
  <si>
    <t>Richard Spiers Wines, Surrey  (01483 537 605)</t>
  </si>
  <si>
    <t>Richards &amp; Richards, Bury (www.richardsandrichards.co.uk)</t>
  </si>
  <si>
    <t>Richards Walford, Lincs  (www.r-w.co.uk)</t>
  </si>
  <si>
    <t>Richardson and Sons, Cumbria  (01946 65334)</t>
  </si>
  <si>
    <t>Richmond Wine Agencies, Middlesex (020 8744 5550)</t>
  </si>
  <si>
    <t>Ridgeview Wine Estate ltd, Sussex  (www.ridgeview.co.uk )</t>
  </si>
  <si>
    <t>Riverford Farm Shop, Devon  (www.riverfordfarmshop.co.uk)</t>
  </si>
  <si>
    <t>Ri-Wine of Ascot, Berks  (www.riwine.com)</t>
  </si>
  <si>
    <t>Roberson, London W14 (www.robersonwinemerchant.co.uk)</t>
  </si>
  <si>
    <t>Robert Anthony Wines (01274 547794)</t>
  </si>
  <si>
    <t>Robert Dale Wines, Amersham  (01494 724 180)</t>
  </si>
  <si>
    <t>Robert Rolls &amp; Co, London EC1  (020 3215 0011)</t>
  </si>
  <si>
    <t>Roberts &amp; Speight, East Yorkshire  (www.hamperbox.co.uk)</t>
  </si>
  <si>
    <t>Robin Greatorex Wines, Essex  (www.robinthewine.co.uk)</t>
  </si>
  <si>
    <t>Robin Oxford International, Thames  (07753 936 606)</t>
  </si>
  <si>
    <t>Roccamora Uk Ltd, St. Albans (01707 875777)</t>
  </si>
  <si>
    <t>Rodney Densem Wines, Cheshire  (www.rodneydensemwines.com)</t>
  </si>
  <si>
    <t>Rodney Fletcher, Kent  (www.rfvintners.co.uk)</t>
  </si>
  <si>
    <t>Rodwells, Herts  (01442 877 088)</t>
  </si>
  <si>
    <t>Roger Harris (www.rogerharriswines.co.uk)</t>
  </si>
  <si>
    <t>Roger Lethaby Imports, Berks  (www.rogerlethabyimports.co.uk)</t>
  </si>
  <si>
    <t>Roger Martin Wines, St Austell  (01726 64575)</t>
  </si>
  <si>
    <t>Rollings Wine Company, Harpenden  (www.rollingswine.co.uk)</t>
  </si>
  <si>
    <t>Rosallan Vintners, Somerset  (01278 663 149)</t>
  </si>
  <si>
    <t>Rosenvale Vineyards UK, Hertfordshire  (www.rosenvale.com.au)</t>
  </si>
  <si>
    <t>Rosies Vineyard, Hants (www.rosies-vineyard.co.uk)</t>
  </si>
  <si>
    <t>Rothbury Wines. Northumberland (www.rothburywines.co.uk)</t>
  </si>
  <si>
    <t>Royal Booze, Croydon (020 8656 9048)</t>
  </si>
  <si>
    <t>Royal Mile Whiskies, London WC1  (www.royalmilewhiskies.com)</t>
  </si>
  <si>
    <t>RS Wines, Bristol (www.rswines.co.uk)</t>
  </si>
  <si>
    <t>RSJ Wines, London SE1 (www.rsj.uk.com)</t>
  </si>
  <si>
    <t>Ruinart UK Ltd, London  (www.ruinart.com)</t>
  </si>
  <si>
    <t>Ruiz Wine Merchant, West Sussex  (www.ruizwine.com)</t>
  </si>
  <si>
    <t>Russell &amp; Newnes, Aldeburgh (01728 452 616)</t>
  </si>
  <si>
    <t>Russell Mellor &amp; Co, Kent  (www.russellmellor.co.uk)</t>
  </si>
  <si>
    <t>Ruta 40 (www.ruta40.com)</t>
  </si>
  <si>
    <t>RW Randall (www.randallsbrewery.com)</t>
  </si>
  <si>
    <t>SA Wines Online, London SW19  (www.sawinesonline.co.uk)</t>
  </si>
  <si>
    <t>Sainsbury's, Branches  (www.sainsburys.co.uk)</t>
  </si>
  <si>
    <t>Saint Martin Vintners, Oxshott  (www.stmv.co.uk)</t>
  </si>
  <si>
    <t>Salvo Ltd, London  (www.salvocfs.co.uk)</t>
  </si>
  <si>
    <t>Sandhams Wine Merchants, Lincs  (www.sandhamswine.co.uk)</t>
  </si>
  <si>
    <t>Sapna Wines (01923 221 010)</t>
  </si>
  <si>
    <t>Saponara (020 7226 2771)</t>
  </si>
  <si>
    <t>Sapsford Wines, Herts  (www.sapsfordwines.co.uk)</t>
  </si>
  <si>
    <t>Satchells of Burnham Market, Norfolk  (www.satchellswines.com)</t>
  </si>
  <si>
    <t>Savage Selection, Glos  (www.savageselection.co.uk)</t>
  </si>
  <si>
    <t>Scarlet Wines (www.scarlet-wines.co.uk)</t>
  </si>
  <si>
    <t>Scatchards Wine Merchants, Liverpool  (www.scatchardswinemerchants.com)</t>
  </si>
  <si>
    <t>Schmitt Sohne, Herts  (www.schmitt-soehne.com)</t>
  </si>
  <si>
    <t>Schröder &amp; Schÿler, Somerset  (www.schroder-schyler.com)</t>
  </si>
  <si>
    <t>Screw It &amp; Pull It, Croydon (0808 120 6978) www.croydonspecialistofflicence.com</t>
  </si>
  <si>
    <t>Scutchers of Long Melford, Suffolk  (www.scutchers.com)</t>
  </si>
  <si>
    <t>Searsons Wholesale, Ireland  (+353 1 280 0405)</t>
  </si>
  <si>
    <t>Seasonnal Specifics, Oxford  (01242 529 862)</t>
  </si>
  <si>
    <t xml:space="preserve">Seckford Agencies, Colchester, Essex (www.seckfordagencies.co.uk) </t>
  </si>
  <si>
    <t>Seckford Wines, Suffolk (www.seckfordwines.co.uk)</t>
  </si>
  <si>
    <t>Secret Cellar, Kent  (www.thesecretcellar.co.uk)</t>
  </si>
  <si>
    <t>Sedgemoor Drinks, Somerset (www.sedgemoordrinks.co.uk)</t>
  </si>
  <si>
    <t>Select &amp; Save, Birmingham (www.selectandsave.co.uk)</t>
  </si>
  <si>
    <t>Select Vineyards, Essex  (01206 713 524)</t>
  </si>
  <si>
    <t xml:space="preserve">Selezione Zanotto, London (020 3539 8887)
</t>
  </si>
  <si>
    <t>Selfridges, London W1  (www.selfridges.com)</t>
  </si>
  <si>
    <t>Serenata Wines, London (www.serenatawines.com)</t>
  </si>
  <si>
    <t>Serenity Wines, London  (www.serenity-wines.com)</t>
  </si>
  <si>
    <t>SF Wines, London SW11  (020 7924 6222)</t>
  </si>
  <si>
    <t>SH Jones, Oxon  (www.shjoneswines.com)</t>
  </si>
  <si>
    <t>Shaftesbury Wines, Dorset (www.shaftesburywines.co.uk)</t>
  </si>
  <si>
    <t>Shakab, London NW2 (www.shakab.com)</t>
  </si>
  <si>
    <t>Shawbury Vintners, Coleshill  (01675 481 516)</t>
  </si>
  <si>
    <t>Sheffield Park Vineyard, E Sussex TN22  (www.sheffieldparkvineyard.co.uk)</t>
  </si>
  <si>
    <t>Shepherd Neame (www.shepherdneame.co.uk)</t>
  </si>
  <si>
    <t>Sheridan Coopers (www.sheridancoopers.co.uk)</t>
  </si>
  <si>
    <t>Sherlock Wine, Cobham, Surrey (07974 561 449)</t>
  </si>
  <si>
    <t>Sherry Shop, Somerton  (01458 273 748)</t>
  </si>
  <si>
    <t>Sherston Wine, Wiltshire  (01666 840 644)</t>
  </si>
  <si>
    <t>Shills of Station Street, Cumbria  (www.shillsofstationstreet.co.uk)</t>
  </si>
  <si>
    <t>Shopping Wines, London (www.shoppingwines.com)</t>
  </si>
  <si>
    <t>Shoprite, Isle of Man (www.manxshoprite.com)</t>
  </si>
  <si>
    <t>Shorts Wine Direct, Lincs  (01472 350 182)</t>
  </si>
  <si>
    <t>Simon Charles Vintners  (020 7228 3409)</t>
  </si>
  <si>
    <t>Simply Wines Direct (www.simplywinesdirect.com)</t>
  </si>
  <si>
    <t>Simpson Wine Vaults, Driffield  (01377 240 643)</t>
  </si>
  <si>
    <t>Simpsons of Leeds, Yorkshire (www.simpsonsofleeds.co.uk)</t>
  </si>
  <si>
    <t>Sintra Delicatessen (www.sintradeli.co.uk)</t>
  </si>
  <si>
    <t xml:space="preserve">Sipp, London (0207 745 7477)
</t>
  </si>
  <si>
    <t>Six Wines Eight, London SE1  (www.sixwineseight.com)</t>
  </si>
  <si>
    <t>Sketty Wine Merchants (www.skettywinemerchants.co.uk)</t>
  </si>
  <si>
    <t>Slaughden Wines, Suffolk  (www.richardkihl.ltd.uk)</t>
  </si>
  <si>
    <t>Slurp Fine Wines, London  (www.slurp.co.uk)</t>
  </si>
  <si>
    <t>Smart Wines, Ascot  (www.smart-wines.co.uk)</t>
  </si>
  <si>
    <t>Smedley Vintners, Beds  (01462 768 214)</t>
  </si>
  <si>
    <t>Smiling Grape Company, Cambs  (www.smilinggrape.com)</t>
  </si>
  <si>
    <t>Smithfield Wine, Manchester  (www.smithfieldwine.com)</t>
  </si>
  <si>
    <t>Smokehouse Wines, Cheshire  (www.cheshiresmokehouse.co.uk)</t>
  </si>
  <si>
    <t>Sniff &amp; Spit, East Sussex (www.sniffandspit.com)</t>
  </si>
  <si>
    <t>Soho Wine Supply, London  (www.sohowine.co.uk)</t>
  </si>
  <si>
    <t>Solent Cellar, Lymington (www.thesolentcellar.co.uk)</t>
  </si>
  <si>
    <t>Sommelier Cru, Bucks (www.sommeliercru.co.uk)</t>
  </si>
  <si>
    <t>Sommeliers Choice, London SE25  (www.sommelierschoice.com)</t>
  </si>
  <si>
    <t>Sommelier's Friend, London (www.sommeliersfriend.com)</t>
  </si>
  <si>
    <t>Sommeliers Wine Co, Guernsey  (01481 721 677)</t>
  </si>
  <si>
    <t>Sorrento Express (www.sorrentoexpress.com)</t>
  </si>
  <si>
    <t>Source Wine, Wilts (www.sourcewines.com)</t>
  </si>
  <si>
    <t>Sourced Market, London  (www.sourcedmarket.com)</t>
  </si>
  <si>
    <t>South African Wine Centre, London W1  (020 7224 1994)</t>
  </si>
  <si>
    <t>South African Wine Imports (020 7407 6066)</t>
  </si>
  <si>
    <t>South American Wines Online (www.southamericanwinesonline.co.uk)</t>
  </si>
  <si>
    <t>South Australian Wines, N.Yorks (www.southaustralianwines.com)</t>
  </si>
  <si>
    <t>South Downs Cellars, W Sussex  (www.southdownscellars.co.uk)</t>
  </si>
  <si>
    <t>South West Italian Continental Supplies, Cornwall  (01209 612 749)</t>
  </si>
  <si>
    <t>Southern Vintners Limited, Huddersfield  (01484 608 898)</t>
  </si>
  <si>
    <t>Southern Wine Brands, W Yorks  (01484 608 898)</t>
  </si>
  <si>
    <t>Southlands Wine, Leeds  (www.southlandswine.co.uk)</t>
  </si>
  <si>
    <t>Southwell Vintner, Notts (www.southwellvintner.com)</t>
  </si>
  <si>
    <t>Spain Direct, Online (www.spaindirect.co.uk)</t>
  </si>
  <si>
    <t>Spanish Select (01912 461 639) www.spanishselect.co.uk</t>
  </si>
  <si>
    <t>Spanish Spirit, Northumberland (www.spanishspirit.com)</t>
  </si>
  <si>
    <t>Spanish Wines Online, Surrey (www.spanishwinesonline.co.uk)</t>
  </si>
  <si>
    <t>SPAR UK +44, Branches  (www.spar.co.uk)</t>
  </si>
  <si>
    <t>Sparkling Direct, Surrey (www.sparklingdirect.com)</t>
  </si>
  <si>
    <t>Sparkling English Wine, East Grinstead (www.sparklingenglishwine.com)</t>
  </si>
  <si>
    <t>Specialist Vineyards, London  (020 8969 9896)</t>
  </si>
  <si>
    <t>Speciality Wines, London (www.specialitywines.com)</t>
  </si>
  <si>
    <t>Speck Delicatessen, London W11  (020 7229 7005)</t>
  </si>
  <si>
    <t>Spirited Wines, Cheshire SK9 7DY (www.spiritedwines.co.uk/0162 5583 834)</t>
  </si>
  <si>
    <t>St Aubyn Wines, Hants  (www.slwines.co.uk)</t>
  </si>
  <si>
    <t>St Austell Brewery, Cornwall  (www.staustellbrewery.co.uk)</t>
  </si>
  <si>
    <t>St Marcus Fine Foods, London SW15  (www.biltongstmarcus.co.uk)</t>
  </si>
  <si>
    <t>St Martins Vintners, Sussex  (www.stmv.co.uk)</t>
  </si>
  <si>
    <t>Stainton Wines Ltd, Cumbria  (www.stainton-wines.co.uk)</t>
  </si>
  <si>
    <t>Steep Hill Wines, Lincoln  (www.steephillwines.com)</t>
  </si>
  <si>
    <t>Stellar Brands, Kinross  (www.stellarbrands.co.uk)</t>
  </si>
  <si>
    <t>Step Up Wines, Berkshire  (01635 44660)</t>
  </si>
  <si>
    <t>Sterling Wine Agencies, London  (020 8955 4560)</t>
  </si>
  <si>
    <t>Stevens Garnier Wine agency, Oxford  (www.stevensgarnier.co.uk)</t>
  </si>
  <si>
    <t>Stewart Wines Ltd, Bristol  (0117 962 0956)</t>
  </si>
  <si>
    <t>Stokes Fine Wines, Hants (www.stokesfinewines.com)</t>
  </si>
  <si>
    <t>Stone Vine and Sun, Winchester (www.stonevine.co.uk)</t>
  </si>
  <si>
    <t>Stony Wine Emporium (www.stonywineemporium.co.uk)</t>
  </si>
  <si>
    <t>Strand Wine Company, Kent  (01304 368151)</t>
  </si>
  <si>
    <t>Stratfords Wine Agencies, Berks  (www.stratfordwine.co.uk)</t>
  </si>
  <si>
    <t>Strathardle Fine Wines, Dunbartonshire  (01389 830 643)</t>
  </si>
  <si>
    <t>Strictly Wine (www.strictlywine.co.uk)</t>
  </si>
  <si>
    <t>Stuart Colmer, Northumberland (www.fasilmenin.co.uk)</t>
  </si>
  <si>
    <t>Stuart Foster Wines, Bedfordshire  (01582 660 851)</t>
  </si>
  <si>
    <t>Sunday Times Wine Club, Nationwide (www.sundaytimeswineclub.co.uk)</t>
  </si>
  <si>
    <t>Superquinn stores, Ireland  (www.superquinn.ie)</t>
  </si>
  <si>
    <t>Supersave Wines, Bournemouth (01202 767190)</t>
  </si>
  <si>
    <t>Surf 4 wine (www.surf4wine.co.uk)</t>
  </si>
  <si>
    <t>Surrey Fine Wines, Surrey (www.surreyfinewines.co.uk)</t>
  </si>
  <si>
    <t>Susmans, East Sussex  (www.biltong.co.uk)</t>
  </si>
  <si>
    <t>Sussex Victuallers, Littlehampton  (www.thesussexvictuallers.co.uk)</t>
  </si>
  <si>
    <t>Swallow Fine Wines, Hampshire (www.swallowfinewines.com)</t>
  </si>
  <si>
    <t>Swig, London W4  (www.swig.co.uk)</t>
  </si>
  <si>
    <t xml:space="preserve">Syko Wine (0149 183 6526) </t>
  </si>
  <si>
    <t>Symposium Wines, Online (www.symposiumwines.com)</t>
  </si>
  <si>
    <t>T Wright, Bolton  (www.twrightwine.co.uk)</t>
  </si>
  <si>
    <t>T&amp;L Food Service, Leeds  (0113 245 9133)</t>
  </si>
  <si>
    <t>T&amp;W Wines, Norfolk  (www.tw-wines.com)</t>
  </si>
  <si>
    <t>T. Wright Wine, Bolton (www.twrightwine.co.uk)</t>
  </si>
  <si>
    <t>Tailormade Wine Library, Tonbridge TN9 1DL (www.tailormadewinelibrary.com/01732 368 604)</t>
  </si>
  <si>
    <t>Taliana Trading Company, London (www.taliana.co.uk)</t>
  </si>
  <si>
    <t>Talking Wines, Cirencester  (www.talkingwines.co.uk)</t>
  </si>
  <si>
    <t>Tamesis Fine Wine Portfolios, Berks  (01628 632 181)</t>
  </si>
  <si>
    <t>Tankersley Wine (www.tankersleywine.ie)</t>
  </si>
  <si>
    <t>Tankerton Wine Room (01227 773 141) www.wine-room.co.uk</t>
  </si>
  <si>
    <t>Tanners Wines branches, Shrewsbury (www.tanners-wines.co.uk)</t>
  </si>
  <si>
    <t>Taste Fine Wines, W.Yorks  (01484 426 226)</t>
  </si>
  <si>
    <t>Taste of Galicia (www.tasteofgalicia.co.uk)</t>
  </si>
  <si>
    <t>Taste Turkey, Kent (www.tasteturkey.com)</t>
  </si>
  <si>
    <t>Tate Smith, Yorks  (01653 693 196)</t>
  </si>
  <si>
    <t>Taurus Wines Limited, Surrey  (www.tauruswines.co.uk)</t>
  </si>
  <si>
    <t>Taylors Fine Wine, Kingston  (www.taylorsfinewine.co.uk)</t>
  </si>
  <si>
    <t>Taylors of Tickhill, Doncaster  (www.taylorsoftickhill.co.uk)</t>
  </si>
  <si>
    <t>TC Wines, Liverpool  (0151 931 3390)</t>
  </si>
  <si>
    <t>Tees Ltd, London (www.tees.co.uk)</t>
  </si>
  <si>
    <t>Telegraph Wine Service (www.wine.telegraph.co.uk)</t>
  </si>
  <si>
    <t>Telford Wines, Shrops  (www.telfordwines.co.uk)</t>
  </si>
  <si>
    <t>Tempest Slinger, Suffolk (01440 709 440)</t>
  </si>
  <si>
    <t>Templar Wines, Bournemouth  (www.templarwines.com)</t>
  </si>
  <si>
    <t>Temple NW9 (www.templewines.co.uk)</t>
  </si>
  <si>
    <t>Ten Acre Wines, Epping  (www.ten-acre.com)</t>
  </si>
  <si>
    <t>Ten Green Bottles (www.tengreenbottles.com)</t>
  </si>
  <si>
    <t>Terence Barr &amp; Associates (07802 940 205 )</t>
  </si>
  <si>
    <t>Terroir, London SW2  (www.terroirswinebar.com)</t>
  </si>
  <si>
    <t>Terroir, Yorkshire (www.terroirlanguedoc.co.uk)</t>
  </si>
  <si>
    <t>Terry Herbert, York  (www.thewineclubyork.co.uk)</t>
  </si>
  <si>
    <t>Terry Platt Wines, N Wales  (www.terryplattwines.co.uk)</t>
  </si>
  <si>
    <t>Tesco supermarkets (www.tesco.com)</t>
  </si>
  <si>
    <t>Tesco, Wine by the Case  (www.tesco.com/wine)</t>
  </si>
  <si>
    <t>Test Valley Wines (www.testvalleywines.co.uk)</t>
  </si>
  <si>
    <t>TFC Supermarkets, London (www.tfcsupermarkets.com)</t>
  </si>
  <si>
    <t>That Wine Place, Wokingham (www.thatwineplace.co.uk)</t>
  </si>
  <si>
    <t>The Beer Seller, Surrey  (0208 393 6973)</t>
  </si>
  <si>
    <t>The Bianca Trading Co, Chester  (www.biancatrading.com)</t>
  </si>
  <si>
    <t>The Blue Glass, Bedford  (www.theblueglass.co.uk)</t>
  </si>
  <si>
    <t>The Bordeaux Cellar, London (www.thebordeauxcellar.co.uk)</t>
  </si>
  <si>
    <t>The Bottle Bank, Falmouth  (www.bottlebankwine.co.uk)</t>
  </si>
  <si>
    <t>The Bottle Stop, Cheshire  (0161 439 4904)</t>
  </si>
  <si>
    <t>The Bottleneck, Kent  (www.thebottleneck.co.uk)</t>
  </si>
  <si>
    <t>The Brixham Deli, Devon, (www.thebrixhamdeli.co.uk)</t>
  </si>
  <si>
    <t>The Burgundy Portfolio (www.burgundyportfolio.com)</t>
  </si>
  <si>
    <t>The Case Shop, Leicester  (www.thecase.co.uk)</t>
  </si>
  <si>
    <t>The Cave, Glasgow  (0141 357 5550)</t>
  </si>
  <si>
    <t>The Cellar Group, London   (www.thecellargroup.co.uk)</t>
  </si>
  <si>
    <t>The Champagne Company, Birmingham  (www.thechampagnecompany.com)</t>
  </si>
  <si>
    <t>The Cork and Bottle (www.thecorkandbottle.co.uk)</t>
  </si>
  <si>
    <t>The Cotswold Wine Company, Gloucestershire  (www.cotswoldwines.co.uk)</t>
  </si>
  <si>
    <t>The Distillery Shop, Banffshire  (www.glenfiddich.com)</t>
  </si>
  <si>
    <t>The Dorset Wine Company, Dorset  (www.dorsetwine.co.uk)</t>
  </si>
  <si>
    <t>The Dram Shop, Sheffield  (www.offlicencesheffield.com)</t>
  </si>
  <si>
    <t>The Drink Shop (www.thedrinkshop.com)</t>
  </si>
  <si>
    <t>The Drinks Group, Berkshire (www.thedrinksgroup.co.uk)</t>
  </si>
  <si>
    <t>The Drinks Menu, W.Yorks (www.thedrinksmenu.co.uk)</t>
  </si>
  <si>
    <t>The Eden Business, Lincolnshire (www.edenhq.co.uk)</t>
  </si>
  <si>
    <t>The Exclusive Brandy Club, Cumbria  (www.brandyclub.co.uk)</t>
  </si>
  <si>
    <t>The Fine Claret Seller, East Hagbourne  (0709 204 8043)</t>
  </si>
  <si>
    <t>The Fine Wine Company, Edinburgh  (www.thefinewinecompany.co.uk)</t>
  </si>
  <si>
    <t>The Food Company, Essex  (www.thefoodcompany.co.uk)</t>
  </si>
  <si>
    <t>The Four Vintners, London  (www.thefourvintners.co.uk)</t>
  </si>
  <si>
    <t>The French Wine People, Matlock (www.frenchwinepeople.co.uk)</t>
  </si>
  <si>
    <t xml:space="preserve">The Global Winery, Ledbury (01531 640710)
</t>
  </si>
  <si>
    <t>The Greek Wine Company, Northampton  (01604 675 522)</t>
  </si>
  <si>
    <t>The Greek Wine Experience, Worcestershire (www.greekexperienceuk.co.uk)</t>
  </si>
  <si>
    <t>The Guildford Wine Company, Surrey  (www.theguildfordwinecompany.co.uk)</t>
  </si>
  <si>
    <t>The Harrow Wine Cellars, Wiltshire  (www.theharrowwinecellars.co.uk)</t>
  </si>
  <si>
    <t>The Haslemere Cellar, Surrey  (www.haslemerecellar.co.uk)</t>
  </si>
  <si>
    <t>The Historic wine Company, Hertfordshire  (01923 284 362)</t>
  </si>
  <si>
    <t>The Italian Wine Club, N6  (www.italianwineclub.org.uk)</t>
  </si>
  <si>
    <t>The Italian Wine Company  (www.theitalianwinecompany.com)</t>
  </si>
  <si>
    <t>The Kitchen Table and Stores (www.thekitchentableandstores.co.uk)</t>
  </si>
  <si>
    <t xml:space="preserve">The London Wine Company, Surrey ( +44 (0)148 321 2820)
</t>
  </si>
  <si>
    <t>The Longship, Orkney (www.thelongship.co.uk)</t>
  </si>
  <si>
    <t>The Market Square Food &amp; Wine Co Ltd, East Grinstead (01342 300 355)</t>
  </si>
  <si>
    <t>The Mayfair Connection, Leatherhead  (01372 388 448)</t>
  </si>
  <si>
    <t>The Merchant Vintners, Hull  (www.merchantvintners.co.uk)</t>
  </si>
  <si>
    <t>The Mixed Case (01279 776 113) www.themixedcase.com</t>
  </si>
  <si>
    <t>The New Wine Shop (www.thenewwineshop.co.uk)</t>
  </si>
  <si>
    <t>The Old Vicarage, Sheffield  (www.theoldvicarage.co.uk)</t>
  </si>
  <si>
    <t>The Online Offlicence, Staffordshire (theonlineofflicence.co.uk)</t>
  </si>
  <si>
    <t>The Original Wine Company (www.originalwine.com)</t>
  </si>
  <si>
    <t>The Ox House Wine Shop, Gloucestershire  (www.savageselection.com)</t>
  </si>
  <si>
    <t>The Pipe of Port Wine Club, Southend-on-Sea  (www.pipeofport.co.uk)</t>
  </si>
  <si>
    <t>The Portuguese Story (www.portuguesestory.com)</t>
  </si>
  <si>
    <t>The Poshmakers (www.theposhmakers.com)</t>
  </si>
  <si>
    <t>The Pub Wine Company, Bristol  (www.thepubwinecompany.com)</t>
  </si>
  <si>
    <t>The Purple Wine Company, Liverpool  (www.purplewine.co.uk)</t>
  </si>
  <si>
    <t>The Purveyor, London (www.thepurveyor.com)</t>
  </si>
  <si>
    <t>The Real Wine Company, Buckinghamshire  (www.chileanwineclub.co.uk)</t>
  </si>
  <si>
    <t>The Salusbury, Lonodn (www.thesalusbury.co.uk)</t>
  </si>
  <si>
    <t>The Sampler, London N1 (www.thesampler.co.uk)</t>
  </si>
  <si>
    <t>The Shenfield Wine Co (01277 204899)</t>
  </si>
  <si>
    <t>The Society of Vintners, Sussex  (www.societyvintners.co.uk)</t>
  </si>
  <si>
    <t>The Square Vine, Melrose (www.thesquarevine.co.uk)</t>
  </si>
  <si>
    <t>The Sussex Wine Co, Sussex  (www.thesussexwinecompany.co.uk)</t>
  </si>
  <si>
    <t>The Tasting Room, Bath (www.tastingroom.co.uk)</t>
  </si>
  <si>
    <t>The Totnes Wine Company, Devon  (www.totneswine.com)</t>
  </si>
  <si>
    <t>The Ultimate Wine Company, Bucks (www.ultimatewines.co.uk)</t>
  </si>
  <si>
    <t>The Vin Bin, Worcester Park (www.thevinbin.co.uk)</t>
  </si>
  <si>
    <t>The Vindependents Group (www.vindependents.co.uk)</t>
  </si>
  <si>
    <t>The Vine Shop, Ware (www.thevineshop.co.uk)</t>
  </si>
  <si>
    <t>The Vineking, Reigate  (www.thevineking.co.uk)</t>
  </si>
  <si>
    <t>The Vineyard Cellars (www.vineyardcellars.com)</t>
  </si>
  <si>
    <t>The Vineyard Wines, Lancs  (www.thevineyardwineshop.co.uk)</t>
  </si>
  <si>
    <t>The Vineyard, Dorking  (www.wineunlimited.co.uk)</t>
  </si>
  <si>
    <t>The Vineyard, Galway  (www.thevineyard.ie)</t>
  </si>
  <si>
    <t>The Vineyard, Isle of Man  (www.thevineyard.co.im)</t>
  </si>
  <si>
    <t>The Vintage House, London W1  (020 7437 2592)</t>
  </si>
  <si>
    <t>The Vintner, London (020 7352 4083)</t>
  </si>
  <si>
    <t>The Vintners Selection Ltd, Lincs (www.vintners.co.uk)</t>
  </si>
  <si>
    <t>The Wine &amp; Glass Company, Alford  (www.wineandglass.co.uk)</t>
  </si>
  <si>
    <t>The Wine Barn, Basingstoke  (www.thewinebarn.co.uk)</t>
  </si>
  <si>
    <t>The Wine Boutique, Ireland (www.thewineboutique.ie)</t>
  </si>
  <si>
    <t>The Wine Bureau, N Yorks  (www.thewinebureau.co.uk)</t>
  </si>
  <si>
    <t>The Wine Cellar, Surrey  (020 8657 6936)</t>
  </si>
  <si>
    <t>The Wine Centre, Colchester (www.thewinecentre.co.uk)</t>
  </si>
  <si>
    <t>The Wine Company, Colchester (www.thewinecompany.co.uk)</t>
  </si>
  <si>
    <t>The Wine Explorer Limited, Warwickshire (www.thewineexplorer.co.uk)</t>
  </si>
  <si>
    <t>The Wine House of Penrith (www.thewinehouseofpenrith.co.uk)</t>
  </si>
  <si>
    <t>The Wine House, Shoreham-by-Sea (www.thewinehouse.co.uk)</t>
  </si>
  <si>
    <t>The Wine Keller, Maidenhead  (www.thewinekeller.co.uk)</t>
  </si>
  <si>
    <t>The Wine Man, Berkshire  (www.wine-man.com)</t>
  </si>
  <si>
    <t>The Wine Reserve, Surrey (www.thewinereserve.co.uk)</t>
  </si>
  <si>
    <t>The Wine Room (www.wine-room.co.uk)</t>
  </si>
  <si>
    <t>The Wine Shed, Somerset  (www.wine-shed.co.uk)</t>
  </si>
  <si>
    <t>The Wine Shop, Chislehurst (020 8467 3528)</t>
  </si>
  <si>
    <t>The Wine Shop, Staffordshire  (www.wineandwhisky.com)</t>
  </si>
  <si>
    <t>The Wine Society, Herts  (www.thewinesociety.com)</t>
  </si>
  <si>
    <t>The Wine Station, Lancashire  (www.thewinestation.com)</t>
  </si>
  <si>
    <t>The Wine Tasting Shop, London SW12 (thewinetastingshop.co.uk)</t>
  </si>
  <si>
    <t>The Wine Warehouse, Glos.  (www.wineimporter.co.uk)</t>
  </si>
  <si>
    <t>The Wine Wizzard, Somerset (www.winewizzard.com)</t>
  </si>
  <si>
    <t>The Winemaker's Club  (www.thewinemakersclub.co.uk)</t>
  </si>
  <si>
    <t>The Winery, London W9  (www.thewineryuk.com)</t>
  </si>
  <si>
    <t>The Wines Workshop, Rutland (www.amphora-wines.co.uk)</t>
  </si>
  <si>
    <t>Theatre of Wine, London  (www.theatreofwine.com)</t>
  </si>
  <si>
    <t>Thierrys Wine Services, Hants  (www.thierrys.co.uk)</t>
  </si>
  <si>
    <t>Thind Wine Merchants, Kent (www.thindwinemerchants.co.uk)</t>
  </si>
  <si>
    <t>ThirtyFifty, Twickenham  (www.thirtyfifty.co.uk)</t>
  </si>
  <si>
    <t>Thomas Panton Wine Merchant , Gloucestershire  (www.wineimporter.co.uk)</t>
  </si>
  <si>
    <t>Thorman Hunt, London SE11  (www.thormanhunt.co.uk)</t>
  </si>
  <si>
    <t>Thorold Wines Ltd, London (www.thoroldwines.co.uk)</t>
  </si>
  <si>
    <t>Thos Peatling mail order, Suffolk (www.thospeatling.com)</t>
  </si>
  <si>
    <t>Three Choirs, Gloucs (www.three-choirs-vineyards.co.uk)</t>
  </si>
  <si>
    <t>Thresher, branches  (www.threshers.co.uk)</t>
  </si>
  <si>
    <t>Thyme &amp; Tides, Hampshire (www.thymeandtidesdeli.co.uk)</t>
  </si>
  <si>
    <t>Tierra Wines, Kent  (07941 500 774)</t>
  </si>
  <si>
    <t>Tilley’s Wines, Northamptonshire (www.tilleys-wines.com)</t>
  </si>
  <si>
    <t>Tim Syrad Wines (www.timsyradwines.com)</t>
  </si>
  <si>
    <t>Tindal Wine Merchants, Dublin (www.tindalwine.ie)</t>
  </si>
  <si>
    <t>Tipple off Licence, London SE1 (020 7928 1007)</t>
  </si>
  <si>
    <t>Tisbury Wines Ltd, Surrey (01276 469159)</t>
  </si>
  <si>
    <t>Tivoli Wines (www.tivoliwines.co.uk)</t>
  </si>
  <si>
    <t>TJ Morris, Liverpool  (www.tjmorris.co.uk)</t>
  </si>
  <si>
    <t>TJ Wines, Cambs  (www.tjwines.com)</t>
  </si>
  <si>
    <t>To Enterprises, London  (020 8521 5505)</t>
  </si>
  <si>
    <t>Todo Vino, Online (www.todovino.co.uk)</t>
  </si>
  <si>
    <t>Tom L'Anson Wines, Cirencester (www.tomiansonwines.co.uk)</t>
  </si>
  <si>
    <t>Tony Allen (01252 845 305)</t>
  </si>
  <si>
    <t>Top Selection  (www.topselection.co.uk)</t>
  </si>
  <si>
    <t>Topsham Wines Ltd, Exeter  (www.topshamwines.co.uk)</t>
  </si>
  <si>
    <t>Touchstone Wines, Staffs  (www.touchstonewines.co.uk)</t>
  </si>
  <si>
    <t>Tradewinds Speciality Imports (http://tradewindsspecialty.com/)</t>
  </si>
  <si>
    <t>Transatlantic Wines, Leics  (01664 565 013)</t>
  </si>
  <si>
    <t>Treasury Wine Estates (www.tweglobal.com )</t>
  </si>
  <si>
    <t>Trenchermans of Dorset, Dorset (01935 432 857)</t>
  </si>
  <si>
    <t>Trentino Vino, Herts  (01992 637 373)</t>
  </si>
  <si>
    <t>Tria Wines Limited, London SW13 (www.triawines.co.uk)</t>
  </si>
  <si>
    <t>Trina's Wines, London  (020 8876 3576)</t>
  </si>
  <si>
    <t>Trinas Wines, London (020 8876 3576)</t>
  </si>
  <si>
    <t>Trinity Stores, London (www.trinitystores.co.uk)</t>
  </si>
  <si>
    <t>Troubadour Wines, London SW5  (www.troubadour.co.uk)</t>
  </si>
  <si>
    <t>Trout Wines, Hampshire SO20 8EW (www.troutwines.co.uk/01264 781 472)</t>
  </si>
  <si>
    <t>TryWines Limited, Newbury (www.trywines.co.uk)</t>
  </si>
  <si>
    <t>Turners Wines, Barrowford (01282 619 606)</t>
  </si>
  <si>
    <t>Turton Wines, Lancs (www.turtonwines.co.uk)</t>
  </si>
  <si>
    <t>Turville Valley Wines, Bucks (www.turville-valley-wines.com)</t>
  </si>
  <si>
    <t>Tuscan Spirit, Essex  (01992 716 373)</t>
  </si>
  <si>
    <t>Tuscany in a Bottle, Online (www.tuscany-in-a-bottle.com)</t>
  </si>
  <si>
    <t>Tuttitalia, London  (www.fineitalianwineuk.co.uk)</t>
  </si>
  <si>
    <t>Twenty One Wines, Brighton (www.twentyonewines.com/01273 776 096)</t>
  </si>
  <si>
    <t>Twisted Vine (www.twistedvinewine.co.uk)</t>
  </si>
  <si>
    <t>Tyne Wines (www.tyne-wines.co.uk)</t>
  </si>
  <si>
    <t>Tyron Vintners, Kent  (01580 715 064 )</t>
  </si>
  <si>
    <t>Ultracomida stores, Wales  (www.ultracomida.co.uk)</t>
  </si>
  <si>
    <t>Umberto’s Deli, Oxon (01844 214 040)</t>
  </si>
  <si>
    <t>Uncorked, London EC2  (www.uncorked.co.uk)</t>
  </si>
  <si>
    <t>Underwood Wines, Warwick  (www.underwoodwines.co.uk)</t>
  </si>
  <si>
    <t>United Wine Merchants, Belfast  (www.unitedwines.co.uk)</t>
  </si>
  <si>
    <t>United Wineries, London SW1  (www.unitedwineries.com)</t>
  </si>
  <si>
    <t>Unwined, Nottingham  (www.unwined-online.co.uk)</t>
  </si>
  <si>
    <t>Upton-on-Severn Wines (www.uptonwines.co.uk)</t>
  </si>
  <si>
    <t>Vagabond, London (www.vagabondwines.co.uk)</t>
  </si>
  <si>
    <t>Valentina, London  (www.valentinafinefoods.com)</t>
  </si>
  <si>
    <t>Vallebona, London SW19 8UG (www.vallebona.co.uk/020 8944 5665)</t>
  </si>
  <si>
    <t>Valvona &amp; Crolla, Edinburgh  (www.valvonacrolla.co.uk)</t>
  </si>
  <si>
    <t>Van Duuren Wines, London W7  (020 8567 4428 )</t>
  </si>
  <si>
    <t>Vanquish Wine, London (www.vanquishwine.com/ 020 7529 4300)</t>
  </si>
  <si>
    <t>Veneto Select (www.venetoselect.com)</t>
  </si>
  <si>
    <t>Venue International Wines, Notts  (01636 708 761)</t>
  </si>
  <si>
    <t>Venus Wine, London N17  (www.venusplc.com)</t>
  </si>
  <si>
    <t>Veritable wines, W.Midlands (www.veritablewines.co.uk)</t>
  </si>
  <si>
    <t>Veritaus &amp; Co, Hants  (www.veritaus.com)</t>
  </si>
  <si>
    <t>Vernon Wines, London W11  (www.vernonwines.co.uk)</t>
  </si>
  <si>
    <t>Verres de Vin, Northampton (01327 354 338)</t>
  </si>
  <si>
    <t>Verulam Vintners, Middx  (01784 421 822)</t>
  </si>
  <si>
    <t>Viader Vintners, Cardiff  (www.viadervintners.com)</t>
  </si>
  <si>
    <t>Viaggio Vino, Surrey  (www.viaggiovino.co.uk)</t>
  </si>
  <si>
    <t>Vickbar Limited, London EC1M  (www.vickbarwines.co.uk)</t>
  </si>
  <si>
    <t>Vickery Wines, Harpenden  (www.vickerywines.co.uk)</t>
  </si>
  <si>
    <t>Vickis Wines, Surrey  (www.vickis.co.uk)</t>
  </si>
  <si>
    <t>Victor Collier, Staffordshire  (www.victorcollier.com)</t>
  </si>
  <si>
    <t>Victor Hugo, Jersey  (www.victor-hugo-wines.com)</t>
  </si>
  <si>
    <t>Videvin (07876 506 775 )</t>
  </si>
  <si>
    <t>Village Vine, Poole (www.thevillagevine.co.uk)</t>
  </si>
  <si>
    <t>Village Wine, Little Chalfont (01494 763 217)</t>
  </si>
  <si>
    <t>Village Wines, Bexley  (www.villagewines.co.uk)</t>
  </si>
  <si>
    <t>Villandry, London W1  (www.villandry.com)</t>
  </si>
  <si>
    <t>Villeneuve Wines, Borders Region  (www.villeneuvewines.com)</t>
  </si>
  <si>
    <t>Villiers Wine Imports (www.villierswineimports.com)</t>
  </si>
  <si>
    <t>Vin du Van, Kent  (www.vinduvan.co.uk)</t>
  </si>
  <si>
    <t>Vin Italiani, London SW7 3LQ (www.vini-italiani.co.uk)</t>
  </si>
  <si>
    <t>Vin Neuf, Avon  (www.vinneuf.co.uk)</t>
  </si>
  <si>
    <t>Vin Vino Direct, Leicestershire (01530 274001)</t>
  </si>
  <si>
    <t>Vinardus Wine Ltd,  London  (info@vinardus.co.uk)</t>
  </si>
  <si>
    <t>Vinatis (www.vinatis.co.uk)</t>
  </si>
  <si>
    <t>Vinbiz (www.vinbiz.co.uk)</t>
  </si>
  <si>
    <t>Vincent Gasnier Wines, Chandlers Ford  (www.vincentgasnier.co.uk)</t>
  </si>
  <si>
    <t>Vinceremos, Leeds  (www.vinceremos.co.uk)</t>
  </si>
  <si>
    <t xml:space="preserve">Vincisive - Claydon, Lechlade, Gloucestershire  (www.vincisive.co.uk) </t>
  </si>
  <si>
    <t>Vine Associates, Lymington  (www.vineassociates.org.uk)</t>
  </si>
  <si>
    <t>Vine Romance (01902 664 066)</t>
  </si>
  <si>
    <t>Vine Trade (www.vinetrade.com)</t>
  </si>
  <si>
    <t>Vine Trail, Bristol  (www.vinetrail.co.uk)</t>
  </si>
  <si>
    <t>Vinea, Liverpool  (www.vinealiverpool.co.uk)</t>
  </si>
  <si>
    <t>Vinexus, London N1  (020 7704 6313)</t>
  </si>
  <si>
    <t>Vineyard Wine Company, Worcester  (www.winehunters.co.uk)</t>
  </si>
  <si>
    <t>Vineyard Wines (www.vinealiverpool.co.uk)</t>
  </si>
  <si>
    <t>Vineyards of Sherborne  (www.vineyardsofsherborne.co.uk)</t>
  </si>
  <si>
    <t>Vineyards of the World (www.vineyardsoftheworldwineshop.co.uk)</t>
  </si>
  <si>
    <t>Vini Vivi, London NW6 (www.vinivivi.co.uk)</t>
  </si>
  <si>
    <t>Vinicon (01784 26 01 18)</t>
  </si>
  <si>
    <t>Vinifera Boutique, London EC1V (www.viniferaboutique.com)</t>
  </si>
  <si>
    <t>Vinimpo UK Limited, Surrey  (01932 827 150)</t>
  </si>
  <si>
    <t>Vinissimo, Kent (www.vinissimo.co.uk)</t>
  </si>
  <si>
    <t>Vinissimus (0870 818 8889) www.vinissimus.co.uk</t>
  </si>
  <si>
    <t>Vinites, London SW11  (020 7924 4974)</t>
  </si>
  <si>
    <t>VinNet (www.vinnet.co)</t>
  </si>
  <si>
    <t>Vino Nostro (www.vinonostro.com)</t>
  </si>
  <si>
    <t xml:space="preserve">Vino Wines, Edinburgh (0131 452 8235) www.vinowines.co.uk </t>
  </si>
  <si>
    <t>Vinoceros UK, London (www.vinoceros.com)</t>
  </si>
  <si>
    <t>Vinohrad Wines, London N11 (020 8361 2399)</t>
  </si>
  <si>
    <t>Vinology, Stratford-upon-Avon  (www.vinology.co.uk)</t>
  </si>
  <si>
    <t>Vinopolis, London  (www.vinopolis.co.uk)</t>
  </si>
  <si>
    <t>Vinos Tito, Dublin  (www.vinostito.com)</t>
  </si>
  <si>
    <t>Vinoteca, London EC1M  (www.vinoteca.co.uk)</t>
  </si>
  <si>
    <t>Vinothentic, London (www.vinothentic.com)</t>
  </si>
  <si>
    <t>Vins de Bordeaux &amp; Winos, Oldham  (www.winoswineshop.com)</t>
  </si>
  <si>
    <t>Vintage Cellars, London  (www.vintagecellars.co.uk)</t>
  </si>
  <si>
    <t>Vintage Holdings, London  (020 7582 6552)</t>
  </si>
  <si>
    <t>Vintage Marque, Herts (014442 866 592) www.vintagemarque.co.uk</t>
  </si>
  <si>
    <t>Vintage Roots, Berks  (www.vintageroots.co.uk)</t>
  </si>
  <si>
    <t>Vintage Wine and Ports (www.vintagewineandport.co.uk)</t>
  </si>
  <si>
    <t>Vintage Wine Gifts, Online (www.vintagewinegifts.co.uk)</t>
  </si>
  <si>
    <t>Vintry Classic Wines Ltd, West Sussex  (www.vintry.co.uk)</t>
  </si>
  <si>
    <t>Vinultra (www.vinultra.com/)</t>
  </si>
  <si>
    <t>Vinum, London W5  (www.vinum.co.uk)</t>
  </si>
  <si>
    <t>Virgin wines, nationwide (www.virginwines.co.uk)</t>
  </si>
  <si>
    <t>Viva Vino, Leics  (www.vivavinoqualitywines.com)</t>
  </si>
  <si>
    <t>Vivat Bacchus, London  (www.vivatbacchus.co.uk)</t>
  </si>
  <si>
    <t>Voddens Vintages, West Midlands  (www.vodvin.co.uk)</t>
  </si>
  <si>
    <t>W Hall &amp; Son, Clwyd  (01352 711 444)</t>
  </si>
  <si>
    <t xml:space="preserve">W.H Armstrong Ltd, West Sussex (01342 321478)
</t>
  </si>
  <si>
    <t>Wadebridge Wine, Cornwall (01208 812 692)</t>
  </si>
  <si>
    <t>Waitrose supermarkets (www.waitrose.com)</t>
  </si>
  <si>
    <t>Waitrose Wine Direct (www.waitrosewine.com)</t>
  </si>
  <si>
    <t>Walker &amp; Wodehouse Wines Ltd, Lincolnshire (01945 701343)</t>
  </si>
  <si>
    <t>Walker’s Wines, Nr. Shrewsbury  (01939 290 959)</t>
  </si>
  <si>
    <t>Wallaces Express, Scotland (www.wallacesexpress.com)</t>
  </si>
  <si>
    <t>Wallingford Vintners, London (0707 337 5688)</t>
  </si>
  <si>
    <t>Walter Hicks, Cornwall  (www.staustellbrewery.co.uk)</t>
  </si>
  <si>
    <t>Walton Wines, Surrey  (01737 813 333)</t>
  </si>
  <si>
    <t>Waples Wines (www.wapleswines.co.uk)</t>
  </si>
  <si>
    <t>Warehouse Wines, Preston Lancaster  (www.warehousewines.net)</t>
  </si>
  <si>
    <t>Waresley Wines, Bedfordshire  (www.waresleywine.co.uk)</t>
  </si>
  <si>
    <t>Warren Wood Wines, High Wycombe (01494 439 322)</t>
  </si>
  <si>
    <t>Waterloo Wine Co, London SE1  (www.waterloowine.co.uk)</t>
  </si>
  <si>
    <t>Wattisfield Wines, Suffolk (www.wattisfieldwines.co.uk)</t>
  </si>
  <si>
    <t>Waud Wine Club, London (www.waudwineclub.com)</t>
  </si>
  <si>
    <t>Waverley TBS, London (www.waverleytbs.co.uk)</t>
  </si>
  <si>
    <t>Way2Save Supermarket, Harlesden, London (020 8961 3057)</t>
  </si>
  <si>
    <t>We love Champagne, London SW11 (www.welovechampagne.com)</t>
  </si>
  <si>
    <t>We love fine wine, London SE1  (www.welovefinewines.com)</t>
  </si>
  <si>
    <t>Weald Wine Cellars, Kent (www.wealdwinecellars.co.uk)</t>
  </si>
  <si>
    <t>Weavers, Nottingham  (www.secure.weaverswines.com)</t>
  </si>
  <si>
    <t>Weber German &amp; Austrian Wine, London W13  (020 8932 0998)</t>
  </si>
  <si>
    <t>Weetons, Yorkshire (www.weetons.com/weetons-of-harrogate-wines)</t>
  </si>
  <si>
    <t>Welch &amp; Co Wines, Oxfordshire (www.welchandco.com)</t>
  </si>
  <si>
    <t>Wells &amp;Young, Bedford  (www.wellsandyoungs.co.uk)</t>
  </si>
  <si>
    <t>Wells Wines, Sussex  (www.wells-wines.com)</t>
  </si>
  <si>
    <t>Wellswood Wines, Torquay (www.wellswoodwines.co.uk)</t>
  </si>
  <si>
    <t>WeLoveFineWines, Kent  (www.WeloveFineWines.com)</t>
  </si>
  <si>
    <t>Welsh Wine Company, Swanswa (01656 661 010)</t>
  </si>
  <si>
    <t>Welshpool Wine Company, Powys  (01938 553 243)</t>
  </si>
  <si>
    <t>Wentworth Vintners, Sheffield (01226 762 254)</t>
  </si>
  <si>
    <t>Wessex Wines, Dorset (01308 427177 )</t>
  </si>
  <si>
    <t>West End Wine Company, Staffordshire  (www.westend-wine.co.uk)</t>
  </si>
  <si>
    <t>West Mount Wine, Huddersfield  (www.westmountwine.co.uk)</t>
  </si>
  <si>
    <t>Whalley Wine Shop, Clitheroe, Lancashire (01254 822 581/www.thewhalleywineshop.com)</t>
  </si>
  <si>
    <t>Wheeler Cellars, Essex (www.thewinecompany.co.uk)</t>
  </si>
  <si>
    <t>Whirly Wine, London SE5  (www.whirlywine.co.uk)</t>
  </si>
  <si>
    <t>Whisky Exchange, London (www.thewhiskyexchange.com )</t>
  </si>
  <si>
    <t>Whistle Wines, Exeter (www.whistlewines.com)</t>
  </si>
  <si>
    <t>White Vin Man, Sissinghurst  (www.liquidpleasure.co.uk)</t>
  </si>
  <si>
    <t>Whitebridge Wines, Staffs  (www.whitebridgewines.co.uk)</t>
  </si>
  <si>
    <t>Whitehall Food Halls, Wilts  (www.whitehallgardencentre.co.uk)</t>
  </si>
  <si>
    <t>Whites Fine Food and Wine, Neward (www.whitesfinefood.co.uk)</t>
  </si>
  <si>
    <t>Whittaker Wines, Stockport, Cheshire (01625 576016)</t>
  </si>
  <si>
    <t>Whittalls Wines, West Midlands  (www.efb.co.uk)</t>
  </si>
  <si>
    <t>Whole Foods Market, London (www.wholefoodsmarket.com)</t>
  </si>
  <si>
    <t xml:space="preserve">Wiland Wines, Leicester ( 0116-236 3479)
</t>
  </si>
  <si>
    <t>Wildflower Wines, West Lothian (www.wildflowerwines.co.uk)</t>
  </si>
  <si>
    <t>Wilkinson Vintners, London NW1  (www.wilkinsonvintners.com)</t>
  </si>
  <si>
    <t>Wilks &amp; Co. Wine Merchants, Essex  (www.wilkswines.com)</t>
  </si>
  <si>
    <t>William Baber Wines, Bath  (www.tastingroom.co.uk)</t>
  </si>
  <si>
    <t>William Mason Fine Wines, Norwich (01953 850 888/www.williammasonfinewines.co.uk)</t>
  </si>
  <si>
    <t>William Morton, Glasgow  (0141 649 9881)</t>
  </si>
  <si>
    <t>Williams McKenna, Shrewsbury  (www.williamsmckennawines.co.uk)</t>
  </si>
  <si>
    <t>Willoughby’s Wine Warehouse, Manchester  (www.wordforwine.co.uk)</t>
  </si>
  <si>
    <t>Willow Wine Company, Canterbury (01227 765 051)</t>
  </si>
  <si>
    <t>Willraynes, Worcestershire  (www.willrayneswines.co.uk)</t>
  </si>
  <si>
    <t>wills-burgundy, Dorset (www.wills-burgundy.com)</t>
  </si>
  <si>
    <t>Wiloughbys, Manchester  (www.wordforwine.co.uk)</t>
  </si>
  <si>
    <t>Wimbledon Wine Cellars, London SW19  (www.wimbledonwinecellar.com)</t>
  </si>
  <si>
    <t>Winchcombe Wines, Gloucestershire  (01242 604 313)</t>
  </si>
  <si>
    <t>Windermere Wine Stores, Cumbria  (www.maltlounge.co.uk)</t>
  </si>
  <si>
    <t>Wine &amp; Co (www.wineandco.com)</t>
  </si>
  <si>
    <t>Wine &amp; The Vine, Herts  (www.morewineplease.co.uk)</t>
  </si>
  <si>
    <t>Wine 2 Dine 4, West Midlands  (www.wine2dine4.co.uk)</t>
  </si>
  <si>
    <t>Wine 2 Lay Down (www.wine2laydown.com)</t>
  </si>
  <si>
    <t>Wine 360 , London (www.wine-360.com)</t>
  </si>
  <si>
    <t>Wine Array, N Yorks  (www.winearray.co.uk)</t>
  </si>
  <si>
    <t>Wine Bargains of Holborn, London EC1  (020 7404 9625)</t>
  </si>
  <si>
    <t>Wine Bargains of Islington (020 7359 3386)</t>
  </si>
  <si>
    <t>Wine Bear , London (www.winebear.com)</t>
  </si>
  <si>
    <t>Wine Biz , Kent (01622 206 442)</t>
  </si>
  <si>
    <t>Wine Buddy , Cheshire  (www.wine-buddy.com)</t>
  </si>
  <si>
    <t>Wine Cave (www.angelhetton.co.uk)</t>
  </si>
  <si>
    <t>Wine Chambers, Tyne &amp; Wear (www.thewinechambers.co.uk)</t>
  </si>
  <si>
    <t>Wine Circle, Surrey  (www.winecircle.co.uk)</t>
  </si>
  <si>
    <t>Wine Cru (www.thewinecru.com)</t>
  </si>
  <si>
    <t>Wine Dancer, Cheshire  (www.winedancer.com)</t>
  </si>
  <si>
    <t>Wine Depot, London EC3 (020 7626 5837)</t>
  </si>
  <si>
    <t>Wine Discoveries, East Sussex (www.winediscoveries.co.uk)</t>
  </si>
  <si>
    <t>Wine Equals Friends, Richmond (0208 948 4067)</t>
  </si>
  <si>
    <t>Wine Etcetera, Sussex  (www.wine-etcetera.com)</t>
  </si>
  <si>
    <t>Wine Importers, Edinburgh  (www.wine-importers.net)</t>
  </si>
  <si>
    <t>Wine in Cornwall, Cornwall  (www.wineincornwall.co.uk)</t>
  </si>
  <si>
    <t>Wine Invest, London (www.wine-invest.co.uk)</t>
  </si>
  <si>
    <t>Wine Library, London EC3  (www.winelibrary.co.uk)</t>
  </si>
  <si>
    <t>Wine Lips Ltd, London (07574 516 143)</t>
  </si>
  <si>
    <t>Wine Networks, London  (www.wine-networks.com)</t>
  </si>
  <si>
    <t>Wine of Course, London (020 8347 9006)</t>
  </si>
  <si>
    <t>Wine Pantry (www.winepantry.co.uk)</t>
  </si>
  <si>
    <t>Wine Poole, Warwick (www.winepoole.co.uk)</t>
  </si>
  <si>
    <t>Wine Rack, branches  (www.winerack.co.uk)</t>
  </si>
  <si>
    <t>Wine Raks, Aberdeen  (www.wineraks.com)</t>
  </si>
  <si>
    <t>Wine Routes, Pershore (01738 840 494)</t>
  </si>
  <si>
    <t>Wine Schoppen, Chesterfield  (www.wineschoppen.co.uk)</t>
  </si>
  <si>
    <t>Wine Select (01403 752 035/(www.winesselect.co.uk)</t>
  </si>
  <si>
    <t>Wine Service, Surrey  (01342 837 333)</t>
  </si>
  <si>
    <t>Wine Shop UK (www.thewineshopuk.com)</t>
  </si>
  <si>
    <t>Wine Source (www.wine-source.com)</t>
  </si>
  <si>
    <t>Wine Story, London  (www.winestory.co.uk)</t>
  </si>
  <si>
    <t>Wine Studio, London (www.wine-studio.co.uk)</t>
  </si>
  <si>
    <t>Wine Supply Company, Somerset  (www.winesupplycompany.co.uk)</t>
  </si>
  <si>
    <t>Wine Therapy, Isle of Wight (www.winetherapy.co.uk)</t>
  </si>
  <si>
    <t>Wine Time, Lancashire  (www.winetimewines.co.uk)</t>
  </si>
  <si>
    <t>Wine To Dine, West Byfleet (01932 345 176)</t>
  </si>
  <si>
    <t>Wine Treasury, London SW8  (www.winetreasury.com)</t>
  </si>
  <si>
    <t>Wine Unearthed, Cheshire  (www.wineunearthed.co.uk)</t>
  </si>
  <si>
    <t>Wine Utopia, Southhampton (01962 706666)</t>
  </si>
  <si>
    <t>Wine World London, SW11 1TD - 0203 174 0642 (http://www.wineworldlondon.com/)</t>
  </si>
  <si>
    <t>Wine World of Cornwall, Cornwall (www.wineworldofcornwall.com)</t>
  </si>
  <si>
    <t>Wine World, Herts  (01727 830 322)</t>
  </si>
  <si>
    <t>Wine.is, London (www.wineis.co.uk)</t>
  </si>
  <si>
    <t>Wineaux, Online (www.wineaux.co.uk)</t>
  </si>
  <si>
    <t>Winebuffs, Warrington  (www.wine-buffs.com)</t>
  </si>
  <si>
    <t>Winecellars of London, London (www.enodria.co.uk)</t>
  </si>
  <si>
    <t>Wineconnect (www.wineconnect.co.uk)</t>
  </si>
  <si>
    <t>Wined Up Here, Surrey (www.wineduphere.co.uk)</t>
  </si>
  <si>
    <t>Winedirect, Sussex  (www.winedirect.co.uk)</t>
  </si>
  <si>
    <t>Winedown, Cornwall (www.winedown.co.uk)</t>
  </si>
  <si>
    <t>Winedrop.co.uk  (www.winedrop.co.uk)</t>
  </si>
  <si>
    <t>Wine-encore.com ( www.wine-encore.com)</t>
  </si>
  <si>
    <t>Winefantastic, Colchester  (www.winefantastic.co.uk)</t>
  </si>
  <si>
    <t>Winegrowers Direct Ltd, Cambs  (01954 230176)</t>
  </si>
  <si>
    <t>Winehaus, Leicester (www.germanwinestore.co.uk)</t>
  </si>
  <si>
    <t>Winehound, Surrey (www.winehound.co.uk)</t>
  </si>
  <si>
    <t>Wineman Ltd. Berkshire (www.wine-man.com)</t>
  </si>
  <si>
    <t>Winepress Wine Agencies, Glos.  (www.winepresswine.com)</t>
  </si>
  <si>
    <t>Winery Classic  (01483 797 299)</t>
  </si>
  <si>
    <t>Wines &amp; Roses, Cardiff (029 2022 5835/www.wineandroses.biz</t>
  </si>
  <si>
    <t>Wines for You, Surrey  (www.winesforu.co.uk)</t>
  </si>
  <si>
    <t>Wines from Portugal (www.winefromportugal.com)</t>
  </si>
  <si>
    <t>Wines Naturally (www.winesnaturally.co.uk)</t>
  </si>
  <si>
    <t>Wines of Cleobury, Worcestershire (01299 271 132)</t>
  </si>
  <si>
    <t>Wines of Distinction, London  (www.wines-of-distinction.co.uk)</t>
  </si>
  <si>
    <t>Wines of Interest, Suffolk  (01473 215752 )</t>
  </si>
  <si>
    <t>Wines of Quality, Oxfordshire (www.winesofquality.co.uk)</t>
  </si>
  <si>
    <t>Wines of the World, London  (www.winesoftheworld.co.uk)</t>
  </si>
  <si>
    <t>Wines Unfurled, Bucks  (www.winesunfurled.co.uk)</t>
  </si>
  <si>
    <t>Winescape, Hampshire (www.winescape.co.uk)</t>
  </si>
  <si>
    <t>Wineshak (01329 836 990)</t>
  </si>
  <si>
    <t>Wineshare (01329 836201)</t>
  </si>
  <si>
    <t>Winestore.co.uk, Scotland (www.winestore.co.uk )</t>
  </si>
  <si>
    <t>WinesUlike (www.winesulike.co.uk)</t>
  </si>
  <si>
    <t>Winetraders, Oxfordshire (www.winetraders.eu)</t>
  </si>
  <si>
    <t>Winez, London EC2  (www.winez.eu)</t>
  </si>
  <si>
    <t>Winos, Oldham  (www.winoswineshop.com)</t>
  </si>
  <si>
    <t>Witley Wines, Surrey  (01428 682 179)</t>
  </si>
  <si>
    <t>Wm Addison, Shropshire  (www.addisonwines.com)</t>
  </si>
  <si>
    <t>Woffenden Wines, Lancs (www.capewines-bolton.co.uk)</t>
  </si>
  <si>
    <t>Woodbridge Wine Co Ltd, Suffolk (01394 388446)</t>
  </si>
  <si>
    <t>Wooden Wine Box Company, Kent  (www.woodenwinebox.co.uk)</t>
  </si>
  <si>
    <t>Woodhouse Wines, Inverbervie  (01561 361 800)</t>
  </si>
  <si>
    <t>Woodland Wine (www.woodlandwine.co.uk)</t>
  </si>
  <si>
    <t>Woods Wines, Oxon  (www.woodswines.co.uk)</t>
  </si>
  <si>
    <t>Woodwinters, Bridge of Allan  (www.woodwinters.com)</t>
  </si>
  <si>
    <t>Woody Nook Wines, UK Limited  (www.woodynookatwoodcote.co.uk)</t>
  </si>
  <si>
    <t>Worcester Wine  (www.theworcesterwinecompany.co.uk)</t>
  </si>
  <si>
    <t>World Duty Free, Surrey (www.worlddutyfree.com)</t>
  </si>
  <si>
    <t>World of Wines, W Sussex  (www.oldforgewinecellar.co.uk)</t>
  </si>
  <si>
    <t>World Wine Agencies, Bath (www.worldwineagencies.com)</t>
  </si>
  <si>
    <t>World Wine Consultants, London (www.worldwineconsultants.com)</t>
  </si>
  <si>
    <t>World Wine Exchange, London  (020 7692 2020)</t>
  </si>
  <si>
    <t>World Wine Web, Cheshire  (www.worldwineweb.co.uk)</t>
  </si>
  <si>
    <t>World Wines 4U, Cheshire  (www.worldwines4u.com)</t>
  </si>
  <si>
    <t>World Wines Online (www.buywineonline.co.uk)</t>
  </si>
  <si>
    <t>Worsley Wines, Essex  (www.worsleywines.co.uk)</t>
  </si>
  <si>
    <t>Worth Brothers, Lichfield  (www.worthbrothers.co.uk)</t>
  </si>
  <si>
    <t>WOW Wines (www.wowwines.co.uk/01483 489 144)</t>
  </si>
  <si>
    <t>Wright Wine Co, N Yorks  (www.wineandwhisky.co.uk)</t>
  </si>
  <si>
    <t>Wrights of Horwich, Lancs  (01204 697 805)</t>
  </si>
  <si>
    <t>Wrights, Farnham (01252 715 749)</t>
  </si>
  <si>
    <t>Wrightson &amp; Co, N Yorks  (www.wrightsonwines.co.uk)</t>
  </si>
  <si>
    <t>Wychwood Wines, Surrey  (www.wychwoodwine.co.uk)</t>
  </si>
  <si>
    <t>Yamas Wines, Herts (www.yamaswines.co.uk)</t>
  </si>
  <si>
    <t>Yapp Brothers, Wilts  (www.yapp.co.uk)</t>
  </si>
  <si>
    <t>Ye Olde Bottoms Up (020 8774 9394)</t>
  </si>
  <si>
    <t>Yeo &amp; Co (02089 6228 45)</t>
  </si>
  <si>
    <t>Yodeska Ltd, Northampton  (01604 675 500)</t>
  </si>
  <si>
    <t>York Beer &amp; Wine Shop, York  (www.yorkbeerandwineshop.co.uk)</t>
  </si>
  <si>
    <t>York Wines, York  (www.yorkwines.co.uk)</t>
  </si>
  <si>
    <t>Yorkshire Vintners (01765 601 701/www.yorkshirevintners.co.uk</t>
  </si>
  <si>
    <t>Yorkshire Wine Company, Doncaster  (www.yorkshirewinecompany.co.uk)</t>
  </si>
  <si>
    <t>Your Favourite Wines (www.yourfavouritewines.com)</t>
  </si>
  <si>
    <t>Z&amp;B Vintners, Kent  (www.zandbvintners.co.uk)</t>
  </si>
  <si>
    <t>Zelas, London (www.zelas.co.uk)</t>
  </si>
  <si>
    <t>Zonin UK, London (www.zoninuk.com)</t>
  </si>
  <si>
    <t>USStockists</t>
  </si>
  <si>
    <t>1300 Liquors, Lowell, MA (001 978 454 4340)</t>
  </si>
  <si>
    <t>55 Degrees, St Helena, San Francisco, CA (www.fiftyfivedegrees.com)</t>
  </si>
  <si>
    <t>57 Main Street Wines, Garden City, NY (www.57mainstreet.com)</t>
  </si>
  <si>
    <t>67 Wine &amp; Spirits, New York, NY (www.67wine.com)</t>
  </si>
  <si>
    <t>A French Paradox Inc, Huntington Beach, CA (001 714 897 8212)</t>
  </si>
  <si>
    <t>A&amp;B Imports, Seattle, WA (001 206 332 1995)</t>
  </si>
  <si>
    <t>ABC Fine Wines &amp; Spirits, Orlando, FL (www.abcfinewineandspirits.com)</t>
  </si>
  <si>
    <t>Acker Merrall &amp; Condit, New York, NY (www.ackerwines.com)</t>
  </si>
  <si>
    <t>Admiral Wine Merchants, Cedar Grove, NJ (001 973 371 2211)</t>
  </si>
  <si>
    <t>Admiralty Beverage, Portland, OR (001 503 289 9600)</t>
  </si>
  <si>
    <t>Adventures in Wine, Daly City, CA (001 415 467 0130)</t>
  </si>
  <si>
    <t>Agrelo Imports - MHW Ltd, Manhasset NY (www.agreloimports.com)</t>
  </si>
  <si>
    <t>Aidil Wines &amp; Liquors, Newark, NJ (001 973 642 004)</t>
  </si>
  <si>
    <t>AIG Wines &amp; Spirits, Sag Harbour, NY (www.aigwines.com)</t>
  </si>
  <si>
    <t>AIS Classic Imports, Miami, FL (www.aisclassic.com)</t>
  </si>
  <si>
    <t>Alain Blanchon Selection, Phoenixville, PA (001 267 474 6629)</t>
  </si>
  <si>
    <t>Alegri Wine Shop, Gresham, OR (001 503 465 1841)</t>
  </si>
  <si>
    <t>Aleph Wine Corp, Columbia, SC (www.alephwines.com)</t>
  </si>
  <si>
    <t>Alexander's Wine Spirits,  Dorchester, MA (001 617 436 3815)</t>
  </si>
  <si>
    <t>All Star Wine &amp; Spirit, Latham, NY (/www.allstarwine.com)</t>
  </si>
  <si>
    <t>Allied Beverage, Mount Laurel, NJ (001 800 313 6767)</t>
  </si>
  <si>
    <t>Allied Importers USA Ltd, Long Island City, NY (001 718 472 1155)</t>
  </si>
  <si>
    <t>Alpine Wine &amp; Spirits, Vail, Colorado (001 970 479 8116)</t>
  </si>
  <si>
    <t>Amazing Grapes, Rancho Santa Margarita, CA (www.amazinggrapeswinestore.com)</t>
  </si>
  <si>
    <t>America Beverage Group, Petaluma, CA (www.americanbeveragegroup.com)</t>
  </si>
  <si>
    <t>American Estates Wines, nationwide (www.eamericanestates.com)</t>
  </si>
  <si>
    <t>Amerikus Importers Corp,  New York, NY (www.greekwinemakers.com)</t>
  </si>
  <si>
    <t>Angelini Wine Centrebrook, CT (001 860 767 9465)</t>
  </si>
  <si>
    <t>Angels Share, New York, NY (001 516 429 9212)</t>
  </si>
  <si>
    <t>Ansonia Wines, Washington, WA (www.ansoniawines.com)</t>
  </si>
  <si>
    <t>AOC Fine Wines, New York, NY (001 203 869 8535)</t>
  </si>
  <si>
    <t>Apollo Fine Spirits, West Hempstead, NY (001 516 564 5600)</t>
  </si>
  <si>
    <t>Arrowine, Arlington, VA (www.arrowine.com)</t>
  </si>
  <si>
    <t>Artisan Vineyards, St. Paul, MN (www.artisanvineyards.com)</t>
  </si>
  <si>
    <t>Artisan Wines, Norwalk, CT (001 203 866 4552)</t>
  </si>
  <si>
    <t>Ascent Wines, Tampa, FL (+1.727.424.1565)</t>
  </si>
  <si>
    <t>Astor Wines &amp; Spirits, New York, NY (001 212 674 7500)</t>
  </si>
  <si>
    <t>Athena Importing Company, Astoria, NY (001 917 834 476)</t>
  </si>
  <si>
    <t>Athenee Importers &amp; Distributors, Hempstead, NY (001 516 505 4800)</t>
  </si>
  <si>
    <t>Atherton Wine Imports, Manlo Park, CA (www.awiwine.com)</t>
  </si>
  <si>
    <t>Atlanta Improvement Company, Atlanta, GA (001 303 245 301)</t>
  </si>
  <si>
    <t>Atlas Imports, Chicago, IL (www.atlas-imports.com)</t>
  </si>
  <si>
    <t>Australian Premium Wine Collection, nationwide (001 800 485 5753)</t>
  </si>
  <si>
    <t>AV Imports, Baltimore, MD (www.avimports.com)</t>
  </si>
  <si>
    <t>Aventine Hill, Stratford, CT (www.aventinehillwines.com)</t>
  </si>
  <si>
    <t>Avinya Distributors, Orlando, FL (001 321 251 7023)</t>
  </si>
  <si>
    <t>AZ Wine,  Scottsdale, AZ (www.azwineco.com)</t>
  </si>
  <si>
    <t>B-21 Fine Wine &amp; Spirits, Tarpon Springs, FL (www.b-21.com)</t>
  </si>
  <si>
    <t>Bacchanal Wine Imports, Port Chester, NY (www.bacchanalwines.com)</t>
  </si>
  <si>
    <t>Bacchus Importers, Baltimore, MD (001 410 633 0400)</t>
  </si>
  <si>
    <t>Bacco Wine and Spirit, Lancaster, PA (www.baccowineandspirit.com)</t>
  </si>
  <si>
    <t>Back Bay Wine &amp; Spirits Inc, Allston, MA (001 617 734 7700)</t>
  </si>
  <si>
    <t>Bairid Wine Company, Tampa, FL (001 813 242 4247)</t>
  </si>
  <si>
    <t>Balearic Beverage Distributors, Lorton, VA (001 703 550 3993)</t>
  </si>
  <si>
    <t>Ball Square Liquors, Somerville, MA (www.ballsquarefinewines.com)</t>
  </si>
  <si>
    <t>Banfi Vintners, New York, NY (001 516 626 9200)</t>
  </si>
  <si>
    <t>Banks Channel LLC, Winston Salem, NC (/www.bankschannelusa.com)</t>
  </si>
  <si>
    <t>Banville &amp; Jones Wine Merchants, New York, NY (www.banvilleandjoneswinemerchants.com)</t>
  </si>
  <si>
    <t>Bargain Spot Liquors, Medford, MA (001 781 3951962)</t>
  </si>
  <si>
    <t>Barnum Wines, Stratford, CT (www.barnumwinesonline.com)</t>
  </si>
  <si>
    <t>Baron François Ltd, New York, NY (001 212 924 1414)</t>
  </si>
  <si>
    <t>Baroness Wines, Denver, CO (001 303 934 1300)</t>
  </si>
  <si>
    <t>Bartolomeo Pio Inc, Fort Washington, PA (001 215 641 1600)</t>
  </si>
  <si>
    <t>Basque Country Imports, Boise, ID (001208 343 5308)</t>
  </si>
  <si>
    <t>Bassetts Market, Bellevue, OH (http://bassettsmarket.com)</t>
  </si>
  <si>
    <t>Bay State Liquor Mart, Massachusetts, MA (001 508 564 6505)</t>
  </si>
  <si>
    <t>Bayfield Import, New York, NY (001 718 691 910)</t>
  </si>
  <si>
    <t xml:space="preserve">Bayon Imports, New Orleans, LA (001 504 482 0696) </t>
  </si>
  <si>
    <t>Baystate Wine &amp; Spirits, Avon, MA (www.baystatewine.com)</t>
  </si>
  <si>
    <t>Beaucanon Estate, Napa, CA (www.beaucanonestate.com)</t>
  </si>
  <si>
    <t>Beaune Imports, Berkeley, CA (001 510 559 1040)</t>
  </si>
  <si>
    <t>Bedford Wines, New York, NY (001 914 833 2725)</t>
  </si>
  <si>
    <t>Bell Brands USA, Miami, FL (001 786 539 4893)</t>
  </si>
  <si>
    <t>Belle Vallée Cellars, Corvallis, OR (www.bellevallee.com)</t>
  </si>
  <si>
    <t>Belvino LLC, Cleveland, OH (http://belvino.com/)</t>
  </si>
  <si>
    <t>Bend Import, Denver, CO (001 303 803 6938)</t>
  </si>
  <si>
    <t>Beringer Vineyards, Napa, CA (www.beringer.com)</t>
  </si>
  <si>
    <t>Best Valley Wines, Hingham, MA (001 617 510 6519)</t>
  </si>
  <si>
    <t>Beverage &amp; More, nationwide (www.bevmo.com)</t>
  </si>
  <si>
    <t>Biagio Cru Imports, New York, NY (001 516 229 4344)</t>
  </si>
  <si>
    <t>Bianco Rosso Import, Seattle, WA (001 206 781 0702)</t>
  </si>
  <si>
    <t>Big B Liquors, Bryans Road, MD (www.bigbliquors.com)</t>
  </si>
  <si>
    <t>Big Jims Liquor Store, Avon, MA (001508 559 7788)</t>
  </si>
  <si>
    <t>Bill Meyer, Berkeley, CA (001 510 549 2444)</t>
  </si>
  <si>
    <t>Billington Imports, Springfield, VA (001 703 455 4700)</t>
  </si>
  <si>
    <t>Binny's Beverage Depot, Chicago IL (001 888 942 9463)</t>
  </si>
  <si>
    <t>Blavod Extreme Spirits, Franklin, TN (001 615 771 9111)</t>
  </si>
  <si>
    <t>Blue Coast International, New York, NY (001 917 545 3267)</t>
  </si>
  <si>
    <t>Blue Danube Wine Company, Los Altos, CA (001 650 941 4699)</t>
  </si>
  <si>
    <t>Bluewater Wine Company, Warwick, RI (001 401 739 7744)</t>
  </si>
  <si>
    <t>Bock Vines &amp; Wines, San Francisco, CA (001 415 710 7438)</t>
  </si>
  <si>
    <t>Bodegas Riojanas USA Corporation, Rutherford, NJ (001 201 401 5636)</t>
  </si>
  <si>
    <t>Boisset America, St. Helena, CA (001 800 878 1123)</t>
  </si>
  <si>
    <t>Bonhomie Wine Imports, South Orange, NJ (www.bonhomiewine.com)</t>
  </si>
  <si>
    <t>Bonino Selections, Glenwood Springs, CO (001 970 274 6971)</t>
  </si>
  <si>
    <t>Bourgeois Family Selections, Asheville, NC (001 704 837 2441)</t>
  </si>
  <si>
    <t>Boutique Vineyards LLC, Annapolis, MD (001 410 268 5858)</t>
  </si>
  <si>
    <t>Boutique Wine Selecion, Philadelphia, PA (001 914 954 6583)</t>
  </si>
  <si>
    <t>Bradley Allen Imports, New York, NY (http://bradleyalanimports.com)</t>
  </si>
  <si>
    <t>Breese East End Liquors, Breese, IL (001 618 526 4869)</t>
  </si>
  <si>
    <t>Broadbent Selections, San Francisco, CA (001 415 931 1725)</t>
  </si>
  <si>
    <t>Brown Derby International Wine Center, Springfield, MO (www.brownderby.com)</t>
  </si>
  <si>
    <t>Brown Forman, Louisville, KY (001 502 774 7383)</t>
  </si>
  <si>
    <t>Brown Jug,  Anchorage, Alaska (001 907 563 3286)</t>
  </si>
  <si>
    <t>Burgundy Wine Company, New York, NY (001 212 691 9092)</t>
  </si>
  <si>
    <t>Cabernet Corporation, Novato, CA (www.cabernetcorp.com)</t>
  </si>
  <si>
    <t>Cadet Importers Ltd, Yonkers, NY (001 914 961 2763)</t>
  </si>
  <si>
    <t>Caffo Beverage Inc, Little Ferry, NJ (001 201 229 1500)</t>
  </si>
  <si>
    <t>Calipari Imports, Saint Petersburg, FL (001 727 742 5415)</t>
  </si>
  <si>
    <t>Calvert Woodley, Washington, WA (001 202 966 0446)</t>
  </si>
  <si>
    <t>Campus Fine Wines, Providence, RI (001 401 621 9650)</t>
  </si>
  <si>
    <t>Campus Wine Cellar, Kemt, OH (001 330 673 1589)</t>
  </si>
  <si>
    <t>Canopy Bottle &amp; Gourmet Shop, Brighton, MI (001 810 227 7300)</t>
  </si>
  <si>
    <t>Cape Ardor South African Wines, San Francisco, CA (www.cape-ardor.com)</t>
  </si>
  <si>
    <t>Cape Classic, New York, NY (001 212 686 1304)</t>
  </si>
  <si>
    <t>Cape of Good Hope Wine Company, Scottsdale, AZ (www.goodhopewineco.com)</t>
  </si>
  <si>
    <t>Cape Verdean Liquors, Dorchester, MA (001 617 436 0845)</t>
  </si>
  <si>
    <t>Caravelle Wine Selections Ltd, Avon, CT (001 860 409 9119)</t>
  </si>
  <si>
    <t>Carbe LLC, Dania Beach, FL (001 954 921 8024)</t>
  </si>
  <si>
    <t>Carolina Wine Brands USA, nationwide (001 843 805 5828)</t>
  </si>
  <si>
    <t>Carolina Wine Co, Raleigh, NC (001 888 317 4499)</t>
  </si>
  <si>
    <t>Carver Square Wine &amp; Spirits, Carver, MA (001 508 866 7727)</t>
  </si>
  <si>
    <t>Casa Bruno LLC, Portland, OR (001 503 235 7429)</t>
  </si>
  <si>
    <t>Casa Oliveira, New York, NY (001 212 929 0760)</t>
  </si>
  <si>
    <t>Casa Ventura Imports Inc, Bellingham, WA (001 360 303 1760)</t>
  </si>
  <si>
    <t>Casa Vinicola Zonin USA, Charlottesville, VA (www.zoninusa.com )</t>
  </si>
  <si>
    <t>Cascade Trade, Seattle, WA (001 206 223 0410)</t>
  </si>
  <si>
    <t>Castello di Neive, Manhasset, NY (001 508 757 6204)</t>
  </si>
  <si>
    <t>Cavatappi Distribution, Seattle, WA (001 206 282 5226)</t>
  </si>
  <si>
    <t>Cellar Door Selections, Westminster, MD (www.cellardoorselections.com)</t>
  </si>
  <si>
    <t>Cellar’s Edge, Wayne, PA (001 610 450 4448)</t>
  </si>
  <si>
    <t>Cellars International Inc, San Marcos, CA (001 760 566 0499)</t>
  </si>
  <si>
    <t>Centerra Wine Company, New York, NY (001 888 659 7900)</t>
  </si>
  <si>
    <t>Ceres Street Wine Merchants, Portsmouth, NH (www.cereswine.com)</t>
  </si>
  <si>
    <t>Chadderdon Selections, New York, NY (001 212 757 8185)</t>
  </si>
  <si>
    <t>Chambers &amp; Chambers, San Francisco, CA (001 415 642 5500)</t>
  </si>
  <si>
    <t>Charles Neal Selections, San Francisco, CA (001 800 403 7824)</t>
  </si>
  <si>
    <t>Chartrand Imports, Rockland, ME (www.chartrandimports.com)</t>
  </si>
  <si>
    <t>Château Saint Martin, Bellevue, WA (001 425 785 6811)</t>
  </si>
  <si>
    <t>Chateaulin Wine Shoppe, Ashland, OR (www.chateaulin.com)</t>
  </si>
  <si>
    <t>Chatham Imports Inc, New York, NY (www.chathamimports.com)</t>
  </si>
  <si>
    <t>Chez Suze Imports, Boulder, CO (001 303 494 5032)</t>
  </si>
  <si>
    <t>Chicago Wine Merchants, Chicago, IL (001 773 890 819)</t>
  </si>
  <si>
    <t>CHL International Trading Inc, Charlotte, NC (001 704 329 0006)</t>
  </si>
  <si>
    <t>Chrissa Imports, San Fransisco, CA (001 650 877 8460)</t>
  </si>
  <si>
    <t>Circle Liquors, Middleboro, MA (001 508 947 8803)</t>
  </si>
  <si>
    <t>Citadel Trading Co, New York, NY (001 212 245 2844)</t>
  </si>
  <si>
    <t>CIV USA, Sacramento, CA (001 800 669 1972)</t>
  </si>
  <si>
    <t>Classic Wine Imports, Norwood, MA (www.classicwineimports.com)</t>
  </si>
  <si>
    <t>Classic Wines, Stamford, CT (001 203 975 2522)</t>
  </si>
  <si>
    <t>Classical Wines, Washington, WA (001 206 297 6713)</t>
  </si>
  <si>
    <t>Click Wine Group, Seattle, WA (www.clickwinegroup.com)</t>
  </si>
  <si>
    <t>Clicquot US, New York, NY (001 212 888 7575)</t>
  </si>
  <si>
    <t>Clyde Thomas, New York, NY (001 212 343 9100)</t>
  </si>
  <si>
    <t>Cocetti Wines, Santa Rosa, CA (001 303 773 2408)</t>
  </si>
  <si>
    <t>Cognac One, New York, NY (www.cognac-one.com)</t>
  </si>
  <si>
    <t>Coit Liquors, San Francisco, CA (001 415 986 4036)</t>
  </si>
  <si>
    <t>Colasantis Produce &amp; Plants, Highland, MI (001 248 887 0012)</t>
  </si>
  <si>
    <t>Colline D'Italia, Mukilteo, WA (collineditalia.com)</t>
  </si>
  <si>
    <t>Collins Fine Foods, Van Wert, OH (001 419 238 0079)</t>
  </si>
  <si>
    <t>Colonial Spirits of Stow, Stow, MA (001 978 897 2303)</t>
  </si>
  <si>
    <t>Colonial Wine &amp; Beverage, Chesterland, OH (001 440 729 7303)</t>
  </si>
  <si>
    <t>Commonwealth Wines &amp; Spirits, Norwood, MA (www.commwine.com)</t>
  </si>
  <si>
    <t>Compass Wine Group, Raleigh, NC (www.compasswinegroup.com)</t>
  </si>
  <si>
    <t>Confluence Wine Importers, Newport Beach, CA (001 949 631 6456)</t>
  </si>
  <si>
    <t>Connecticut Distributors, Inc, Stratford, CT (001 203 377 1440)</t>
  </si>
  <si>
    <t>Conquest Beverage Group, New Orleans, LA (001 281 369 7567)</t>
  </si>
  <si>
    <t>Constantine Wines, Columbia, MD (001 410 309 9463)</t>
  </si>
  <si>
    <t>Continental Divide Wine, Denver, CO (001 303 238 0535)</t>
  </si>
  <si>
    <t>Cordon Selection Seattle, WA (001 206 264 9594)</t>
  </si>
  <si>
    <t>Corky Cellars, Des Moines, WA (001 206 824 9462)</t>
  </si>
  <si>
    <t>Country Vintner, Ashland, VA (001 804 359 6036)</t>
  </si>
  <si>
    <t>Cranbrook Liquors Inc, Cockeysville, MD (www.cranbrookliquors.com)</t>
  </si>
  <si>
    <t>Crossroads Wine &amp; Spirits, New York, NY (001 212 924 3060)</t>
  </si>
  <si>
    <t>Cynthia Hurley Wine Imports, West Newton, MA (www.cynthiahurley.com)</t>
  </si>
  <si>
    <t>D.B. Wine Selection Inc, Framingham, MA (001 508 405 1868)</t>
  </si>
  <si>
    <t>Dalla Terra Napa, Napa, CA (001 707 259 5405)</t>
  </si>
  <si>
    <t>Dana Wine &amp; Spirits, Miami, FL (001 305 408 9013)</t>
  </si>
  <si>
    <t>Daniel Johnes Wines, New York, NY (001 212 625 2505)</t>
  </si>
  <si>
    <t>D'Aquino Italian Importing Co, nationwide (001 626 359 1988)</t>
  </si>
  <si>
    <t>David Bowler Wine, New York, NY (001 212 807 1680)</t>
  </si>
  <si>
    <t>David Headrick, Asheville, NC (www.jondavidwine.com)</t>
  </si>
  <si>
    <t>David Milligan, New York, NY (001 212 319 1875)</t>
  </si>
  <si>
    <t>David Vincent Selection, Union, NJ (001 908 687 0656)</t>
  </si>
  <si>
    <t>De Bortoli Wines, Hoboken, NJ (001 201 714 9700)</t>
  </si>
  <si>
    <t>De Santis Selection Imports, nationwide (www.dsimports.net)</t>
  </si>
  <si>
    <t>Dean &amp; Deluca, St Helena, CA (001 707 967 9980)</t>
  </si>
  <si>
    <t>Dee Vine Wines, San Francisco, CA (www.dvw.com)</t>
  </si>
  <si>
    <t>Demontoux Fine Wines LLC, New York, NY (001 646 784 2616)</t>
  </si>
  <si>
    <t>Diageo Chateau &amp; Estate Wines, Napa, CA (001 707 967 5226)</t>
  </si>
  <si>
    <t>Diamond Imports Inc, Chicago, IL (001 773 549 6211)</t>
  </si>
  <si>
    <t>Diane Harder Wine Marketing, Redondo Beach, CA (www.dchwm.com)</t>
  </si>
  <si>
    <t>Dicks Beverage, Tripoli, IA (001 319 882 3757)</t>
  </si>
  <si>
    <t>Diehl's Roadside Market, Columbia, IL (001 618 281 5033)</t>
  </si>
  <si>
    <t>Dionysos Imports, Manassas, VA (001 703 550 2250)</t>
  </si>
  <si>
    <t>Dionysus Wine Distributors, Raleigh, NC (www.dionysuswinedistributors.com)</t>
  </si>
  <si>
    <t>Dionysus, Englewood, CO (001 303 799 8960)</t>
  </si>
  <si>
    <t>Diplomat Wines &amp; Spirits, New York, NY (001 212 832 5080)</t>
  </si>
  <si>
    <t>Direct Wine Imports of Texas, Houston, TX (001 713 682 0102)</t>
  </si>
  <si>
    <t>Domaine Select, New York, NY (001 212 279 0119)</t>
  </si>
  <si>
    <t>Domaine Selections, Portland, OR (001 503 231 9555)</t>
  </si>
  <si>
    <t>Domenico Selections, New York, NY (001 212 292 5044)</t>
  </si>
  <si>
    <t>Down Under Imports, Chicago IL (001 312 587 8079)</t>
  </si>
  <si>
    <t>Dreyfus, Ashby &amp; Co, New York, NY (001 212 818 0770)</t>
  </si>
  <si>
    <t>Dubs Liquor, Mansfield, MA (001 508 339 3454)</t>
  </si>
  <si>
    <t>Due Fratelli Imports LLC, North Yarmouth, ME (001 207 632 5800)</t>
  </si>
  <si>
    <t>Dufour &amp; Company Ltd,  Brookline, MA (001 617 734 6488)</t>
  </si>
  <si>
    <t>Dusty's Cellar, Okemos, MI (001 517 349 5150)</t>
  </si>
  <si>
    <t>Dynamic Imports Corp, Santa Monica, CA (001 370 450 9200)</t>
  </si>
  <si>
    <t>E&amp;J Gallo, Modesto, CA (001 877 687 9463)</t>
  </si>
  <si>
    <t>Eagle Eye Imports, Wayne, MI (001 704 358 1565)</t>
  </si>
  <si>
    <t>Ecosur Group LLC, Salisbury, NC (001 704 645 7176)</t>
  </si>
  <si>
    <t>Elisabeth Import, Bailey, CO (001 303 329 3180)</t>
  </si>
  <si>
    <t>Elite Wines Imports, Mattapoisett, MA (001 703 339 8150)</t>
  </si>
  <si>
    <t>Elliott Bay Distributing, Washington, WA (001 206 935 9463)</t>
  </si>
  <si>
    <t>Empire Merchants North, Coxsackie, NY (001 518 731 5200)</t>
  </si>
  <si>
    <t>Empire Merchants, Astoria, NY (001 800 834 3546)</t>
  </si>
  <si>
    <t>Empson USA, Alexandria, VA (001 703 684 0900)</t>
  </si>
  <si>
    <t>Encore Wine Imports, Syracuse , NY (www.encorewineimports.com)</t>
  </si>
  <si>
    <t>Enotec Import, Denver, CO (001 303 322 3447)</t>
  </si>
  <si>
    <t>ENYE Distribution Group, Chicago, IL (www.enyegroup.com)</t>
  </si>
  <si>
    <t>Epic Wines, Santa Ana, CA (001 831 689 9080)</t>
  </si>
  <si>
    <t>Epicurean Wines, Seattle, WA (001 206 923 1376)</t>
  </si>
  <si>
    <t>Eric Solomon Selections, Charlotte, NC (001 704 358 1565)</t>
  </si>
  <si>
    <t>Esprit du Vin, Port Washington, NY (www.edvwines.com)</t>
  </si>
  <si>
    <t>Esquin Wine Merchants, Seattle, WA (001 541 382 3940)</t>
  </si>
  <si>
    <t>Estate Wines, Paso Robles, CA (001 415 492 9411)</t>
  </si>
  <si>
    <t>Estelle Imports, Portland, OR (001 503 505 7100)</t>
  </si>
  <si>
    <t>EU Imports LLC, Lawrence, KS (001 913 526 4114)</t>
  </si>
  <si>
    <t>European Cellars, Charlotte, NC (001 248 258 0136)</t>
  </si>
  <si>
    <t>European Wine Imports, Cleveland, OH (www.europeanwineimports.com)</t>
  </si>
  <si>
    <t>Europvin USA, Van-Nuys, CA (www.europvin.com)</t>
  </si>
  <si>
    <t>Evaton Inc, Stamford, CT (001 203 968 8220)</t>
  </si>
  <si>
    <t>Ewald Moseler Selection, Portland, OR (www.moseler.com)</t>
  </si>
  <si>
    <t>Ex-Cellars Wine Agencies, Cambridge, MA (001 617 876 5105)</t>
  </si>
  <si>
    <t>Exceptional Imports, Carson, CA (001 310 328 5010)</t>
  </si>
  <si>
    <t>Exclusive Imports, Beverly Hills, CA (001 310 247 3800)</t>
  </si>
  <si>
    <t>Fairest Cape, Santa Ana, CA (001 949 724 0320)</t>
  </si>
  <si>
    <t>Famous Wines &amp; Liquors, Lombard, IL (001 630 629 3330)</t>
  </si>
  <si>
    <t>Fannon's Liquor Store Inc, Natick, MA (001 508 653 7781)</t>
  </si>
  <si>
    <t>Fantis Imports Inc, Newark, NJ (001 201 933 6200)</t>
  </si>
  <si>
    <t>Fatima Pereira, Cumberland, RI (001 401 7230 590)</t>
  </si>
  <si>
    <t>FB McDonald Imports, Aspen, CO (001 970 920 3216)</t>
  </si>
  <si>
    <t>Fedway Associates Inc, Kearny, NJ (001 973 624 6444)</t>
  </si>
  <si>
    <t>Fifth Avenue Liquors Inc, Millis, MA (001 508 376 6056)</t>
  </si>
  <si>
    <t>Fine Estates from Spain, Dedham, MA (001 781 461 5767)</t>
  </si>
  <si>
    <t>Fine Vines Cheese and Wines, Reno, NV (001 775 787 6300)</t>
  </si>
  <si>
    <t>Fine Wine Imports, Ann Arbour, Mi (001 787 782 8008)</t>
  </si>
  <si>
    <t>Fine Wine, Gaithersburg, MD (www.finewine.com)</t>
  </si>
  <si>
    <t>Fine Wines Ltd, Washington, WA (001 425 869 0869)</t>
  </si>
  <si>
    <t>Fine Wines, Chicago, IL (001 708 343 6702)</t>
  </si>
  <si>
    <t>Fisherman's Friend Restaurant, Stonington, ME (www.fishermansfriendrestaurant.com)</t>
  </si>
  <si>
    <t>Flavors of Italy,  Honolulu, HI (001 808 778 0673)</t>
  </si>
  <si>
    <t>Folio Wine Company, Napa, CA (001 707 224 9418)</t>
  </si>
  <si>
    <t>Forbes Wines &amp; Liquors, Brick, NJ (001 732 477 5376)</t>
  </si>
  <si>
    <t>Fotis &amp; Son Imports, Huntington Beach, CA (001 714 894 9022)</t>
  </si>
  <si>
    <t>Franciscan Estates, St. Helena, CA (001 707 967 3830)</t>
  </si>
  <si>
    <t>Franco Wine Imports, San Clemente, CA (001 949 492 3731)</t>
  </si>
  <si>
    <t>Frank-Lin Distillers, San Jose, CA (www.frank-lin.com)</t>
  </si>
  <si>
    <t>Frederick Wildman &amp; Sons Ltd,  New York, NY (001 212 355 0700)</t>
  </si>
  <si>
    <t>Freedom Beverage Company, Greensboro, NC (www.freedombeverage.net)</t>
  </si>
  <si>
    <t>Freixenet USA Inc, Sonoma, CA (001 707 996 4981)</t>
  </si>
  <si>
    <t>French Country Wines, Houston, TX (001 713 993 9500)</t>
  </si>
  <si>
    <t>Friar's Choice, Santa Clarita, CA (001 661 702 8326)</t>
  </si>
  <si>
    <t>Frontier Wine Imports, Dover, NJ (www.frontierwineimports.com)</t>
  </si>
  <si>
    <t>Fruit of the Vine, New York, NY (001 212 765 2970)</t>
  </si>
  <si>
    <t>Gabriel Wine &amp; Spirits, San Antonio, TX (001 210 655 3966)</t>
  </si>
  <si>
    <t>Gabriella Fine Wines, New York, NY (001 212  579 3945)</t>
  </si>
  <si>
    <t>Garber &amp; Co, Topanga, CA (001 310 455 1287)</t>
  </si>
  <si>
    <t>Garnet Wines &amp; Liquors, New York, NY (001 212 772 3211)</t>
  </si>
  <si>
    <t>Gateway Wines and Spirits, St. Louis, MO (www.gatewaywinesandspirits.com)</t>
  </si>
  <si>
    <t>Gaucho Imports LLC, Oakland, CA (001 415 381 2369)</t>
  </si>
  <si>
    <t>Gauchogroup Int, Atlanta, GA (001 770 650 9636)</t>
  </si>
  <si>
    <t>George Wines, New York, NY (www.princeofpinot.com)</t>
  </si>
  <si>
    <t>Gifted Grapes, New York, NY (001 212 822 8816)</t>
  </si>
  <si>
    <t>Giuliana Import, Boulder, CO (001 303 449 5477)</t>
  </si>
  <si>
    <t xml:space="preserve">Glazer's Distributors, Dallas, TX  </t>
  </si>
  <si>
    <t>Glazers Midwest, St Charles, MO (001 417 869 5512)</t>
  </si>
  <si>
    <t>Global Quality Imports Inc, Houston, TX (globalqualityimports.com)</t>
  </si>
  <si>
    <t>Global Vineyard, Berkeley, CA (001 510 527 5877)</t>
  </si>
  <si>
    <t>Global Wine, San Rafael, CA (001 415 339 3050)</t>
  </si>
  <si>
    <t>Good Company Wines, nationwide (www.invino.com)</t>
  </si>
  <si>
    <t>Good Food Store, Bethel, ME (www.goodfoodbethel.com)</t>
  </si>
  <si>
    <t>Gordon's Wines and Liquors, Waltham, MA (001 800 696 9463)</t>
  </si>
  <si>
    <t>GOS Wines, Jacksonville, FL (001 904 233 6854)</t>
  </si>
  <si>
    <t>Grail Wine Selection, Napa, CA (001 707 253 9109)</t>
  </si>
  <si>
    <t>Grand Père Wines, Minneapolis, MN (www.grandperewines.com)</t>
  </si>
  <si>
    <t>Grand Vintage,  Princeton, NJ (001 609 688 8484)</t>
  </si>
  <si>
    <t>Grand Wine &amp; Liquors, New York, NY (001 718 728 2520)</t>
  </si>
  <si>
    <t>Grape Expectations, Bridgewater, NJ (001 510 412 5969)</t>
  </si>
  <si>
    <t>Grape Ideas, Wayland, MA (001 508 651 7031)</t>
  </si>
  <si>
    <t>Grape Moments, New Bedford, MA (001 508 863 3045)</t>
  </si>
  <si>
    <t>Grape Tray, Fresno, CA (001 559 226 6828)</t>
  </si>
  <si>
    <t>Grapes of Spain, Huntington, WV (001 703 249 8028)</t>
  </si>
  <si>
    <t>Grapevine Distributors, Concord, NC (www.grapevinedistributors.com)</t>
  </si>
  <si>
    <t>Grappoli Imports, Alexandria, VA (001 703 519 2155)</t>
  </si>
  <si>
    <t>Grasch Foods Inc, Brookfield, WI (001 262 782 9330)</t>
  </si>
  <si>
    <t>Grassroots Wine Wholesalers, Birmingham, AL (001 205 250 9060)</t>
  </si>
  <si>
    <t>Great Lakes Wine, Bensenville, IL (001 630 616 1690)</t>
  </si>
  <si>
    <t>Great Wines International, San Pedro, CA (001 310 519 8100)</t>
  </si>
  <si>
    <t>Greek Food &amp; Wine, Huntington Beach, CA (www.greekfoodandwine.com)</t>
  </si>
  <si>
    <t>Grog Shop, New York, NY (001 212 838 5822)</t>
  </si>
  <si>
    <t>Groton Market, Groton, MA (www.grotonmarket.com)</t>
  </si>
  <si>
    <t>Guardian of the Grape Imports, Cary, NC (001 919 467 0085)</t>
  </si>
  <si>
    <t>Guido &amp; Son Italian Import, Milford, MA (001 508 478 7130)</t>
  </si>
  <si>
    <t>Halby Marketing Inc, Sonoma, CA (http://halbymarketing.com)</t>
  </si>
  <si>
    <t>Hamilton Beverage Center, Carmel, IN (001 317 844 0872)</t>
  </si>
  <si>
    <t>Harry's Liquor Discount, Enfield, CT (www.harryswine.com)</t>
  </si>
  <si>
    <t>Harwich Spirits Shoppe Inc, Harwich Port, MA (001 508 430 0000)</t>
  </si>
  <si>
    <t>Haskells Wine &amp; Spirits, nationwide (www.haskells.com)</t>
  </si>
  <si>
    <t>Haw River Wineman, Burlington, NC (www.hawriverwineman.com)</t>
  </si>
  <si>
    <t>HB Wine Merchants, New York, NY (www.hbwinemerchants.com)</t>
  </si>
  <si>
    <t>Heidelberg, Independence, OH (www.heidelbergdistributing.com)</t>
  </si>
  <si>
    <t>Hellas Import Ltd, Brookline, MA (www.hellasimportltd.com)</t>
  </si>
  <si>
    <t>Hemingway &amp; Hale, Roswell, GA (www.hemingwayandhale.com)</t>
  </si>
  <si>
    <t>Henry Wine Group, Benicia, CA (001 800 669 9428)</t>
  </si>
  <si>
    <t>Heritage Wine Cellars, Niles, IL (001 847 965 3625)</t>
  </si>
  <si>
    <t>Hess Collection, Napa, CA (001 707 255 1144)</t>
  </si>
  <si>
    <t>HGC Imports, San Jose, CA (hgcimports.com)</t>
  </si>
  <si>
    <t>Hi Time Cellars, Costa Mesa, CA (001 949 650 8463)</t>
  </si>
  <si>
    <t>Hidalgo Imports, Miami, FL (001 305 477 7737)</t>
  </si>
  <si>
    <t>Hills Package Store, Seekonk, MA (001 508 336 8060)</t>
  </si>
  <si>
    <t>Horizon Wines, Houston, TX (www.horizonwinestx.com)</t>
  </si>
  <si>
    <t>House of Burgundy, New York, NY (001 212 582 6888)</t>
  </si>
  <si>
    <t>House of Fine Wines Ltd, New York, NY (001 212 694 8600)</t>
  </si>
  <si>
    <t>I&amp;B Imports, Chicago, IL (001 312 255 9463)</t>
  </si>
  <si>
    <t>Icon Estates, St Helena, CA (001 707 963 7111)</t>
  </si>
  <si>
    <t>Ideal Wine &amp; Spirits Co,  Medford, MA (001 781 395 3300)</t>
  </si>
  <si>
    <t>Il Vino Imports, Lagrange, GA (www.ilvinoimports.com)</t>
  </si>
  <si>
    <t>Illyrian Wine Merchants LLC, Costa Mesa, CA (001 714 496 3730)</t>
  </si>
  <si>
    <t>Import Iberia LLC, Forest Lake, MN (001 651 253 7052)</t>
  </si>
  <si>
    <t>Importex, Anaheim, CA (001 714 236 0460)</t>
  </si>
  <si>
    <t>In Good Taste, Charleston, SC (001 843 743 9512)</t>
  </si>
  <si>
    <t>Independence Imports, Miami, FL (001 954 791 2090)</t>
  </si>
  <si>
    <t>Indigenous Selections, Fort Lauderdale, FL (001 954 530 4021)</t>
  </si>
  <si>
    <t>Indigo Wine Group, Venice, FL (001 941 483 1816)</t>
  </si>
  <si>
    <t xml:space="preserve">Ingenium Wines, 917 D Willowbrook Dr, Huntsville, AL 35802 USA </t>
  </si>
  <si>
    <t>Integrity Wines LLC, New York, NY (001 646 375 2197)</t>
  </si>
  <si>
    <t>International Gourmet,  Tucker, GA (001 707 414 0017)</t>
  </si>
  <si>
    <t>International Wine Traders Inc, Long Island, NY (001 718 442 5600)</t>
  </si>
  <si>
    <t>International Wines, Birmingham, AL (www.international-wines.com)</t>
  </si>
  <si>
    <t>Interwine Inc, Milford, CT (001 203 876 2830)</t>
  </si>
  <si>
    <t>Ionia Atlantic Imports, Saint Louis, MO (001 314 865 4925)</t>
  </si>
  <si>
    <t>Island Spirits, Nantucket, MA (001 508 228 4484)</t>
  </si>
  <si>
    <t>Italia Wine Imports LLC, New York, NY (001 914 241 7770)</t>
  </si>
  <si>
    <t>J &amp; L Wines, Paso Robles, CA (www.jandlwines.com)</t>
  </si>
  <si>
    <t>J et R Selections, nationwide (001 517 281 9914)</t>
  </si>
  <si>
    <t>J Vineyards and Winery, Healdsburg, CA (www.jwine.com)</t>
  </si>
  <si>
    <t>J&amp;D Selections, Winchester, VA (001 540 722 4176)</t>
  </si>
  <si>
    <t>J&amp;J Importers LLC, Michigan, 0012485944499 (http://www.jjimporters.com/)</t>
  </si>
  <si>
    <t>Jaar Imports, East Brunswick, NJ (001 732 246 2274)</t>
  </si>
  <si>
    <t>Jack Poust &amp; Co, New York, NY (001 212 582 3330)</t>
  </si>
  <si>
    <t>Jacks Package Store, Tucker, GA (001 770 934 6723)</t>
  </si>
  <si>
    <t>Jacksons Wines &amp; Spirits, Lafayette, CA (001 925 284 4100)</t>
  </si>
  <si>
    <t>Jandell Selections Ltd, New York, NY (001 973 589 1800)</t>
  </si>
  <si>
    <t>Jan's Fine Wines &amp; Spirits, Mcallen, TX (001 956 686 8181)</t>
  </si>
  <si>
    <t>JAO Wine Imports, McLean, VA (www.jaowineimports.com)</t>
  </si>
  <si>
    <t>Jason's Wine &amp; Spirits, Ellicott City, MD (www.jasonswineandspirits.net)</t>
  </si>
  <si>
    <t>Jays Liquors, St Cloud, FL (001 407 957 3797)</t>
  </si>
  <si>
    <t>JF Wine Import,  Largo, FL (001 941 485 4492)</t>
  </si>
  <si>
    <t>JK Imports, Pasadena, CA (001 626 793 4660)</t>
  </si>
  <si>
    <t>Joe Saglimbeni Fine Wine, San Antonio,TX (001 210 349 5149)</t>
  </si>
  <si>
    <t>John Given Wines Inc, New York, NY (001 845 266 3554)</t>
  </si>
  <si>
    <t>Johnson Brothers Liquor Company, St Paul, MN (001 651 649 5800)</t>
  </si>
  <si>
    <t>Jolly Kings Liquors, Mill Valley, CA (001 415 389 8559)</t>
  </si>
  <si>
    <t>Jon-David Headrick Selections, Asheville, NC (001 828 252 8245)</t>
  </si>
  <si>
    <t>Jorge Ordonez, Dedham, MA (001 781 461 5767)</t>
  </si>
  <si>
    <t>Joseph Filippi Winery, Cucamonga, CA (www.josephfilippiwinery.com)</t>
  </si>
  <si>
    <t>Josulete Wines, Westland, MI (001 313 538 5609)</t>
  </si>
  <si>
    <t>Jug Shop, San Francisco, CA (001 415 885 2922)</t>
  </si>
  <si>
    <t>Julienne Importing, Chicago, IL (001 773 274 9463)</t>
  </si>
  <si>
    <t>JW Imports LLC, Los Angeles, CA (www.jw-imports.com)</t>
  </si>
  <si>
    <t>K&amp;D Wines, New York, NY (001 212 289 1818)</t>
  </si>
  <si>
    <t>K&amp;L Wine Merchants, nationwide (www.klwines.com)</t>
  </si>
  <si>
    <t>Kahn's Fine Wines &amp; Spirits, Indianapolis, IN (www.kahnsfinewines.com)</t>
  </si>
  <si>
    <t>Kensington Distribution, Washington, WA (001 775 843 8347)</t>
  </si>
  <si>
    <t>Kermit Lynch,  Berkeley, CA (001 510 524 1524)</t>
  </si>
  <si>
    <t>Kimbark, Chicago, IL (001 773 493 3355)</t>
  </si>
  <si>
    <t>Klassen Wines, Murphys, CA (001 209 728 9378)</t>
  </si>
  <si>
    <t>Knightsbridge Wine Shop, Northbrook, IL (001 847 498 4114)</t>
  </si>
  <si>
    <t>Kobrand Corporation, New York, NY (001 212 490 9300)</t>
  </si>
  <si>
    <t>Kohler Distributing Company,  Hawthorne, NJ (001 973 423 2307)</t>
  </si>
  <si>
    <t>Kovex Imports Inc, Chicago, IL (001 773 681 8600)</t>
  </si>
  <si>
    <t>Kress Wine, Cherry Hill, NJ (001 856 428 5200)</t>
  </si>
  <si>
    <t>Kreston Liquor, Wilmington, DE (001 302 652 3792)</t>
  </si>
  <si>
    <t>Kysela Pere et Fils, Winchester, VA (001 540 722 9228)</t>
  </si>
  <si>
    <t>L Espirit du Vin Imports, Seattle, WA</t>
  </si>
  <si>
    <t>La Gioiosa USA inc, New York, NY (001 212 947 3333)</t>
  </si>
  <si>
    <t>La Ville Imports, nationwide (001 516 322 0663)</t>
  </si>
  <si>
    <t>Lacewell Global Marketing, Little Rock, AR (001 501 223 6033)</t>
  </si>
  <si>
    <t>Laird &amp; Company Ltd, Eatontown, NJ (001 732 542 0312)</t>
  </si>
  <si>
    <t>Langdon Shiverick Imports, Los Angeles, CA (www.shiverick.com)</t>
  </si>
  <si>
    <t>Latesta Imports, Philadelphia, PA (001 215 477 0384)</t>
  </si>
  <si>
    <t>Latitude Wines Inc, Alamo, CA (www.latitudewines.com)</t>
  </si>
  <si>
    <t>Lauber Import, Somerville, NJ (001 908 795 2100)</t>
  </si>
  <si>
    <t>Laurel Importers, Bristol, RI (001 401 396 9661)</t>
  </si>
  <si>
    <t>Lemma Wines, Portland, Oregon (001 503 2314 0033)</t>
  </si>
  <si>
    <t>Leone Imports, Plymouth, MI (001 734 254 0949)</t>
  </si>
  <si>
    <t>LeVine Imports, Irvine, CA (001 949 724 0440)</t>
  </si>
  <si>
    <t>Liberta's Spirit Shoppe, Ridgefield, CT (www.libertasspiritshoppe.com)</t>
  </si>
  <si>
    <t>Lion Nathan USA Overland Park, KS (001 913 338 4433)</t>
  </si>
  <si>
    <t>Lions Wines LLC, New York, NY (www.lionswines.com)</t>
  </si>
  <si>
    <t>Lionstone International, Lake Forest, IL (001 847 247 8755)</t>
  </si>
  <si>
    <t>Liquid Wine &amp; Spirits, Chatsworth, CA (001 818 709 5019)</t>
  </si>
  <si>
    <t>Liquor by S&amp;G Inc, Santee, SC (001 803 854 2036)</t>
  </si>
  <si>
    <t>Liquor Depot, Lakeville, MA (001 508 947 9589)</t>
  </si>
  <si>
    <t>Liquor King, Clermont, FL (001 352 394 3761)</t>
  </si>
  <si>
    <t>Liquor Mart, Boulder, CO (001 303 449 3374)</t>
  </si>
  <si>
    <t>Liquorette, Rantoul, IL (001 217 893 1047)</t>
  </si>
  <si>
    <t>Little Rooster Liquor, Durham, CT (001 860 349 8124)</t>
  </si>
  <si>
    <t>Lo Duca Bros, New Berlin, WI (001 262 754 9850)</t>
  </si>
  <si>
    <t>Loest &amp; McNamee Inc, Philadelphia, PA (001 914 954 6583)</t>
  </si>
  <si>
    <t>Louis Dressner Selections, New York, NY (001 212 334 8191)</t>
  </si>
  <si>
    <t>Louis Latour Inc, San Rafael, CA (001 415 479 4616)</t>
  </si>
  <si>
    <t>Luiz Grocery, Fall River, MA (001 508 675 5235)</t>
  </si>
  <si>
    <t>Luneau USA Inc, Westport, CT (001 203 222 7733)</t>
  </si>
  <si>
    <t>Luxe Vintages, Boca Raton, FL (www.luxevintages.com)</t>
  </si>
  <si>
    <t>LVDH USA, Woodstock, MD (001 410 521 3726)</t>
  </si>
  <si>
    <t>MacArthur Beverages, Washington, DC (001 202 338 1433)</t>
  </si>
  <si>
    <t>Mad Rose Group, New York, NY (www.madrose.com)</t>
  </si>
  <si>
    <t>Maddalena Vineyard Brands, Los Angeles, CA (001 800 626 7722)</t>
  </si>
  <si>
    <t>Magellan Wine Imports Inc, Centennial, CO (www.magellanwineimports.com)</t>
  </si>
  <si>
    <t>Main Street Liquors, Monson, MA (001 413 267 9600)</t>
  </si>
  <si>
    <t>Maine Coast Vineyards, Falmouth, ME (www.mainecoastvineyards.com)</t>
  </si>
  <si>
    <t>Maisons Marques &amp; Domaines, nationwide (001 510 286 2000)</t>
  </si>
  <si>
    <t>Maja Imports, Milford, CT (001 203 878 9022)</t>
  </si>
  <si>
    <t>Maple End Package Store, Bristol, CT (001 860 583 6176)</t>
  </si>
  <si>
    <t>Marble Hill Cellars, New York, NY (www.marblehillcellars.com)</t>
  </si>
  <si>
    <t>Marco &amp; Son Wine Importing, Tampa, FL (001 813 621 5304)</t>
  </si>
  <si>
    <t>Margaret River Imports LLC, New York, NY (001 212 408 2982)</t>
  </si>
  <si>
    <t>Margate Wine and Spirit Company, Northfield, NJ (001 609 348 1100)</t>
  </si>
  <si>
    <t>Margaux and company, Charlottescille, VA (www.margauxandcompany.com)</t>
  </si>
  <si>
    <t>Margerum Wine Company, Los Olivos, CA (001 805 895 4084)</t>
  </si>
  <si>
    <t>Margron Skoglund Wine Imports, Minneapolis, MN (001 952 546 0114)</t>
  </si>
  <si>
    <t>Marie Brizard, North Miami, FL (001 800 247 5982)</t>
  </si>
  <si>
    <t>Marin Wine Cellar, San Rafael, CA (001 415 456 9463)</t>
  </si>
  <si>
    <t>Mario Pippa Imports, New York, NY (001 212 308 0209)</t>
  </si>
  <si>
    <t>Maritime Wine Trading Collective, Highlands, NC (001 415 861 1139)</t>
  </si>
  <si>
    <t>Market Wine USA, New York, NY (001 786 208 2164)</t>
  </si>
  <si>
    <t>Marquee Selections, Overland Park, KS (001 888 627 7833)</t>
  </si>
  <si>
    <t>Martignetti Companies, Norwood, MA (001 781 278 2000)</t>
  </si>
  <si>
    <t>Martin Scott, Lake Success, NY (001 516 327 0808)</t>
  </si>
  <si>
    <t>Martines Wines, Novato, CA (001 415 8830 4000)</t>
  </si>
  <si>
    <t>Marty's, Allston, MA (001 617 782 3250)</t>
  </si>
  <si>
    <t>Masciarelli Wine Company, nationwide (001 781 335 6620)</t>
  </si>
  <si>
    <t>Masciarelli Wine Company, Weymouth, MA (www.masciarelliwine.com)</t>
  </si>
  <si>
    <t>Maverick Selections, Novato, CA (001 707 363 2590)</t>
  </si>
  <si>
    <t>Maverick Wines, Chicago, IL (001 630 860 4600)</t>
  </si>
  <si>
    <t>MDM Wines, San Francisco, CA (www.mdmwines.com)</t>
  </si>
  <si>
    <t>Megawine, Los Angeles, CA (www.megawine.com)</t>
  </si>
  <si>
    <t>Meridian Wine &amp; Spirit, Lafayette, CO (001 303 673 0220)</t>
  </si>
  <si>
    <t>Merlin Wines, New Orleans, LA (www.merlinwines.com)</t>
  </si>
  <si>
    <t>Metropolis Wine Merchant, New York, NY (001 212 581 2051)</t>
  </si>
  <si>
    <t>Metrowine Distribution Inc, New York, NY (001 516 746 4488)</t>
  </si>
  <si>
    <t>MHW Ltd, New York, NY (001 516 869 9170)</t>
  </si>
  <si>
    <t>Michael Jahnke Wines, Walnut Creek, CA (001 925 979 9463)</t>
  </si>
  <si>
    <t>Michael R Downey, Arlington, VA (001 703 920 5690)</t>
  </si>
  <si>
    <t>Michael Skurnik Wines, New York, NY (001 516 677 9300)</t>
  </si>
  <si>
    <t>Michael-Towne, Brooklyn, New York, NY (001 718 875 3667)</t>
  </si>
  <si>
    <t>Midtown Beverages, Nashville, TN (001 615 327 3874)</t>
  </si>
  <si>
    <t>Mikes Discount Liquor, Charlotte, NC (001 704 523 9748)</t>
  </si>
  <si>
    <t>Millesima USA, New York, NY (001 212 639 9463)</t>
  </si>
  <si>
    <t>Millesime, Seattle, WA (001 206 624 170)</t>
  </si>
  <si>
    <t>Misa Import. Dallas, TX (001 972 235 3834)</t>
  </si>
  <si>
    <t>Mission Wines, Los Angeles, CA (001 626 403 9463)</t>
  </si>
  <si>
    <t>Mixologys, Camp Hill, PA (001 717 737 7262)</t>
  </si>
  <si>
    <t>MJM Imports, Jericho, NY (001 516 933 7477)</t>
  </si>
  <si>
    <t>Moet Hennessy USA, New York, NY (001 212 251 8200)</t>
  </si>
  <si>
    <t>Monarcasa Matt Brothers, New York, NY (001 212 587 147)</t>
  </si>
  <si>
    <t>Monarchia Matt International, New York, NY (001 877 273 8466)</t>
  </si>
  <si>
    <t>Monsieur Henri, Loomis, CA (001 916 652 3791)</t>
  </si>
  <si>
    <t>Monsieur Touton Selections, New York, NY (001 212 255 0674)</t>
  </si>
  <si>
    <t>Montecastelli Selection, New York, NY (001 212 414 1898)</t>
  </si>
  <si>
    <t>Montgomery County, Chevy Chase, MD (001 240 777 1931)</t>
  </si>
  <si>
    <t>Moore Brothers Wine Company, New York, NY (www.moorebrothers.com)</t>
  </si>
  <si>
    <t>Morande USA, Atlanta, GA (001 770 427 1829)</t>
  </si>
  <si>
    <t>Morandell Beverage Group, Los Angeles, CA (001 310 328 5010)</t>
  </si>
  <si>
    <t>Morrell &amp; Co,  NYC (001212 688 9370)</t>
  </si>
  <si>
    <t>MS Walker Inc, Somerville, MA (001 617 776 2878)</t>
  </si>
  <si>
    <t>Mt. Carmel Wine &amp; Spirits, Hamden, CT (001 203 281 0800)</t>
  </si>
  <si>
    <t>Multicarte Inc, nationwide (www.multicarte.com)</t>
  </si>
  <si>
    <t>Myssura Trading Co, Staten Island, NY (001 718 390 8570)</t>
  </si>
  <si>
    <t>Nardone, Kent, WA (001 253 395 4285)</t>
  </si>
  <si>
    <t>National Wine &amp; Spirits Inc, Brownstone, MI (www.nwscorp.com)</t>
  </si>
  <si>
    <t>Negociants USA, Napa, CA (001 707 259 0993)</t>
  </si>
  <si>
    <t>Nestor Imports Inc, New York, NY (001 212 267 1133)</t>
  </si>
  <si>
    <t>New England Wine/Spirits, Newburyport, MA (001 978 462 2131)</t>
  </si>
  <si>
    <t>New France Wine Company, Saint Paul, MN (001 651 698 2533)</t>
  </si>
  <si>
    <t>New Horizon Wines LLC, Reston, VA (001 703 766 6529)</t>
  </si>
  <si>
    <t>New York Wine Exchange, NYC (001 212 422 2222)</t>
  </si>
  <si>
    <t>Newman Wine and Spirits, W. Conshohocken, PA (001 610 941 2926)</t>
  </si>
  <si>
    <t>Newport Ave Market, Bend, OR (www.newportavemarket.com)</t>
  </si>
  <si>
    <t>Nial J Hadden Associates, Fredonia, NY (001 716 679 3155)</t>
  </si>
  <si>
    <t>Ninth Ave Liquors, New York, NY (001 212 265 5130)</t>
  </si>
  <si>
    <t>North Berkeley Imports, Berkeley, CA (001 800 266 6585)</t>
  </si>
  <si>
    <t>North East Wine, Teaneck, NJ (001 201 836 8800)</t>
  </si>
  <si>
    <t>Northside Liquor &amp; Wine, New York, NY (001 607 273 7500)</t>
  </si>
  <si>
    <t>Northwest Wines Ltd, San Francisco, CA (001 415 665 9013)</t>
  </si>
  <si>
    <t>Novovino Illinois, Chicago, IL (001 312 640 9640)</t>
  </si>
  <si>
    <t>Oceania Wine Group, New York, NY (001 707 933 9476)</t>
  </si>
  <si>
    <t>Oenophilia, Hillsboro, NC (001 919 644 1715)</t>
  </si>
  <si>
    <t>Off the Vine, Southlake, TX (001 817 442 1626)</t>
  </si>
  <si>
    <t>Old Bridge Cellars, Napa, CA (001 707 258 9552)</t>
  </si>
  <si>
    <t>Old Town Wine &amp; Spirits, Louisville, KY (001 502 451 8591)</t>
  </si>
  <si>
    <t>Ole Imports LLC, New York, NY (001 914 740 4724)</t>
  </si>
  <si>
    <t>Oliver McCrum Wines, Oakland, CA (001 510 654 9159)</t>
  </si>
  <si>
    <t>O'Looneys Wine &amp; Liquor, Little Rock, AR (001 501 821 4669)</t>
  </si>
  <si>
    <t>OMNI Wines, Flushing, NY (www.omniwines.com)</t>
  </si>
  <si>
    <t>Omniwines, Linden Hill, NY (001 718 353 8700)</t>
  </si>
  <si>
    <t>Opici Wine Company, Glen Rock. NJ (001 561 842 3113)</t>
  </si>
  <si>
    <t>Orange Import &amp; Distribution Co, Chicago, IL (001 773 235 6452)</t>
  </si>
  <si>
    <t>Organic Vintners, Denver, CO (www.organicvintners.com)</t>
  </si>
  <si>
    <t>Organic Wine Co, Mare Island, CA (001 415 256 8888)</t>
  </si>
  <si>
    <t>Orleans Wine &amp; Spirits, Orleans, MA (001 508 255 2812)</t>
  </si>
  <si>
    <t>Orvino Wine Imports, Pompano Beach, FL (001 954 785 3100)</t>
  </si>
  <si>
    <t>Oslo Enterprise LLC, Takoma Park, MD (001 301 326 2056)</t>
  </si>
  <si>
    <t>Our Market Corp, Oak Bluffs, MA (001 508 693 3000)</t>
  </si>
  <si>
    <t>Owls Nest Trading Co Inc, Oak Island, NC (001 910 278 9954)</t>
  </si>
  <si>
    <t>Oz Pacific Wines, Lawrence, MA (001 987 265 8460)</t>
  </si>
  <si>
    <t>P.R. Grisley Company, Salt Lake City, UT (www.prgrisley.com)</t>
  </si>
  <si>
    <t>Pacific Prime Wines USA, Ponsonby, Auckland (www.ppw.co.nz)</t>
  </si>
  <si>
    <t>Pacific Vine International, Sonoma, CA (001 707 935 6854)</t>
  </si>
  <si>
    <t>Palm Bay Imports, Boca Ratan, FL (001 561 362 9642)</t>
  </si>
  <si>
    <t>Palm Bay International, New York, NY (001 516 802 4726)</t>
  </si>
  <si>
    <t>Palmer Plaza Liquors, Sarasota, FL (001 941 925 4838)</t>
  </si>
  <si>
    <t>Panebianco LLC, New York, NY (001 212 685 7560)</t>
  </si>
  <si>
    <t>Parkhurst, Luray, Virginia (001 540 743 6009)</t>
  </si>
  <si>
    <t>Partners Wine Group LLC, New Orleans, LA (www.partnerswine.com)</t>
  </si>
  <si>
    <t>Party Time Package Store, Riverdale, GA (001 229 649 2417)</t>
  </si>
  <si>
    <t>Pasternak Wine Imports, Greenwich, CT (001 203 531 3774)</t>
  </si>
  <si>
    <t>Paterno Imports, Lake Bluff, IL (001 847 604 8900)</t>
  </si>
  <si>
    <t>Paul Hobbs Imports, Sebastopol, CA (www.paulhobbsimports.com)</t>
  </si>
  <si>
    <t>Pauls Discount Wine &amp; Liquors, Washington, WA (001 202 537 1900)</t>
  </si>
  <si>
    <t>Pearson's Wine of Atlanta, Atlanta, GA (www.pearsonswine.net)</t>
  </si>
  <si>
    <t>Peerless Importing Co, Jackson, MI (001 517 783 4166)</t>
  </si>
  <si>
    <t>Pend d'Oreille Winery, Cedar Sandpoint, ID (www.powine.com)</t>
  </si>
  <si>
    <t>Pennsylvania Liquor Control Board, Harrisburg, PA (001 717 783 7637)</t>
  </si>
  <si>
    <t>Pernod Ricard USA, New York, NY (001 914 539 4500)</t>
  </si>
  <si>
    <t>Peter Click Selections, New York, NY (00 1212 749 9287)</t>
  </si>
  <si>
    <t>Peter Warren, NY (www.pwselections.com)</t>
  </si>
  <si>
    <t>PgM Wines, Cranford, NJ (001 908 419 8020)</t>
  </si>
  <si>
    <t>Pica Deli Gourmet &amp; Wines, Arlington, VA (001 703 524 5656)</t>
  </si>
  <si>
    <t>Pinnacle International LLC, St Louis, MO (001 314 995 6822)</t>
  </si>
  <si>
    <t xml:space="preserve">Pio Imports, North Wales, PA (001 215 542 2137) </t>
  </si>
  <si>
    <t>Pit Stop, Lancaster, OH (001 740 687 5601)</t>
  </si>
  <si>
    <t>Pivotal Inc, Glen Ellen, CA (001 707 938 4166)</t>
  </si>
  <si>
    <t>PJ Baggan, Virginia Beach, VA (001 757 491 8900)</t>
  </si>
  <si>
    <t>PJ Wine, New York, NY (001 212 567 5500)</t>
  </si>
  <si>
    <t>Plume Ridge, San Dimas, CA (www.plumeridge.com)</t>
  </si>
  <si>
    <t>Polaner Selections, Mount Kisco, NY (001 914 244 0404)</t>
  </si>
  <si>
    <t>Pops Wine &amp; Spirits,  NY (001 516 431 0025)</t>
  </si>
  <si>
    <t>Potomac Selections, Landover, MD (001 301 583 8844)</t>
  </si>
  <si>
    <t>Premier Beverage Company, Miramar, FL (001 954 436 9200)</t>
  </si>
  <si>
    <t>Premier Sellers - 4940 Fox Street, Denver, Colorado 0013033937393</t>
  </si>
  <si>
    <t>Premier Wine Company, 3033 El Camino Real, California 0016502990900</t>
  </si>
  <si>
    <t>Premium Brands Inc, Forest Hills, New York (001 718 263 4094)</t>
  </si>
  <si>
    <t>Premium Port Wines Inc, San Francisco, CA (www.premiumport.com)</t>
  </si>
  <si>
    <t>Prestige Châteaux &amp; Domaines, Miami, FL (001 305 406 2150)</t>
  </si>
  <si>
    <t xml:space="preserve">Prestige Wine Cellars, Texas </t>
  </si>
  <si>
    <t>Prestige Wine Group, St Paul, MN (001 651 649 5823)</t>
  </si>
  <si>
    <t>Prestige Wine Imports, New York, NY (001 212 229 0080)</t>
  </si>
  <si>
    <t>Private Reserve, Sheffield Village, OH (001 440 934 6879)</t>
  </si>
  <si>
    <t>Prospect Party Center, Prospect, KY (www.prospectpartycenter.com)</t>
  </si>
  <si>
    <t>Protea Wines Importers, Fallston, MD (011 410 877 0324)</t>
  </si>
  <si>
    <t>Publix supermarkets, nationwide (www.publix.com)</t>
  </si>
  <si>
    <t>Pura Vida Vino, Virginia Beach, VA (001 757 679 5194)</t>
  </si>
  <si>
    <t>Purdys Discount Wine &amp; Liquor, Saratoga Springs, NY (001 518 584 5400)</t>
  </si>
  <si>
    <t>Purveyor of Fine Wines Ltd, New Orleans, LA (001 504 523 5230)</t>
  </si>
  <si>
    <t>Putnam Wine, Saratoga Springs, NY (001 518 583 9463)</t>
  </si>
  <si>
    <t>Quality Wines of Spain, New York, NY (001 212 842 8181)</t>
  </si>
  <si>
    <t>Quintessential, Napa, CA (001 707 226 8300)</t>
  </si>
  <si>
    <t>R&amp;R Marketing, West Caldwell, NJ (001 973 228 5100)</t>
  </si>
  <si>
    <t>R.O. Imports, New York, NY (001 212 916 3320)</t>
  </si>
  <si>
    <t>Rare Wine Company, Sonoma, CA (001 203 894 8719)</t>
  </si>
  <si>
    <t>Ravensvale (001800 580 0052)</t>
  </si>
  <si>
    <t>Red and White Bubbly, Brooklyn, NY (https://www.mybrooklynwine.com)</t>
  </si>
  <si>
    <t>Regal Liquors, Waverly, IA (001 319 352 1956)</t>
  </si>
  <si>
    <t>Regal Wine Imports, Marlton, NJ (001 856 985 6388)</t>
  </si>
  <si>
    <t>Regal Wine, Santa Rose, CA (001 707 836 2100)</t>
  </si>
  <si>
    <t>Regency Wines, Santa Monica, CA (001 800 946 3664)</t>
  </si>
  <si>
    <t>Reliable Churchill, LLLP, Baltimore, MD (001 410 439 5000)</t>
  </si>
  <si>
    <t>Remy Amerique Inc, New York, NY (001 212 399 4200)</t>
  </si>
  <si>
    <t>Republic National Distributing Company, nationwide (www.rndc-usa.com)</t>
  </si>
  <si>
    <t>Retailvision, Middlebury, VT (001 800 381 1288)</t>
  </si>
  <si>
    <t>Ricks Wine &amp; Gourmet, Alexandria, VA (www.rickswine.com)</t>
  </si>
  <si>
    <t>River City Cellars Inc, Richmond, VA (www.rivercitycellars.com)</t>
  </si>
  <si>
    <t>Roanake Valley Wine, Salem, VA  (001 540 444 4440)</t>
  </si>
  <si>
    <t>Robert Kacher, New York, NY (001 202 832 9083)</t>
  </si>
  <si>
    <t>Robert Mondavi Winery, Oakville, CA (001 707 226 1395)</t>
  </si>
  <si>
    <t>Robert Whale Selections, New York, NY (001 202 237 5200)</t>
  </si>
  <si>
    <t>Roberts Market, Woodside, CA (www.robertsmarket.com)</t>
  </si>
  <si>
    <t>Rock Creek Wine Merchants, Charlotte, NC (001 704 364 2972)</t>
  </si>
  <si>
    <t>Rodinia LLC, Chicago, IL (001 312 475 1711)</t>
  </si>
  <si>
    <t>Rolivia Inc, Lawrence, MA (001 978 681 5710)</t>
  </si>
  <si>
    <t>Romano Brands Inc, Long Island, NY (www.romanobrands.com)</t>
  </si>
  <si>
    <t>Roots Wine, Tampa, FL (001 813 991 9896)</t>
  </si>
  <si>
    <t>Rosenthal Wine Merchant, Maspeth, NY (001 800 910 1990)</t>
  </si>
  <si>
    <t>Rotondos Oakridge Liquor, Clark, NJ (001 732 382 2440)</t>
  </si>
  <si>
    <t>Royal Wine Corp, New York, NY (001 718 534 0118)</t>
  </si>
  <si>
    <t>Ruby Wines, Avon, MA (www.rubywines.com)</t>
  </si>
  <si>
    <t>Rudi &amp; Son, Southbridge, MA (001 508 764 8725)</t>
  </si>
  <si>
    <t>Rudi Wiest Selections, San Marcos, CA (001 760 566 0499)</t>
  </si>
  <si>
    <t>S Selections LLC, Miami, FL (001 305 227 3778)</t>
  </si>
  <si>
    <t>Salisbury Wines, Salisbury, CT (www.salisburywines.com)</t>
  </si>
  <si>
    <t>Saluti Wine Co, Vancouver, WA (001 360 891 5505)</t>
  </si>
  <si>
    <t>Sams Wines &amp; Spirits, Chicago, IL (001 312 664 4394)</t>
  </si>
  <si>
    <t>San Francisco Wine Exchange, San Francisco, CA (001 415 546 0484)</t>
  </si>
  <si>
    <t>Santiam Wine Company, Salem, OR (www.santiamwine.com)</t>
  </si>
  <si>
    <t>Saraiva Enterprises, New Bedford, MA (www.saraivaenterprises.com)</t>
  </si>
  <si>
    <t>Saratoga Wine Exchange, Saratoga Springs, NY (www.saratogawine.com)</t>
  </si>
  <si>
    <t>Savannah Distributing Company, Savannah, GA (001 912 233 1167)</t>
  </si>
  <si>
    <t>Savio Soares Selections, Brooklyn, NY (001 718 797 4114)</t>
  </si>
  <si>
    <t>SCD Trading LLC, Grantsburg, WI (001 715 327 4193)</t>
  </si>
  <si>
    <t>Schaeffers Wines, Skokie, IL (www.schaefers.com)</t>
  </si>
  <si>
    <t>Schieffelin &amp; Somerset, New York, NY (001 212 251 8426)</t>
  </si>
  <si>
    <t>Schindler Weissmann, Los Angeles, CA (001 323 666 5566)</t>
  </si>
  <si>
    <t>Schlossadler International Wines, Oceanside, CA (www.schlossadler.com)</t>
  </si>
  <si>
    <t>Schmitt Sohne Inc, Millersville, MD (001 410 729 4083)</t>
  </si>
  <si>
    <t>Scott Paul Wines, Carleton, OR (www.scottpaul.com)</t>
  </si>
  <si>
    <t>Scott Street Portfolio, Lafayette, CA (001 925 299 6854)</t>
  </si>
  <si>
    <t>Select Fine Wine, Traverse City, MI (001 231 932 9057)</t>
  </si>
  <si>
    <t>Select Liquors, Allston, MA (www.selectliquors.com)</t>
  </si>
  <si>
    <t>Select Wines Inc, Chantilly, VA (www.selectwinesinc.com)</t>
  </si>
  <si>
    <t>Select Wines LLC, Harrison, NY (001 888 421 9463)</t>
  </si>
  <si>
    <t>Selected Estates Europe, New York, NY (001 914 698 7202)</t>
  </si>
  <si>
    <t>Serge Dor Selection, New York, NY (001 914 861 9206)</t>
  </si>
  <si>
    <t>Shaker Square Beverage, Cleveland, OH (001 216 561 5100)</t>
  </si>
  <si>
    <t>Shaw-Ross Int, Miramar, FL (001 954 430 5020)</t>
  </si>
  <si>
    <t>Sherbrooke Cellars, New York, NY (001 914 722 9100)</t>
  </si>
  <si>
    <t>Sherry-Lehmann, New York, NY (001 212 838 7500)</t>
  </si>
  <si>
    <t>Sherwood House Vineyards, Jamesport, NY (001 631 779 2817)</t>
  </si>
  <si>
    <t>Siema Wines, Springfield, VA (001 703 455 1200)</t>
  </si>
  <si>
    <t>Siena Imports, San Francisco, CA (001 415 285 9675)</t>
  </si>
  <si>
    <t>Signature Imports, Mansfield, MA (001 408 947 8511)</t>
  </si>
  <si>
    <t>Silks Variety, Sheffield, MA (001 413 229 8702)</t>
  </si>
  <si>
    <t>Silvas Discount Liquors, New Bedford, MA (001 508 997 4343)</t>
  </si>
  <si>
    <t>Simon N Cellars, Charlottesville, VA (www.simonncellars.com)</t>
  </si>
  <si>
    <t>Slappy's Spirits, Ashtabula, OH (001 440 964 3477)</t>
  </si>
  <si>
    <t>Slocum &amp; Sons, Colorado Springs, CO (001 203 239 8000)</t>
  </si>
  <si>
    <t>Small Vineyards LLC, Seattle, WA (001 206 933 6767)</t>
  </si>
  <si>
    <t>SMD Selection, New York, NY (001 518 452 6049)</t>
  </si>
  <si>
    <t>SMS Wines, Denver, CO (001 303 495 3811)</t>
  </si>
  <si>
    <t>Sober, New York, NY (www.aocfinewines.com)</t>
  </si>
  <si>
    <t>Solstars Inc NY, New York, NY (001 212 605 0430)</t>
  </si>
  <si>
    <t>Sotiris Bafitis Selections, Washington, WA (001 202 483 5436)</t>
  </si>
  <si>
    <t>Southcorp Wines The Americas, Napa, CA (001 707 258 8755)</t>
  </si>
  <si>
    <t>Southern Starz, Huntington Beach, CA (001 714 892 3030)</t>
  </si>
  <si>
    <t>Southern Wine Group LLC, Bend, Oregon (001 541 388 5332)</t>
  </si>
  <si>
    <t>Southern Wine, ationwide (www.southernwine.com)</t>
  </si>
  <si>
    <t>Southern Wines &amp; Spirits of America, Miami, FL (001 305 625 4171)</t>
  </si>
  <si>
    <t>Southland Beverage &amp; Spirits, Middleburg Heights, OH (001 440 843 8575)</t>
  </si>
  <si>
    <t>Spain Wine Collection, New York, NY (001 845 268 2622)</t>
  </si>
  <si>
    <t>Spanish Wine Exclusives, NY (www.spanish-wine-exclusives.com)</t>
  </si>
  <si>
    <t>Sparrows Fine Wine, New York, NY (001 607 256 7145)</t>
  </si>
  <si>
    <t>Speciality Cellars, Santa Fe Springs, CA (001 562 630 6630)</t>
  </si>
  <si>
    <t>Spec's, Beaumant, TX (001 713 526 8787)</t>
  </si>
  <si>
    <t>Spirits of Serendipity Imports, Las Vegas, NV (www.enjoyserendipity.com)</t>
  </si>
  <si>
    <t>Spirits of St. Louis Imports, Fairview Heights, IL (www.spirits-stl.com)</t>
  </si>
  <si>
    <t>Spring Street Wine Shop, New York, NY (001 212 219 0521)</t>
  </si>
  <si>
    <t>St Helena Wine Center, St Helena, CA (001 707 963 1313)</t>
  </si>
  <si>
    <t>Stacole Co, Boca Raton, FL (001561 998 0029)</t>
  </si>
  <si>
    <t>Stacole Wines, Boca Raton, FL (001 561 998 0029)</t>
  </si>
  <si>
    <t>Stanza Wine, Manteca, CA (www.stanzawine.com)</t>
  </si>
  <si>
    <t>Star Cellars, Philadelphia, PA (001 215 988 0312)</t>
  </si>
  <si>
    <t>State Line Fine Wines, Weirton, WV (www.statelinefinewine.com)</t>
  </si>
  <si>
    <t>Station Imports, Huntington Station, NY (001 719 633 2184)</t>
  </si>
  <si>
    <t>Ste Michelle Wine Estates, Woodinville, WA (001 425 488 1133)</t>
  </si>
  <si>
    <t>Stellar Importing Company, Whitestone, NY (001 718 352 1180)</t>
  </si>
  <si>
    <t>Stimson Lane Ltd, Woodinville, WA (001 425 488 1133)</t>
  </si>
  <si>
    <t>Suburban News, Norfolk, VA (001 757 587 7681)</t>
  </si>
  <si>
    <t>Suburban Wines and Sprits, New York, NY (001 914 962 3100)</t>
  </si>
  <si>
    <t>Summa Vitis, Vineburg, CA (001 707 933 0907)</t>
  </si>
  <si>
    <t>Superior Wines, Carnford, NY (www.superiorwineselections.com)</t>
  </si>
  <si>
    <t>Supreme Wines &amp; Spirits, New York, NY (001 212 404 7904)</t>
  </si>
  <si>
    <t>Suprex International, Herndon, VA (001 703 237 9209)</t>
  </si>
  <si>
    <t>Surf Beverage Inc, Murrells Inlet, SC (001 843 357 7873)</t>
  </si>
  <si>
    <t>Sussex Wine Merchants, Moorestown, NJ (001 856 608 9644)</t>
  </si>
  <si>
    <t>SV Imports, Signal Hill, CA (001 206 233 6767)</t>
  </si>
  <si>
    <t>Sweet Olive Cafe, Alton, IL (001 618 465 7669)</t>
  </si>
  <si>
    <t>T Edward Wines, New York, NY (001 212 233 1504)</t>
  </si>
  <si>
    <t>Table &amp; Vine, West Springfield, MA (001 413 736 4694)</t>
  </si>
  <si>
    <t>Table &amp; Vine, West Springfield, MA (www.tableandvine.com)</t>
  </si>
  <si>
    <t>Tafelberg Imports, Emerson, NJ (001 201 225 9627)</t>
  </si>
  <si>
    <t>Taste Vino Selections, Napa, CA (www.taste-vino.com/)</t>
  </si>
  <si>
    <t>Tastings Import Company, Ponte Vedra Beach, FL (001 904 273 0107)</t>
  </si>
  <si>
    <t>Terlato Wine International, Lake Bluff, IL (001 847 604 8900)</t>
  </si>
  <si>
    <t>Terra Firma, Oakland, CA (001 866 766 9463)</t>
  </si>
  <si>
    <t>Terra Verus Trading Co, Austin, TX (www.terraverus.com)</t>
  </si>
  <si>
    <t>Terranova Imports Corp, Philadelphia, PA (001 215 744 8565)</t>
  </si>
  <si>
    <t>Terry Seitz Inc, Boca Grande, FL (001 941 473 8769)</t>
  </si>
  <si>
    <t>Tesori Wines, San Francisco, CA (001 310 455 9463)</t>
  </si>
  <si>
    <t>TGIC Importers Inc, Woodland Hills, CA (001 818 225 5100)</t>
  </si>
  <si>
    <t>The Artisan Collection, Brooklyn, NY (001 718 596 0722)</t>
  </si>
  <si>
    <t>The Australian Wine Connection Inc, Carlsbad, CA (001 760 438 5714)</t>
  </si>
  <si>
    <t>The Beer Nut Inc, Salt Lake City, UT (001 801 531 8182)</t>
  </si>
  <si>
    <t>The Epicure, Chatham, MA (001 508 945 0047)</t>
  </si>
  <si>
    <t>The Gold Medal Wine Club, Santa Barbara, CA (www.goldmedalwineclub.com)</t>
  </si>
  <si>
    <t>The Grateful Palate, Oxnard, CA (001 805 278 9095)</t>
  </si>
  <si>
    <t>The Liquor Stop, Bel Air, MD (001 410 838 2797)</t>
  </si>
  <si>
    <t>The Marchetti Co, Cleveland, OH (www.tmarchettico.com)</t>
  </si>
  <si>
    <t>The Organic Cellar, Laguna Beach, CA (www.theorganiccellar.com)</t>
  </si>
  <si>
    <t>The Other Wine and Spirits LLC, Miami, FL (www.ows-winespirits.com)</t>
  </si>
  <si>
    <t>The Sorting Table, Napa, CA (001 707 603 1460)</t>
  </si>
  <si>
    <t>The Sorting Table, Napa, CA (www.thesortingtable.com)</t>
  </si>
  <si>
    <t>The Stone Group LLC, Fort Lauderdale, FL (001 954 465 4542)</t>
  </si>
  <si>
    <t>The Wild Grape, Burke, VA (www.twgrape.com)</t>
  </si>
  <si>
    <t>The Wine &amp; Cheese Depot,  Ludlow, VT (001 802 228 4128)</t>
  </si>
  <si>
    <t>The Wine and Spirits Shippers Association, Arlington, VA (www.wssa.com)</t>
  </si>
  <si>
    <t>The Wine Cellar, Midlothian, VA (www.winecellarva.com)</t>
  </si>
  <si>
    <t>The Wine Club, Santa Ana, CA (001 800 966 5432)</t>
  </si>
  <si>
    <t>The Wine Company, Des Moines, IA (001 515 334 5585)</t>
  </si>
  <si>
    <t>The Wine Pro, Swampscott, MA (001 781 595 4796)</t>
  </si>
  <si>
    <t>The Wine Rack, Basking Ridge, NJ (www.thewineracknj.com)</t>
  </si>
  <si>
    <t>The Wine Seller, Port, WA (001 360 385 7673)</t>
  </si>
  <si>
    <t>The Wine Shop, Charlotte, NC (001 704 377 5373)</t>
  </si>
  <si>
    <t>The Wine Specialist, Washington, WA (001 202 833 0707)</t>
  </si>
  <si>
    <t>The Wineseller &amp; More, Wilmington, NC (001 910 799 5700)</t>
  </si>
  <si>
    <t>Think Global LLC, Santa Barbara, CA (www.thinkglobalwines.com)</t>
  </si>
  <si>
    <t>Thurston Wine, Irvine, CA (001 714 734 5702)</t>
  </si>
  <si>
    <t>Tim’s Wine Market, Orlando, FL (www.timswine.com)</t>
  </si>
  <si>
    <t>Tinamou Wine Company, Sonoma, CA (www.tinamou.com)</t>
  </si>
  <si>
    <t>Total Beverage Solutions, Orefield, PA (001 570 479 0095)</t>
  </si>
  <si>
    <t>Total Wine and More, nationwide (001 309 795 1080)</t>
  </si>
  <si>
    <t>Touchstone Wines, nationwide (www.touchstone-wines.com)</t>
  </si>
  <si>
    <t>Trader Joes, nationwide (www.traderjoes.com)</t>
  </si>
  <si>
    <t>Tradewinds Specialty Imports, LLC, Washington, DC (tradewindsspeciality.com)</t>
  </si>
  <si>
    <t>Transat Trade, Gardena, CA (001 310 516 6799)</t>
  </si>
  <si>
    <t>Transatlantic Bubbles LLC, Woodbridge, CT (001 203 464 0051)</t>
  </si>
  <si>
    <t>Transatlantic Wines &amp; Spirits, Miami, FL (www.southernwine.com)</t>
  </si>
  <si>
    <t>Traversos Gourmet Foods&amp;Wine, Santa Rosa, CA (001 707 542 2530)</t>
  </si>
  <si>
    <t>Treana Winery, Paso Robles, CA (www.treana.com)</t>
  </si>
  <si>
    <t>Triage Wines, Seattle, WA (www.triagewines.com)</t>
  </si>
  <si>
    <t>Tricana Imports, New York, NY (001 556 935 4080)</t>
  </si>
  <si>
    <t>Trilussa Wine Company, Los Angeles, CA (001 415 499 8466)</t>
  </si>
  <si>
    <t>Trinchero Family Estates, Helena, CA (001 707 963 5928)</t>
  </si>
  <si>
    <t>Trireme Imports, Hunterville, NC (001 704 875 1973 )</t>
  </si>
  <si>
    <t>Tri-Vin Imports, Mount Vernon, NY (001 914 664 3155)</t>
  </si>
  <si>
    <t>Tri-Wines, Mount Vernon, NY (001 845 528 4330)</t>
  </si>
  <si>
    <t>Tru Wines, Valley Village, CA (001 818 261 9590)</t>
  </si>
  <si>
    <t>Truly Fine Wine Inc, San Diego, CA (001 858 270 9463)</t>
  </si>
  <si>
    <t>Tullys Beer &amp; Wine, Wells, ME (www.tullysbeerandwine.com)</t>
  </si>
  <si>
    <t>Turner Wine Imports, Morrisville, NC (www.turnerwineimports.com)</t>
  </si>
  <si>
    <t>Tuscany Import &amp; Distributors, Pompano Beach, FL (001 954 925 1651)</t>
  </si>
  <si>
    <t>Tutto Vino, Sausalite, CA (001 510 233 8466)</t>
  </si>
  <si>
    <t>Ultra Luxe Wine, Ullister, MO (www.ultraluxewine.com)</t>
  </si>
  <si>
    <t>Union Beverage Company, Chicago, IL (001 773 254 9000)</t>
  </si>
  <si>
    <t>Union Square Wine &amp; Spirits, New York, NY (001 212 675 8100)</t>
  </si>
  <si>
    <t>United Cellar Inc, Miami, FL (001 305 898 1213)</t>
  </si>
  <si>
    <t>United Liquors, Braintree, MA (www.martignetti.com)</t>
  </si>
  <si>
    <t>United Wine Inc, Boca Raton, FL (www.unitedwinesflorida.com)</t>
  </si>
  <si>
    <t>USA Wine Imports, New York, NY (001 212 941 7133)</t>
  </si>
  <si>
    <t>USA Wine West. Sausalito, CA (001 415 331 4906)</t>
  </si>
  <si>
    <t>USB Corporation, Park Ridge, IL (001 847 297 3377)</t>
  </si>
  <si>
    <t>UVE Enterprices Inc, Napa, CA (001 707 259 5405)</t>
  </si>
  <si>
    <t>Valckenberg International, Tulsa, OK (www.valckenberg.com)</t>
  </si>
  <si>
    <t>Value Trading Network, Sterling, VA (001 703 785 2179)</t>
  </si>
  <si>
    <t>Vanguard Wines LLC, nationwide (001 614 291 3493)</t>
  </si>
  <si>
    <t>Varsity Liquors, Princeton, NJ (001 609 924 0836)</t>
  </si>
  <si>
    <t>Venezia Imports, St. Louis, MO (001 888 734 1271)</t>
  </si>
  <si>
    <t>Verdoni Imports, Hawthorne, NJ (001 973 636 0800)</t>
  </si>
  <si>
    <t>Veritas Imports, Arizona (001 310 205 3802)</t>
  </si>
  <si>
    <t>Verity Wine Partners, New York, NY (001 917 715 4571)</t>
  </si>
  <si>
    <t>Via Pacifica imports, Sebastopol, CA (www.viapacifica.com)</t>
  </si>
  <si>
    <t>Vias Import Ltd, New York, NY (001 212 629 0200)</t>
  </si>
  <si>
    <t>Victor Wines, Hollywood, FL (001 305 725 2727)</t>
  </si>
  <si>
    <t>Vidalco International LLC, Nationwide (www.vidalco.com)</t>
  </si>
  <si>
    <t>Vienna Wine Company,  Oakland, CA (001 510 848 6879)</t>
  </si>
  <si>
    <t>Vignaioli Selection, New York, NY (001 212 686 309)</t>
  </si>
  <si>
    <t>Vigneron Imports, Oakland, CA (001 510 530 1616)</t>
  </si>
  <si>
    <t>Vigneti d'Italia Imports, Doral, FL (www.vignetiditalia.net)</t>
  </si>
  <si>
    <t>Villa Italia, San Francisco, CA (001 650 873 6060)</t>
  </si>
  <si>
    <t>Village Liquors, New York, NY (001 516 354 0171)</t>
  </si>
  <si>
    <t>Village Spirits, Tolland, CT (001 860 875 5225)</t>
  </si>
  <si>
    <t>Vin Divino, Chicago, IL (001 773 334 6700)</t>
  </si>
  <si>
    <t>Vin Elite Imports Inc, Indianapolis, IN (001 317 264 9250)</t>
  </si>
  <si>
    <t>Vin Iberian Wine Merchants, Phoenix, AZ (001 505 220 9877)</t>
  </si>
  <si>
    <t>Vina del Mar, Ft. Lauderdale, FL (001 954 770 1681)</t>
  </si>
  <si>
    <t>Vina Mediterranean, Upper Marlboro, MD (001 301 599 8380)</t>
  </si>
  <si>
    <t>Vinaio Imports Ltd, Bronx, NY (001 718 842 7201)</t>
  </si>
  <si>
    <t>Vincor USA, Esparto, CA (001 530 662 3215)</t>
  </si>
  <si>
    <t>Vine Connections,  Sausalito, CA (www.vineconnections.com)</t>
  </si>
  <si>
    <t>Vine Merchants, Portland, OR (www.vinemerchants.com)</t>
  </si>
  <si>
    <t>Vine Street, Mount Laurel, NJ (001 215 533 9463)</t>
  </si>
  <si>
    <t>Vinea Imports, Seattle, WA (001 206 313 4994)</t>
  </si>
  <si>
    <t>Vines of Mendoza, Shady Side, MD (001 707 320 2699)</t>
  </si>
  <si>
    <t>Vineyard Brands, Birmingham, AL (001 205 980 8802)</t>
  </si>
  <si>
    <t>Vineyard Outlet, Napa, CA (001 707 252 4000)</t>
  </si>
  <si>
    <t>Vineyard Research, Lunenburg, MA (001 978 5827 215)</t>
  </si>
  <si>
    <t>Vinifera Import, New York, NY (001 631 467 5907)</t>
  </si>
  <si>
    <t>Vinilandia USA, Portland, ME (001 978 457 5508)</t>
  </si>
  <si>
    <t>Vinity Wine Co, San Francisco, CA (001 510 601 6010)</t>
  </si>
  <si>
    <t>Vinnovative Imports, Denver, NC (001 704 489 9463)</t>
  </si>
  <si>
    <t>Vino Cava LLC, Philadelphia, PA (001 610 688 8415)</t>
  </si>
  <si>
    <t>Vino Mercato, Bend, OR (001 541 385 6979)</t>
  </si>
  <si>
    <t>Vino Tech LLC, Califon, NJ (www.vinotechimports.com)</t>
  </si>
  <si>
    <t>Vinos &amp; Gourmet Inc, Richmond, VA (001 510 290 1156)</t>
  </si>
  <si>
    <t>Vinos del Sol, Corralitos, CA (www.vinodelsol.com)</t>
  </si>
  <si>
    <t>Vinos del Sur, Phoenix, AZ (www.vinos-del-sur.com)</t>
  </si>
  <si>
    <t>Vintage 59, Washington, WA (001 202 966 9218)</t>
  </si>
  <si>
    <t>Vintage ImportsBristol, PA (001 215 788 1300)</t>
  </si>
  <si>
    <t>Vintage Liquors &amp; Fine Wines, Miami, FL (001 305 235 4302)</t>
  </si>
  <si>
    <t>Vintage Selections, Cape Canaveral, FL (001 321 783 2700)</t>
  </si>
  <si>
    <t>Vintage Wine &amp; Spirits, Mill Valley, CA (www.vintagewines.biz)</t>
  </si>
  <si>
    <t>Vintage Wine Merchant, San Jose, CA (www.vintagewinemerchants.com)</t>
  </si>
  <si>
    <t>Vintage Wines  Inc, Staten Island, NY (www.vintagewinesinc.com)</t>
  </si>
  <si>
    <t>Vintage Wines LLC, Des Plaines, IL (www.vintagewine.com)</t>
  </si>
  <si>
    <t>Vinteligence, Jericho, NY (001 515 414 1429)</t>
  </si>
  <si>
    <t>Vintner Select, Mason, OH (001 513 229 3630)</t>
  </si>
  <si>
    <t>Vintus, New York, NY (001 914 769 3000)</t>
  </si>
  <si>
    <t>Vinum International, Napa, CA (001 707 224 4601)</t>
  </si>
  <si>
    <t>Vinum USA, Madison, NJ (www.vinumusa.com)</t>
  </si>
  <si>
    <t>Vinum Wine Importing &amp; Distributing LLC, Seattle Washington, (0012062218843)</t>
  </si>
  <si>
    <t>Vinus Inc, Worcester, MA (www.vinusinc.com)</t>
  </si>
  <si>
    <t>Virtuoso Selections, Austin, TX (www.virtuososelections.com)</t>
  </si>
  <si>
    <t>Vision Wine &amp; Spirits LLC, Secaucus, NJ (001 201 210 0400</t>
  </si>
  <si>
    <t>Vitis Imports, Inglewood, CA (001 310 674 1112)</t>
  </si>
  <si>
    <t>Vlad Import Export, Toano, VA (001 757 592 4355)</t>
  </si>
  <si>
    <t>VOS Selections, New York, NY (001 212 967 6948)</t>
  </si>
  <si>
    <t>Vos Vinum Importing Ltd, New Rochelle, NY (001 914 235 8080)</t>
  </si>
  <si>
    <t>Votto Vines, Hamden, CT (www.vottovines.com)</t>
  </si>
  <si>
    <t>Vranken Pommer, New York, NY (001 212 921 1215)</t>
  </si>
  <si>
    <t>WALCA International, Miami, FL (001 305 639 3200)</t>
  </si>
  <si>
    <t>Wallys, Los Angeles, CA (001 310 475 0606)</t>
  </si>
  <si>
    <t>Wave Imports, New York, NY (001 212 279 0799)</t>
  </si>
  <si>
    <t>Wegmans, nationwide (www.wegmans.com)</t>
  </si>
  <si>
    <t>Weimax Wines &amp; Spirits, Burlingame, CA (001 650 343 0182)</t>
  </si>
  <si>
    <t>Wein-Bauer inc, Chicago, IL (001 847 678 0685)</t>
  </si>
  <si>
    <t>Weisler Imports - Bryn Mawr PA - 19010 - 610 220 7938</t>
  </si>
  <si>
    <t>Well Oiled Wine Company, Leesburg, VA (001 703 771 1477)</t>
  </si>
  <si>
    <t>Westor Imports, New York, NY (001 212 267 1133)</t>
  </si>
  <si>
    <t>Westpark Imports, Sharon Hill, PA (001 610 532 3039)</t>
  </si>
  <si>
    <t>Weygandt-Metzler Wine Importing, Unionville, PA (001 610 486 0800)</t>
  </si>
  <si>
    <t>Whole Foods, nationwide (001 413 586 9932)</t>
  </si>
  <si>
    <t>Wilburs Wines &amp; Spirits, Fort Collins, CO (001 970 226 8662)</t>
  </si>
  <si>
    <t>Wilkinson Gourmet Imports, Dana Point, CA  (001 949 661 7873)</t>
  </si>
  <si>
    <t>William Grant &amp; Sons Inc,  Edison, NJ (001 732 225 9000)</t>
  </si>
  <si>
    <t>William Harrison Imports, Manassas, VA (www.whimports.com)</t>
  </si>
  <si>
    <t>Williams Corner Wine, Charlottesville, VA (www.williamscorner.com)</t>
  </si>
  <si>
    <t>Willo Plaza Beverage &amp; Liquor,  Willoughby, OH (001 440 946 1800)</t>
  </si>
  <si>
    <t>Wilson Daniels Ltd, St Helena, CA (001 707 963 9661)</t>
  </si>
  <si>
    <t>Wine Adventures Inc, West Des Moines, IA (001 515 222 0866)</t>
  </si>
  <si>
    <t>Wine and Spirits of Slingerlands, New York, NY (001 518 438 5535)</t>
  </si>
  <si>
    <t>Wine Bridge Imports, Davis, CA (001 530 758 2870)</t>
  </si>
  <si>
    <t>Wine Brokers, Cincinnati, OH  (www.kdchaney.com)</t>
  </si>
  <si>
    <t>Wine by Gerard, New York, NY (001 212 889 1033)</t>
  </si>
  <si>
    <t>Wine Cask Imports, Acton, MA (www.wine-cask.com)</t>
  </si>
  <si>
    <t>Wine Co Ltd,  Hingham, MA (001 781 749 1147)</t>
  </si>
  <si>
    <t>Wine Emporium, Brooklyn, New York, NY (www.wineemporiumny.com)</t>
  </si>
  <si>
    <t>Wine Enterprises, Newark, NJ (001 973 465 1080)</t>
  </si>
  <si>
    <t>Wine Exchange, Orange County, CA (001 714 974 1453)</t>
  </si>
  <si>
    <t>Wine House, San Francisco, CA (001 415 355 9463)</t>
  </si>
  <si>
    <t>Wine Legend, Livingston, NJ (001 973 992 4441)</t>
  </si>
  <si>
    <t>Wine Library, Springfield, NJ (001 973 376 0005)</t>
  </si>
  <si>
    <t>Wine Markets International Inc, Syosset, NY ((516) 364-1850)</t>
  </si>
  <si>
    <t>Wine Merchant, Folsom, CA (001 916 985 9463)</t>
  </si>
  <si>
    <t>Wine Messenger, New York, NY (001 800 760 3960)</t>
  </si>
  <si>
    <t>Wine Symphony Inc, New York, NY (001 212 226 8283)</t>
  </si>
  <si>
    <t>Wine Traditions LTD - 3604 Ridgeway Ter, Falls Church VA 22044</t>
  </si>
  <si>
    <t>Wine Warehouse, Los Angeles, CA (001 800 331 2829)</t>
  </si>
  <si>
    <t>Wine Wave, New York, NY (001 516 433 1121)</t>
  </si>
  <si>
    <t>Wine Wine Situation, Los Angeles, CA (001 323 936 8700)</t>
  </si>
  <si>
    <t>Wine Without Borders LLC, Carrboro, NC (001 919 260 4438)</t>
  </si>
  <si>
    <t>Winebasket, Brockton, MA (http://wine-basket.net)</t>
  </si>
  <si>
    <t>Wineberry America, New York, NY (001 212 481 0322)</t>
  </si>
  <si>
    <t>Winebow Inc, Montvale, NJ (001 201 445 0620)</t>
  </si>
  <si>
    <t>Winerz.com, Orange, CA (001 888 818 9463)</t>
  </si>
  <si>
    <t>Wines by Morrell, East Hampton, NY (001 631 324 1230)</t>
  </si>
  <si>
    <t>Wines of France, Dunellen, NJ (001 908 654 6173)</t>
  </si>
  <si>
    <t>Wines We Are Importers &amp; Distibutors, Brooklyn, NY (001 778 680 8244)</t>
  </si>
  <si>
    <t>Wines West, Santa Rosa, CA (001 707 538 5846)</t>
  </si>
  <si>
    <t>Winesellers, Macomb, IL (001 847 679 0121)</t>
  </si>
  <si>
    <t>Winewise, Oakland, CA (001 510 848 6879)</t>
  </si>
  <si>
    <t>Wineworth LLC,  Bellevue, WA (http://wineworthimporters.com/)</t>
  </si>
  <si>
    <t>Winn Devaul Imports, Vashon, WA (001 206 463 6795)</t>
  </si>
  <si>
    <t>WJ Deutsch &amp; Sons, New York, NY (001 914 251 9463)</t>
  </si>
  <si>
    <t>Wooden Ships Inc, Garden City Park, NY (001 516 747 3588)</t>
  </si>
  <si>
    <t>Woodlake Market,  Kohler, WI (001 920 457 6570)</t>
  </si>
  <si>
    <t>Woodstock Wine &amp; Deli, Portland, OR (001 503 777 2208)</t>
  </si>
  <si>
    <t>World Shippers &amp; Importers Co, Philadelphia, PA (001 215 732 2018)</t>
  </si>
  <si>
    <t>World Vintage Llc, Nashville, TN (001 615 401 6888)</t>
  </si>
  <si>
    <t>Worldwide Cellars, Minneapolis, MN (001 612 378 0316)</t>
  </si>
  <si>
    <t>Worldwide Wines, North Haven, CT (001 203 239 4901)</t>
  </si>
  <si>
    <t>Worthwhile Wine Company, Atlanta, GA (001 678 358 5241)</t>
  </si>
  <si>
    <t>Yankee Spirits, Sturbridge, MA (001 508 347 2231)</t>
  </si>
  <si>
    <t>Yellowwood Wine Company,  San Francisco, CA (001 415 775 8059)</t>
  </si>
  <si>
    <t>Young's Market Company LLC, Orange County, CA (001 800 317 6150)</t>
  </si>
  <si>
    <t>Z Wines USA, Plymouth, MN (001 763 745 0620)</t>
  </si>
  <si>
    <t>Zachys, Scarsdale, NY (001 800 723 0241)</t>
  </si>
  <si>
    <t>Zancanella Importing Co, Portland, OR (001 503 236 5424)</t>
  </si>
  <si>
    <t>Zigzagando Wine, Novato, CA (001 415 897 3156)</t>
  </si>
  <si>
    <t>lab1</t>
  </si>
  <si>
    <t>lab2</t>
  </si>
  <si>
    <t>lab3</t>
  </si>
  <si>
    <t>lab4</t>
  </si>
  <si>
    <t>lab5</t>
  </si>
  <si>
    <t>lab6</t>
  </si>
  <si>
    <t>lab7</t>
  </si>
  <si>
    <t>lab8</t>
  </si>
  <si>
    <t>lab9</t>
  </si>
  <si>
    <t>lab10</t>
  </si>
  <si>
    <t>lab11</t>
  </si>
  <si>
    <t>lab12</t>
  </si>
  <si>
    <t>lab13</t>
  </si>
  <si>
    <t>lab14</t>
  </si>
  <si>
    <t>lab15</t>
  </si>
  <si>
    <t>lab16</t>
  </si>
  <si>
    <t>lab17</t>
  </si>
  <si>
    <t>lab18</t>
  </si>
  <si>
    <t>lab19</t>
  </si>
  <si>
    <t>lab20</t>
  </si>
  <si>
    <t>lab21</t>
  </si>
  <si>
    <t>lab22</t>
  </si>
  <si>
    <t>lab23</t>
  </si>
  <si>
    <t>lab24</t>
  </si>
  <si>
    <t>lab25</t>
  </si>
  <si>
    <t>lab26</t>
  </si>
  <si>
    <t>lab27</t>
  </si>
  <si>
    <t>lab28</t>
  </si>
  <si>
    <t>lab29</t>
  </si>
  <si>
    <t>lab30</t>
  </si>
  <si>
    <t>lab31</t>
  </si>
  <si>
    <t>lab32</t>
  </si>
  <si>
    <t>lab33</t>
  </si>
  <si>
    <t>lab34</t>
  </si>
  <si>
    <t>lab35</t>
  </si>
  <si>
    <t>lab36</t>
  </si>
  <si>
    <t>lab37</t>
  </si>
  <si>
    <t>lab38</t>
  </si>
  <si>
    <t>lab39</t>
  </si>
  <si>
    <t>lab40</t>
  </si>
  <si>
    <t>lab41</t>
  </si>
  <si>
    <t>lab42</t>
  </si>
  <si>
    <t>lab43</t>
  </si>
  <si>
    <t>lab44</t>
  </si>
  <si>
    <t>lab45</t>
  </si>
  <si>
    <t>lab46</t>
  </si>
  <si>
    <t>lab47</t>
  </si>
  <si>
    <t>lab48</t>
  </si>
  <si>
    <t>lab49</t>
  </si>
  <si>
    <t>lab50</t>
  </si>
  <si>
    <t>lab51</t>
  </si>
  <si>
    <t>lab52</t>
  </si>
  <si>
    <t>lab53</t>
  </si>
  <si>
    <t>lab54</t>
  </si>
  <si>
    <t>lab55</t>
  </si>
  <si>
    <t>lab56</t>
  </si>
  <si>
    <t>lab57</t>
  </si>
  <si>
    <t>lab60</t>
  </si>
  <si>
    <t>lab61</t>
  </si>
  <si>
    <t>lab62</t>
  </si>
  <si>
    <t>lab63</t>
  </si>
  <si>
    <t>lab64</t>
  </si>
  <si>
    <t>lab65</t>
  </si>
  <si>
    <t>lab66</t>
  </si>
  <si>
    <t>lab67</t>
  </si>
  <si>
    <t>lab68</t>
  </si>
  <si>
    <t>lab69</t>
  </si>
  <si>
    <t>lab70</t>
  </si>
  <si>
    <t>lab71</t>
  </si>
  <si>
    <t>lab72</t>
  </si>
  <si>
    <t>WineColours</t>
  </si>
  <si>
    <t>Red</t>
  </si>
  <si>
    <t>Rosé</t>
  </si>
  <si>
    <t>White</t>
  </si>
  <si>
    <t>WineStyles</t>
  </si>
  <si>
    <t>Sparkling</t>
  </si>
  <si>
    <t>Still Dry</t>
  </si>
  <si>
    <t>Still Medium Dry</t>
  </si>
  <si>
    <t>Still Medium Sweet</t>
  </si>
  <si>
    <t>Sweet</t>
  </si>
  <si>
    <t>Fortified</t>
  </si>
  <si>
    <t>Algeria</t>
  </si>
  <si>
    <t>Argentina</t>
  </si>
  <si>
    <t>Australia</t>
  </si>
  <si>
    <t>Austria</t>
  </si>
  <si>
    <t>Belgium</t>
  </si>
  <si>
    <t>Bosnia - Herzegovina</t>
  </si>
  <si>
    <t>Brazil</t>
  </si>
  <si>
    <t>Bulgaria</t>
  </si>
  <si>
    <t>Canada</t>
  </si>
  <si>
    <t>Chile</t>
  </si>
  <si>
    <t>China</t>
  </si>
  <si>
    <t>Croatia</t>
  </si>
  <si>
    <t>Cyprus</t>
  </si>
  <si>
    <t>Czech Republic</t>
  </si>
  <si>
    <t>Denmark</t>
  </si>
  <si>
    <t>Ecuador</t>
  </si>
  <si>
    <t>France</t>
  </si>
  <si>
    <t>Georgia</t>
  </si>
  <si>
    <t>Germany</t>
  </si>
  <si>
    <t>Greece</t>
  </si>
  <si>
    <t>Hungary</t>
  </si>
  <si>
    <t>Ireland</t>
  </si>
  <si>
    <t>Israel</t>
  </si>
  <si>
    <t>India</t>
  </si>
  <si>
    <t>Italy</t>
  </si>
  <si>
    <t>Japan</t>
  </si>
  <si>
    <t>Jordan</t>
  </si>
  <si>
    <t>Lebanon</t>
  </si>
  <si>
    <t>Luxembourg</t>
  </si>
  <si>
    <t>Macedonia</t>
  </si>
  <si>
    <t>Malta</t>
  </si>
  <si>
    <t>Mexico</t>
  </si>
  <si>
    <t>Moldova</t>
  </si>
  <si>
    <t>Morocco</t>
  </si>
  <si>
    <t>Netherlands</t>
  </si>
  <si>
    <t>New Zealand</t>
  </si>
  <si>
    <t>Peru</t>
  </si>
  <si>
    <t>Portugal</t>
  </si>
  <si>
    <t>Puerto Rico</t>
  </si>
  <si>
    <t>Romania</t>
  </si>
  <si>
    <t>Montenegro</t>
  </si>
  <si>
    <t>Serbia</t>
  </si>
  <si>
    <t>Slovakia</t>
  </si>
  <si>
    <t>Slovenia</t>
  </si>
  <si>
    <t>South Africa</t>
  </si>
  <si>
    <t>Spain</t>
  </si>
  <si>
    <t>Sweden</t>
  </si>
  <si>
    <t>Russia</t>
  </si>
  <si>
    <t>Switzerland</t>
  </si>
  <si>
    <t>Syria</t>
  </si>
  <si>
    <t>Thailand</t>
  </si>
  <si>
    <t>Tunisia</t>
  </si>
  <si>
    <t>Turkey</t>
  </si>
  <si>
    <t>United Kingdom</t>
  </si>
  <si>
    <t>USA</t>
  </si>
  <si>
    <t>Ukraine</t>
  </si>
  <si>
    <t>Uruguay</t>
  </si>
  <si>
    <t>Region of Production</t>
  </si>
  <si>
    <t>Aïn Bessem Bouria</t>
  </si>
  <si>
    <t>Coteaux de Mascara</t>
  </si>
  <si>
    <t>Coteaux de Tlemcen</t>
  </si>
  <si>
    <t>Coteaux du Zaccar</t>
  </si>
  <si>
    <t>Dahra hills</t>
  </si>
  <si>
    <t>Médéa</t>
  </si>
  <si>
    <t>Monts du Tessalah</t>
  </si>
  <si>
    <t>Catamarca</t>
  </si>
  <si>
    <t>Jujuy</t>
  </si>
  <si>
    <t>La Rioja</t>
  </si>
  <si>
    <t>Mendoza</t>
  </si>
  <si>
    <t xml:space="preserve">Neuquén </t>
  </si>
  <si>
    <t>Rio Negro</t>
  </si>
  <si>
    <t>Salta</t>
  </si>
  <si>
    <t>San Juan</t>
  </si>
  <si>
    <t>Tucumán</t>
  </si>
  <si>
    <t>New South Wales</t>
  </si>
  <si>
    <t>Queensland</t>
  </si>
  <si>
    <t>South Australia</t>
  </si>
  <si>
    <t>South Eastern Australia</t>
  </si>
  <si>
    <t>Tasmania</t>
  </si>
  <si>
    <t>Victoria</t>
  </si>
  <si>
    <t>Western Australia</t>
  </si>
  <si>
    <t>Landwein</t>
  </si>
  <si>
    <t>Burgenland</t>
  </si>
  <si>
    <t>Niederösterreich</t>
  </si>
  <si>
    <t>Steiermark</t>
  </si>
  <si>
    <t>Wien</t>
  </si>
  <si>
    <t>Flanders</t>
  </si>
  <si>
    <t>Wallonia</t>
  </si>
  <si>
    <t>Coastal Region</t>
  </si>
  <si>
    <t>Kozar</t>
  </si>
  <si>
    <t>Ukrina</t>
  </si>
  <si>
    <t>Majevica</t>
  </si>
  <si>
    <t>Rama</t>
  </si>
  <si>
    <t>Srednja Neretva</t>
  </si>
  <si>
    <t>Listica</t>
  </si>
  <si>
    <t>Trebišnjica</t>
  </si>
  <si>
    <t>Jablanica</t>
  </si>
  <si>
    <t>Dubrovnik</t>
  </si>
  <si>
    <t>Herzegovina</t>
  </si>
  <si>
    <t>Campos de Cima da Serra,</t>
  </si>
  <si>
    <t>Campanha</t>
  </si>
  <si>
    <t>Planalto Catarinense</t>
  </si>
  <si>
    <t xml:space="preserve">São Francisco Valley </t>
  </si>
  <si>
    <t>Serra do Sudeste</t>
  </si>
  <si>
    <t>Serra Gaúcha</t>
  </si>
  <si>
    <t>Eastern Region</t>
  </si>
  <si>
    <t>Northern Region</t>
  </si>
  <si>
    <t>Southern Region</t>
  </si>
  <si>
    <t>South Western Region</t>
  </si>
  <si>
    <t>Sub-Balkan Region</t>
  </si>
  <si>
    <t>British Columbia</t>
  </si>
  <si>
    <t>Manitoba</t>
  </si>
  <si>
    <t>New Brunswick</t>
  </si>
  <si>
    <t>NewFoundland</t>
  </si>
  <si>
    <t>Nova Scotia</t>
  </si>
  <si>
    <t>Ontario</t>
  </si>
  <si>
    <t>Prince Edward Island</t>
  </si>
  <si>
    <t>Quebec</t>
  </si>
  <si>
    <t>Aconcagua Valley</t>
  </si>
  <si>
    <t>Bío Bío Valley</t>
  </si>
  <si>
    <t>Cachapoal Valley</t>
  </si>
  <si>
    <t>Casablanca Valley</t>
  </si>
  <si>
    <t>Central Valley</t>
  </si>
  <si>
    <t>Choapa Valley</t>
  </si>
  <si>
    <t>Colchagua Valley</t>
  </si>
  <si>
    <t>Curicó Valley</t>
  </si>
  <si>
    <t>Elqui Valley</t>
  </si>
  <si>
    <t>Itata Valley</t>
  </si>
  <si>
    <t>Limari Valley</t>
  </si>
  <si>
    <t>Maipó Valley</t>
  </si>
  <si>
    <t>Malleco Valley</t>
  </si>
  <si>
    <t>Maule Valley</t>
  </si>
  <si>
    <t>Rapel</t>
  </si>
  <si>
    <t>San Antonio</t>
  </si>
  <si>
    <t>Ningxia</t>
  </si>
  <si>
    <t>Jilin</t>
  </si>
  <si>
    <t>Gansu</t>
  </si>
  <si>
    <t>Henan</t>
  </si>
  <si>
    <t>Shandong</t>
  </si>
  <si>
    <t>Tianjin</t>
  </si>
  <si>
    <t xml:space="preserve">Xinjiang </t>
  </si>
  <si>
    <t xml:space="preserve">Shanxi </t>
  </si>
  <si>
    <t>Sichuan</t>
  </si>
  <si>
    <t>Yunnan</t>
  </si>
  <si>
    <t>Hebei</t>
  </si>
  <si>
    <t>Liaoning</t>
  </si>
  <si>
    <t>Coastal</t>
  </si>
  <si>
    <t>Continental</t>
  </si>
  <si>
    <t>Akama-Laona</t>
  </si>
  <si>
    <t>Commandaria</t>
  </si>
  <si>
    <t>Krasohoria Lemesou - Lona</t>
  </si>
  <si>
    <t>Limassol</t>
  </si>
  <si>
    <t>Larnaca districts</t>
  </si>
  <si>
    <t>Nicosia</t>
  </si>
  <si>
    <t>Paphos</t>
  </si>
  <si>
    <t>Pitsilia</t>
  </si>
  <si>
    <t>Vouni Panayias - Ambelitis</t>
  </si>
  <si>
    <t>Bohemia</t>
  </si>
  <si>
    <t>Moravia</t>
  </si>
  <si>
    <t>Not Applicable</t>
  </si>
  <si>
    <t>Canar Azuay</t>
  </si>
  <si>
    <t>Cotopaxi</t>
  </si>
  <si>
    <t>Imbabura</t>
  </si>
  <si>
    <t>Loja</t>
  </si>
  <si>
    <t>Pinchincha</t>
  </si>
  <si>
    <t>Tungurahua</t>
  </si>
  <si>
    <t>Alsace</t>
  </si>
  <si>
    <t>Bordeaux</t>
  </si>
  <si>
    <t>Beaujolais</t>
  </si>
  <si>
    <t>Burgundy</t>
  </si>
  <si>
    <t>Champagne</t>
  </si>
  <si>
    <t>Poitou-Charentes</t>
  </si>
  <si>
    <t>Corsica</t>
  </si>
  <si>
    <t>Jura</t>
  </si>
  <si>
    <t>Languedoc-Roussillon</t>
  </si>
  <si>
    <t>Loire</t>
  </si>
  <si>
    <t>Provence</t>
  </si>
  <si>
    <t>Rhône</t>
  </si>
  <si>
    <t>Savoie</t>
  </si>
  <si>
    <t>Southwest France</t>
  </si>
  <si>
    <t>Ajara</t>
  </si>
  <si>
    <t>Black Sea Coast</t>
  </si>
  <si>
    <t>Imereti</t>
  </si>
  <si>
    <t>Kakheti</t>
  </si>
  <si>
    <t>Kvemo Kartli</t>
  </si>
  <si>
    <t>Meskheti</t>
  </si>
  <si>
    <t>Racha-Lechkhumi</t>
  </si>
  <si>
    <t>Ahr</t>
  </si>
  <si>
    <t>Baden</t>
  </si>
  <si>
    <t>Franken</t>
  </si>
  <si>
    <t>Hessische Bergstrasse</t>
  </si>
  <si>
    <t>Mittelrhein</t>
  </si>
  <si>
    <t>Mosel</t>
  </si>
  <si>
    <t>Nahe</t>
  </si>
  <si>
    <t>Pfalz</t>
  </si>
  <si>
    <t>Rheingau</t>
  </si>
  <si>
    <t>Rheinhessen</t>
  </si>
  <si>
    <t>Saale Unstrut</t>
  </si>
  <si>
    <t>Sachsen</t>
  </si>
  <si>
    <t>Württemberg</t>
  </si>
  <si>
    <t>Aegean Islands</t>
  </si>
  <si>
    <t>Central Greece</t>
  </si>
  <si>
    <t>Crete</t>
  </si>
  <si>
    <t>Epirus &amp; Ionian Islands</t>
  </si>
  <si>
    <t>Peloponnese</t>
  </si>
  <si>
    <t>Thessaly</t>
  </si>
  <si>
    <t>Thrace</t>
  </si>
  <si>
    <t xml:space="preserve">Észak-Dunántúl </t>
  </si>
  <si>
    <t>Balaton</t>
  </si>
  <si>
    <t xml:space="preserve">Dél-Pannónia </t>
  </si>
  <si>
    <t xml:space="preserve">Duna </t>
  </si>
  <si>
    <t xml:space="preserve">Felső-Magyarország </t>
  </si>
  <si>
    <t>Tokaj-Hegyalja</t>
  </si>
  <si>
    <t>Tolna</t>
  </si>
  <si>
    <t>Galilee</t>
  </si>
  <si>
    <t>Judean Hills</t>
  </si>
  <si>
    <t>Negev</t>
  </si>
  <si>
    <t>Shomron</t>
  </si>
  <si>
    <t>Samson</t>
  </si>
  <si>
    <t>Himachal Pradesh</t>
  </si>
  <si>
    <t>Karnataka</t>
  </si>
  <si>
    <t>Maharashtra</t>
  </si>
  <si>
    <t>Madhya Pradesh</t>
  </si>
  <si>
    <t>Mizoram</t>
  </si>
  <si>
    <t>Piedmont</t>
  </si>
  <si>
    <t>Rest of Italy</t>
  </si>
  <si>
    <t>Southern Italy</t>
  </si>
  <si>
    <t>Tuscany</t>
  </si>
  <si>
    <t>Veneto</t>
  </si>
  <si>
    <t>Aomori</t>
  </si>
  <si>
    <t>Fukuoka</t>
  </si>
  <si>
    <t>Hyogo</t>
  </si>
  <si>
    <t>Ishikari</t>
  </si>
  <si>
    <t>Ibaraki</t>
  </si>
  <si>
    <t>Kumamoto</t>
  </si>
  <si>
    <t>Kamikawa</t>
  </si>
  <si>
    <t>Miyazaki</t>
  </si>
  <si>
    <t>Nagano</t>
  </si>
  <si>
    <t>Nilgata</t>
  </si>
  <si>
    <t>Ōita</t>
  </si>
  <si>
    <t>Okayama</t>
  </si>
  <si>
    <t>Shiga</t>
  </si>
  <si>
    <t>Shimane</t>
  </si>
  <si>
    <t>Tochigi</t>
  </si>
  <si>
    <t>Tokachi</t>
  </si>
  <si>
    <t>Yamagata</t>
  </si>
  <si>
    <t>Yamanashi</t>
  </si>
  <si>
    <t>Bekaa Valley</t>
  </si>
  <si>
    <t>Bhamdoun</t>
  </si>
  <si>
    <t>Jezzine</t>
  </si>
  <si>
    <t>Kfifane</t>
  </si>
  <si>
    <t>Lamartine Valley</t>
  </si>
  <si>
    <t>Rechmaya</t>
  </si>
  <si>
    <t>Moselle</t>
  </si>
  <si>
    <t>Pcinja-Osogovo</t>
  </si>
  <si>
    <t>Povaraje</t>
  </si>
  <si>
    <t>Pelagonija-Polong</t>
  </si>
  <si>
    <t>Baja California</t>
  </si>
  <si>
    <t>Coahuila</t>
  </si>
  <si>
    <t>Durango</t>
  </si>
  <si>
    <t>Valle Querétaro</t>
  </si>
  <si>
    <t xml:space="preserve">Sonora </t>
  </si>
  <si>
    <t>Zacatecas</t>
  </si>
  <si>
    <t>Balti</t>
  </si>
  <si>
    <t>Codru</t>
  </si>
  <si>
    <t>Comrat</t>
  </si>
  <si>
    <t>Nistreana</t>
  </si>
  <si>
    <t>East</t>
  </si>
  <si>
    <t>Meknès &amp; Fès</t>
  </si>
  <si>
    <t>The Northern Plain</t>
  </si>
  <si>
    <t xml:space="preserve">Rabat &amp; Casablanca </t>
  </si>
  <si>
    <t>Auckland</t>
  </si>
  <si>
    <t>Bay of Plenty</t>
  </si>
  <si>
    <t>Canterbury</t>
  </si>
  <si>
    <t>Central Otago</t>
  </si>
  <si>
    <t>Gisborne</t>
  </si>
  <si>
    <t>Hawke's Bay</t>
  </si>
  <si>
    <t>Marlborough</t>
  </si>
  <si>
    <t>Northland</t>
  </si>
  <si>
    <t>Nelson</t>
  </si>
  <si>
    <t>Waikato</t>
  </si>
  <si>
    <t>Waipara</t>
  </si>
  <si>
    <t>Wairarapa</t>
  </si>
  <si>
    <t>Waitaki</t>
  </si>
  <si>
    <t>Northern</t>
  </si>
  <si>
    <t>Southern</t>
  </si>
  <si>
    <t>Madeira</t>
  </si>
  <si>
    <t>Port</t>
  </si>
  <si>
    <t>Banat</t>
  </si>
  <si>
    <t>Crisana</t>
  </si>
  <si>
    <t>Dobrogea</t>
  </si>
  <si>
    <t>Maramures</t>
  </si>
  <si>
    <t>Muntenia &amp; Oltenia</t>
  </si>
  <si>
    <t>Transylvania</t>
  </si>
  <si>
    <t xml:space="preserve">Crmnica </t>
  </si>
  <si>
    <t>Podgorica</t>
  </si>
  <si>
    <t>Timok</t>
  </si>
  <si>
    <t xml:space="preserve">Nišava-South Morava </t>
  </si>
  <si>
    <t xml:space="preserve">West Morava </t>
  </si>
  <si>
    <t xml:space="preserve">Šumadija-Great Morava </t>
  </si>
  <si>
    <t xml:space="preserve">Pocerina </t>
  </si>
  <si>
    <t>Srem</t>
  </si>
  <si>
    <t xml:space="preserve">Subotica-Horgoš  </t>
  </si>
  <si>
    <t>Kosovo</t>
  </si>
  <si>
    <t>Juznoslovenská</t>
  </si>
  <si>
    <t>Malokarpatská</t>
  </si>
  <si>
    <t>Nitrianska</t>
  </si>
  <si>
    <t>Stredoslovenská</t>
  </si>
  <si>
    <t>Tokajská</t>
  </si>
  <si>
    <t>Východoslovenská</t>
  </si>
  <si>
    <t>Podravje</t>
  </si>
  <si>
    <t>Posavje</t>
  </si>
  <si>
    <t>Primorska</t>
  </si>
  <si>
    <t>Breede River Valley</t>
  </si>
  <si>
    <t>Klein Karoo</t>
  </si>
  <si>
    <t>Olifants River</t>
  </si>
  <si>
    <t xml:space="preserve">Overberg </t>
  </si>
  <si>
    <t>Cape Agulhas</t>
  </si>
  <si>
    <t>Walker Bay</t>
  </si>
  <si>
    <t>Boberg</t>
  </si>
  <si>
    <t>Northern Cape</t>
  </si>
  <si>
    <t>Western Cape</t>
  </si>
  <si>
    <t>Hartswater</t>
  </si>
  <si>
    <t xml:space="preserve">Lower Orange </t>
  </si>
  <si>
    <t>Cederberg</t>
  </si>
  <si>
    <t>Ceres</t>
  </si>
  <si>
    <t>Herbertsdale</t>
  </si>
  <si>
    <t>Rietrivier FS</t>
  </si>
  <si>
    <t>Swartberg</t>
  </si>
  <si>
    <t>Prince Albert Valley</t>
  </si>
  <si>
    <t>Lamberts Bay</t>
  </si>
  <si>
    <t>The Islands</t>
  </si>
  <si>
    <t xml:space="preserve">Rest of Mainland </t>
  </si>
  <si>
    <t>Sherry</t>
  </si>
  <si>
    <t>Chechnya</t>
  </si>
  <si>
    <t>Dagestan</t>
  </si>
  <si>
    <t>Kabardino-Balkariya</t>
  </si>
  <si>
    <t>Krasnodar</t>
  </si>
  <si>
    <t>Rostov</t>
  </si>
  <si>
    <t>Stavropol</t>
  </si>
  <si>
    <t>Berne</t>
  </si>
  <si>
    <t>Eastern Cantons</t>
  </si>
  <si>
    <t>Geneva</t>
  </si>
  <si>
    <t>Neuchâtel</t>
  </si>
  <si>
    <t>Ticino</t>
  </si>
  <si>
    <t>Valais</t>
  </si>
  <si>
    <t>Vaud</t>
  </si>
  <si>
    <t>Chao Phraya Delta</t>
  </si>
  <si>
    <t>Hua Hin</t>
  </si>
  <si>
    <t>Khao Yai</t>
  </si>
  <si>
    <t>Phurua Highland District</t>
  </si>
  <si>
    <t>Coteaux de Tebourba</t>
  </si>
  <si>
    <t>Coteaux d' Utique</t>
  </si>
  <si>
    <t>Grand Cru Mornag</t>
  </si>
  <si>
    <t>Mornag</t>
  </si>
  <si>
    <t>Sidi Salem</t>
  </si>
  <si>
    <t>Aegean Coast Region</t>
  </si>
  <si>
    <t>Ankara Region</t>
  </si>
  <si>
    <t xml:space="preserve">Black Sea Coast </t>
  </si>
  <si>
    <t xml:space="preserve">Central Anatolia </t>
  </si>
  <si>
    <t xml:space="preserve">Central South Anatolia </t>
  </si>
  <si>
    <t>Eastern Anatolia Region</t>
  </si>
  <si>
    <t>Mediterranean Coast</t>
  </si>
  <si>
    <t>Thrace-Marmara</t>
  </si>
  <si>
    <t>East Anglia</t>
  </si>
  <si>
    <t>Mercia</t>
  </si>
  <si>
    <t>Southeast</t>
  </si>
  <si>
    <t>Southwest</t>
  </si>
  <si>
    <t>Thames and Chiltern</t>
  </si>
  <si>
    <t>Wessex</t>
  </si>
  <si>
    <t>Not applicable</t>
  </si>
  <si>
    <t>Wales</t>
  </si>
  <si>
    <t>Arkansas</t>
  </si>
  <si>
    <t>Arizona</t>
  </si>
  <si>
    <t>California</t>
  </si>
  <si>
    <t>Colorado</t>
  </si>
  <si>
    <t>Idaho</t>
  </si>
  <si>
    <t>Indiana</t>
  </si>
  <si>
    <t>Kentucky</t>
  </si>
  <si>
    <t>Maryland</t>
  </si>
  <si>
    <t>Massachusetts</t>
  </si>
  <si>
    <t>Michigan</t>
  </si>
  <si>
    <t>Missouri</t>
  </si>
  <si>
    <t>New Jersey</t>
  </si>
  <si>
    <t>New Mexico</t>
  </si>
  <si>
    <t>New York</t>
  </si>
  <si>
    <t>North Carolina</t>
  </si>
  <si>
    <t>Ohio</t>
  </si>
  <si>
    <t>Oklahoma</t>
  </si>
  <si>
    <t>Oregon</t>
  </si>
  <si>
    <t>Pennsylvania</t>
  </si>
  <si>
    <t xml:space="preserve">Southeastern New England </t>
  </si>
  <si>
    <t>Texas</t>
  </si>
  <si>
    <t>Virginia</t>
  </si>
  <si>
    <t>Washington State</t>
  </si>
  <si>
    <t>West Virginia</t>
  </si>
  <si>
    <t xml:space="preserve">Western Connecticut Highlands </t>
  </si>
  <si>
    <t>Wisconsin</t>
  </si>
  <si>
    <t>Crimea</t>
  </si>
  <si>
    <t>Nikolayev</t>
  </si>
  <si>
    <t>Odessa</t>
  </si>
  <si>
    <t>Kherson</t>
  </si>
  <si>
    <t>Zakarpattia</t>
  </si>
  <si>
    <t>Zaporizhia</t>
  </si>
  <si>
    <t>Artigas</t>
  </si>
  <si>
    <t>Canelones</t>
  </si>
  <si>
    <t>Colonia</t>
  </si>
  <si>
    <t>Florida</t>
  </si>
  <si>
    <t>Maldonado</t>
  </si>
  <si>
    <t>Montevideo</t>
  </si>
  <si>
    <t>Paysandù</t>
  </si>
  <si>
    <t>Rivera</t>
  </si>
  <si>
    <t>Salto</t>
  </si>
  <si>
    <t>San José</t>
  </si>
  <si>
    <t>Soriano</t>
  </si>
  <si>
    <r>
      <t>C</t>
    </r>
    <r>
      <rPr>
        <sz val="10"/>
        <rFont val="Calibri"/>
        <family val="2"/>
      </rPr>
      <t>ó</t>
    </r>
    <r>
      <rPr>
        <sz val="10"/>
        <rFont val="Arial"/>
        <family val="2"/>
      </rPr>
      <t>rdoba Province</t>
    </r>
  </si>
  <si>
    <t>Official Sub-region of Production</t>
  </si>
  <si>
    <r>
      <t>Bel</t>
    </r>
    <r>
      <rPr>
        <sz val="10"/>
        <rFont val="Calibri"/>
        <family val="2"/>
      </rPr>
      <t>é</t>
    </r>
    <r>
      <rPr>
        <sz val="10"/>
        <rFont val="Arial"/>
        <family val="2"/>
      </rPr>
      <t>n</t>
    </r>
  </si>
  <si>
    <t>Pomán</t>
  </si>
  <si>
    <t>Santa María</t>
  </si>
  <si>
    <t>Tinogasta</t>
  </si>
  <si>
    <t>Arauco</t>
  </si>
  <si>
    <t>Castelli</t>
  </si>
  <si>
    <t>Castro Barros</t>
  </si>
  <si>
    <t>Chilecito</t>
  </si>
  <si>
    <t>Famtina</t>
  </si>
  <si>
    <t>Famatina Valley</t>
  </si>
  <si>
    <t>Felipe Varela</t>
  </si>
  <si>
    <t>General Lamadrid</t>
  </si>
  <si>
    <t>San Blas de los Sauces</t>
  </si>
  <si>
    <t>Sanagasta</t>
  </si>
  <si>
    <t>Vinchina</t>
  </si>
  <si>
    <t>Agrelo</t>
  </si>
  <si>
    <t>Barrancas</t>
  </si>
  <si>
    <t>El Paraíso</t>
  </si>
  <si>
    <t>General Alvear</t>
  </si>
  <si>
    <t>Godoy Cruz</t>
  </si>
  <si>
    <t>Guaymallén</t>
  </si>
  <si>
    <t>Junín</t>
  </si>
  <si>
    <t>La Paz</t>
  </si>
  <si>
    <t>Las Compuertas (Luján de Cuyo)</t>
  </si>
  <si>
    <t>Las Heras</t>
  </si>
  <si>
    <t>Lavlle</t>
  </si>
  <si>
    <t>Luján de Cuyo</t>
  </si>
  <si>
    <t>Lunlunta (Maipú)</t>
  </si>
  <si>
    <t>Maipú</t>
  </si>
  <si>
    <t>Rivadavia</t>
  </si>
  <si>
    <t>Russel (Maipú)</t>
  </si>
  <si>
    <t>San Carlos</t>
  </si>
  <si>
    <t>San Martin</t>
  </si>
  <si>
    <t>San Rafael (D.O.C)</t>
  </si>
  <si>
    <t>Santa Rosa</t>
  </si>
  <si>
    <t>Tunuyán</t>
  </si>
  <si>
    <t>Tupungato</t>
  </si>
  <si>
    <t>Uco Valley</t>
  </si>
  <si>
    <t>Vista Flores</t>
  </si>
  <si>
    <t>Añelo</t>
  </si>
  <si>
    <t>Confluencia</t>
  </si>
  <si>
    <t>Patagonia</t>
  </si>
  <si>
    <t>Avellaneda</t>
  </si>
  <si>
    <t>General Conesa</t>
  </si>
  <si>
    <t>General Roca</t>
  </si>
  <si>
    <t>Pichimahuida</t>
  </si>
  <si>
    <t>Río Negro</t>
  </si>
  <si>
    <t>Cachi</t>
  </si>
  <si>
    <t>Cafayate</t>
  </si>
  <si>
    <t>Molinos</t>
  </si>
  <si>
    <r>
      <t>Calchaqu</t>
    </r>
    <r>
      <rPr>
        <sz val="10"/>
        <rFont val="Calibri"/>
        <family val="2"/>
      </rPr>
      <t>í</t>
    </r>
    <r>
      <rPr>
        <sz val="10"/>
        <rFont val="Arial"/>
        <family val="2"/>
      </rPr>
      <t>es</t>
    </r>
  </si>
  <si>
    <t>25 de Mayo</t>
  </si>
  <si>
    <t>9 de Julio</t>
  </si>
  <si>
    <t>Albardón</t>
  </si>
  <si>
    <t>Angaco</t>
  </si>
  <si>
    <t>Calingasta</t>
  </si>
  <si>
    <t>Caucete</t>
  </si>
  <si>
    <t>Chimbas</t>
  </si>
  <si>
    <t>Iglesia</t>
  </si>
  <si>
    <t>Jáchal</t>
  </si>
  <si>
    <t>Pocito</t>
  </si>
  <si>
    <t>Rawson</t>
  </si>
  <si>
    <t>San Martín</t>
  </si>
  <si>
    <t>Santa Lucía</t>
  </si>
  <si>
    <t>Sarmiento</t>
  </si>
  <si>
    <t>Ullum</t>
  </si>
  <si>
    <t>Valle del Pedernal</t>
  </si>
  <si>
    <t>Tulum Valley</t>
  </si>
  <si>
    <t>Valle Fértil</t>
  </si>
  <si>
    <t xml:space="preserve">Zonda </t>
  </si>
  <si>
    <t>Tafí</t>
  </si>
  <si>
    <r>
      <t>Col</t>
    </r>
    <r>
      <rPr>
        <sz val="10"/>
        <rFont val="Calibri"/>
        <family val="2"/>
      </rPr>
      <t>ó</t>
    </r>
    <r>
      <rPr>
        <sz val="10"/>
        <rFont val="Arial"/>
        <family val="2"/>
      </rPr>
      <t>n</t>
    </r>
  </si>
  <si>
    <t>Colonia Caraoya</t>
  </si>
  <si>
    <r>
      <t>C</t>
    </r>
    <r>
      <rPr>
        <sz val="10"/>
        <rFont val="Calibri"/>
        <family val="2"/>
      </rPr>
      <t>ó</t>
    </r>
    <r>
      <rPr>
        <sz val="10"/>
        <rFont val="Arial"/>
        <family val="2"/>
      </rPr>
      <t>rdoba</t>
    </r>
  </si>
  <si>
    <t>Cruz del Eje</t>
  </si>
  <si>
    <t>San Javier</t>
  </si>
  <si>
    <t>Canberra District</t>
  </si>
  <si>
    <t>Central Ranges</t>
  </si>
  <si>
    <t>Cowra</t>
  </si>
  <si>
    <t>Gundagai</t>
  </si>
  <si>
    <t>Hastings River</t>
  </si>
  <si>
    <t>Hilltops</t>
  </si>
  <si>
    <t>Hunter Valley</t>
  </si>
  <si>
    <t>Mudgee</t>
  </si>
  <si>
    <t>New England</t>
  </si>
  <si>
    <t>Orange</t>
  </si>
  <si>
    <t>Perricoota</t>
  </si>
  <si>
    <t>Riverina</t>
  </si>
  <si>
    <t>Shoalhaven Coast</t>
  </si>
  <si>
    <t>Southern Highlands</t>
  </si>
  <si>
    <t>Tumbaraumba</t>
  </si>
  <si>
    <t>Granite Belt</t>
  </si>
  <si>
    <t>South Burnett</t>
  </si>
  <si>
    <t>Adelaide Hills</t>
  </si>
  <si>
    <t>Adelaide Plains</t>
  </si>
  <si>
    <t>Barossa Valley</t>
  </si>
  <si>
    <t>Clare Valley</t>
  </si>
  <si>
    <t>Coonawarra</t>
  </si>
  <si>
    <t>Currency Creek</t>
  </si>
  <si>
    <t>Eden Valley</t>
  </si>
  <si>
    <t>Kangaroo Island</t>
  </si>
  <si>
    <t>Langhorne Creek</t>
  </si>
  <si>
    <t>Limestone Coast</t>
  </si>
  <si>
    <t>McLaren Vale</t>
  </si>
  <si>
    <t>Mount Benson</t>
  </si>
  <si>
    <t>Padthaway</t>
  </si>
  <si>
    <t>Ranges</t>
  </si>
  <si>
    <t>Riverland</t>
  </si>
  <si>
    <t>Robe</t>
  </si>
  <si>
    <t>Southern Fleurieu</t>
  </si>
  <si>
    <t>Southern Flinders</t>
  </si>
  <si>
    <t>Wrattonbully</t>
  </si>
  <si>
    <t>Alpine Valleys</t>
  </si>
  <si>
    <t>Beechworth</t>
  </si>
  <si>
    <t>Bendigo</t>
  </si>
  <si>
    <t>Geelong</t>
  </si>
  <si>
    <t>Gippsland</t>
  </si>
  <si>
    <t>Glenrowan</t>
  </si>
  <si>
    <t>Goulburn Valley</t>
  </si>
  <si>
    <t>Grampians</t>
  </si>
  <si>
    <t>Heathcote</t>
  </si>
  <si>
    <t>Henty</t>
  </si>
  <si>
    <t>King Valley</t>
  </si>
  <si>
    <t>Macedon Ranges</t>
  </si>
  <si>
    <t>Mornington Peninsula</t>
  </si>
  <si>
    <t>Murray Darling</t>
  </si>
  <si>
    <t>Pyrenees</t>
  </si>
  <si>
    <t>Rutherglen</t>
  </si>
  <si>
    <t>Strathbogie Ranges</t>
  </si>
  <si>
    <t>Sunbury</t>
  </si>
  <si>
    <t>Swan Hill</t>
  </si>
  <si>
    <t>Upper Goulburn</t>
  </si>
  <si>
    <t>Yarra Valley</t>
  </si>
  <si>
    <t>Blackwood Valley</t>
  </si>
  <si>
    <t>Frankland River</t>
  </si>
  <si>
    <t>Geographe</t>
  </si>
  <si>
    <t>Great Southern</t>
  </si>
  <si>
    <t>Manjimup</t>
  </si>
  <si>
    <t>Margaret River</t>
  </si>
  <si>
    <t>Peel</t>
  </si>
  <si>
    <t>Pemberton</t>
  </si>
  <si>
    <t>Perth Hills</t>
  </si>
  <si>
    <t>Swan District</t>
  </si>
  <si>
    <t xml:space="preserve">Eisenberg </t>
  </si>
  <si>
    <t xml:space="preserve">Leithaberg </t>
  </si>
  <si>
    <t>Mittelburgenland</t>
  </si>
  <si>
    <t>Neusiedlersee</t>
  </si>
  <si>
    <t>Neusiedlersee-Hügelland</t>
  </si>
  <si>
    <t>Südburgenland</t>
  </si>
  <si>
    <t>Carnuntum</t>
  </si>
  <si>
    <t>Kamptal</t>
  </si>
  <si>
    <t>Kremstal</t>
  </si>
  <si>
    <t>Thermenregion</t>
  </si>
  <si>
    <t>Traisental</t>
  </si>
  <si>
    <t>Wagram</t>
  </si>
  <si>
    <t>Weinviertel</t>
  </si>
  <si>
    <t>Wachau</t>
  </si>
  <si>
    <t>Südoststeiermark</t>
  </si>
  <si>
    <t>Südsteiermark</t>
  </si>
  <si>
    <t>Weststeiermark</t>
  </si>
  <si>
    <t>Hageland</t>
  </si>
  <si>
    <t>Haspengouw</t>
  </si>
  <si>
    <t>Heuvelland</t>
  </si>
  <si>
    <t>Côtes de Sambre et Meuse</t>
  </si>
  <si>
    <t>Vin de pays des Jardins de Wallonie</t>
  </si>
  <si>
    <t>Vale dos Vinhedos</t>
  </si>
  <si>
    <t>Pinto Bandeira</t>
  </si>
  <si>
    <t>Varna</t>
  </si>
  <si>
    <t>Burgas</t>
  </si>
  <si>
    <t>Kralevo</t>
  </si>
  <si>
    <t>Novi Pazar</t>
  </si>
  <si>
    <t>Shumen</t>
  </si>
  <si>
    <t>Khan Krum</t>
  </si>
  <si>
    <t>Ruse</t>
  </si>
  <si>
    <t>Veliko Tǔrnovo</t>
  </si>
  <si>
    <t>Svishtov</t>
  </si>
  <si>
    <t>Pavlikeni</t>
  </si>
  <si>
    <t>Sukhindol</t>
  </si>
  <si>
    <t>Novo Selo</t>
  </si>
  <si>
    <t>Lositza</t>
  </si>
  <si>
    <t>Orjahovica</t>
  </si>
  <si>
    <t>Stambolovo</t>
  </si>
  <si>
    <t>Sakar</t>
  </si>
  <si>
    <t>Asenovgrad</t>
  </si>
  <si>
    <t>Nova Zagora</t>
  </si>
  <si>
    <t>Hȃrsovo</t>
  </si>
  <si>
    <t>Karlovo</t>
  </si>
  <si>
    <t>Fraser Valley</t>
  </si>
  <si>
    <t>Vancouver Island</t>
  </si>
  <si>
    <t>Okanagan Valley</t>
  </si>
  <si>
    <t>Similkameen Valley</t>
  </si>
  <si>
    <t>Gulf Islands</t>
  </si>
  <si>
    <t>Golden Mile</t>
  </si>
  <si>
    <t>Naramata Bench</t>
  </si>
  <si>
    <t>Avon River Valley</t>
  </si>
  <si>
    <t>Bear River</t>
  </si>
  <si>
    <t>Gaspereau Valley</t>
  </si>
  <si>
    <t>LaHave River Valley</t>
  </si>
  <si>
    <t>Malagash Peninsula</t>
  </si>
  <si>
    <t>The Annapolis Valley</t>
  </si>
  <si>
    <t>Lake Erie North</t>
  </si>
  <si>
    <t>Pelee Island</t>
  </si>
  <si>
    <t>Prince Edward County</t>
  </si>
  <si>
    <t>Niagara Peninsula</t>
  </si>
  <si>
    <t>Eastern Townships</t>
  </si>
  <si>
    <t>Bas-Saint-Laurent</t>
  </si>
  <si>
    <t>Montérégie</t>
  </si>
  <si>
    <t>Basses Laurentides</t>
  </si>
  <si>
    <t>Laurential</t>
  </si>
  <si>
    <t>Quebec City</t>
  </si>
  <si>
    <t>Aconcagua Costa</t>
  </si>
  <si>
    <t>Panquehue</t>
  </si>
  <si>
    <t>Mulchén</t>
  </si>
  <si>
    <t>Yumbel</t>
  </si>
  <si>
    <t>Alto Cachapoal</t>
  </si>
  <si>
    <t>Rancahua</t>
  </si>
  <si>
    <t>Peumo</t>
  </si>
  <si>
    <t>Puemo</t>
  </si>
  <si>
    <t xml:space="preserve">Not Applicable </t>
  </si>
  <si>
    <t>Salamanca</t>
  </si>
  <si>
    <t>Illapel</t>
  </si>
  <si>
    <t>Apalta</t>
  </si>
  <si>
    <t>Lolol</t>
  </si>
  <si>
    <t>Los Lingues</t>
  </si>
  <si>
    <t>Marchigue</t>
  </si>
  <si>
    <t>Angostura</t>
  </si>
  <si>
    <t>Molina</t>
  </si>
  <si>
    <t>Sagrada Familia</t>
  </si>
  <si>
    <t>Maipo Andes</t>
  </si>
  <si>
    <t>Maipo Costa</t>
  </si>
  <si>
    <t xml:space="preserve">Maipo Entre Cordilleras </t>
  </si>
  <si>
    <t>Pirque</t>
  </si>
  <si>
    <t>Puente Alto</t>
  </si>
  <si>
    <t>Cauquenes</t>
  </si>
  <si>
    <t>Loncomilla</t>
  </si>
  <si>
    <t xml:space="preserve">San Clemente </t>
  </si>
  <si>
    <t xml:space="preserve">San Javier </t>
  </si>
  <si>
    <t>Leyda Valley</t>
  </si>
  <si>
    <t>Wuwei</t>
  </si>
  <si>
    <t>Qindao</t>
  </si>
  <si>
    <t xml:space="preserve">Yantai </t>
  </si>
  <si>
    <t>Penglai</t>
  </si>
  <si>
    <t>Manas</t>
  </si>
  <si>
    <t>Shihezi</t>
  </si>
  <si>
    <t>Changji</t>
  </si>
  <si>
    <t>Hutubi</t>
  </si>
  <si>
    <t>Ürümqi</t>
  </si>
  <si>
    <t>Yibin</t>
  </si>
  <si>
    <t>Yunnan Plateau</t>
  </si>
  <si>
    <t>Zhangjiakou</t>
  </si>
  <si>
    <t>Huaiilai</t>
  </si>
  <si>
    <t>Changli</t>
  </si>
  <si>
    <t>Dalian</t>
  </si>
  <si>
    <t>Central and South Dalmatia (Srednja i Južna Dalmacija)</t>
  </si>
  <si>
    <t>Croatian Coast (Hrvatsko primorje)</t>
  </si>
  <si>
    <t>Dalmatian Interior (Dalmatinska Zagora)</t>
  </si>
  <si>
    <t>Istria</t>
  </si>
  <si>
    <t>Northern Dalmatia (Sjeverna Dalmacija)</t>
  </si>
  <si>
    <t>Moslavina</t>
  </si>
  <si>
    <t>Plešivica</t>
  </si>
  <si>
    <t>Podunavlje</t>
  </si>
  <si>
    <t>Pokuplje</t>
  </si>
  <si>
    <t>Prigorje - Bilogora</t>
  </si>
  <si>
    <t>Slavonia</t>
  </si>
  <si>
    <t>Zagorje - Međimurje</t>
  </si>
  <si>
    <t>Drousia</t>
  </si>
  <si>
    <t>Inia</t>
  </si>
  <si>
    <t>Kathikas</t>
  </si>
  <si>
    <t>Kritou Terra</t>
  </si>
  <si>
    <t>Pano Arodes</t>
  </si>
  <si>
    <t>Kato Arodes</t>
  </si>
  <si>
    <t>Ambelitis</t>
  </si>
  <si>
    <t>Galataria</t>
  </si>
  <si>
    <t>Kilinia</t>
  </si>
  <si>
    <t>Panayia</t>
  </si>
  <si>
    <t>Litoměřická</t>
  </si>
  <si>
    <t>Mělnická</t>
  </si>
  <si>
    <t>Mostecká</t>
  </si>
  <si>
    <t>Prazská</t>
  </si>
  <si>
    <t>Roudnická</t>
  </si>
  <si>
    <t>Zernosecká</t>
  </si>
  <si>
    <t>Brnĕnská</t>
  </si>
  <si>
    <t>Bzenecká</t>
  </si>
  <si>
    <t>Cáslavská</t>
  </si>
  <si>
    <t>Kyjovská</t>
  </si>
  <si>
    <t>Mikulovská</t>
  </si>
  <si>
    <t>Mutenická</t>
  </si>
  <si>
    <t>Podluží</t>
  </si>
  <si>
    <t>Strázická</t>
  </si>
  <si>
    <t>Uherskohradišt'ská</t>
  </si>
  <si>
    <t>Velkopavlovická</t>
  </si>
  <si>
    <t>Znojemská</t>
  </si>
  <si>
    <t>Crémant d'Alsace</t>
  </si>
  <si>
    <t xml:space="preserve">Edelzwicker </t>
  </si>
  <si>
    <t>Grand Cru Altenber-de-Wolxheim</t>
  </si>
  <si>
    <t>Grand Cru Altenberg-de-Bergbieten</t>
  </si>
  <si>
    <t>Grand Cru Altenberg-de-Bergheim</t>
  </si>
  <si>
    <t>Grand Cru Brand</t>
  </si>
  <si>
    <t>Grand Cru Bruderthal</t>
  </si>
  <si>
    <t>Grand Cru Eichberg</t>
  </si>
  <si>
    <t>Grand Cru Engelberg</t>
  </si>
  <si>
    <t>Grand Cru Florimont</t>
  </si>
  <si>
    <t>Grand Cru Frankstein</t>
  </si>
  <si>
    <t>Grand Cru Froehn</t>
  </si>
  <si>
    <t>Grand Cru Furstentum</t>
  </si>
  <si>
    <t>Grand Cru Geisberg</t>
  </si>
  <si>
    <t>Grand Cru Gloeckelberg</t>
  </si>
  <si>
    <t>Grand Cru Goldert</t>
  </si>
  <si>
    <t>Grand Cru Hatschbourg</t>
  </si>
  <si>
    <t>Grand Cru Hengst</t>
  </si>
  <si>
    <t>Grand Cru Kaefferkopf</t>
  </si>
  <si>
    <t>Grand Cru Kanzlerberg</t>
  </si>
  <si>
    <t>Grand Cru Kastelberg</t>
  </si>
  <si>
    <t>Grand Cru Kessler</t>
  </si>
  <si>
    <t>Grand Cru Kirchberg de Barr</t>
  </si>
  <si>
    <t>Grand Cru Kirchberg de Ribeauvillé</t>
  </si>
  <si>
    <t>Grand Cru Kitterlé</t>
  </si>
  <si>
    <t>Grand Cru Mambourg</t>
  </si>
  <si>
    <t>Grand Cru Mandelberg</t>
  </si>
  <si>
    <t>Grand Cru Marckrain</t>
  </si>
  <si>
    <t>Grand Cru Moenchberg</t>
  </si>
  <si>
    <t>Grand Cru Muenchberg</t>
  </si>
  <si>
    <t>Grand Cru Ollwiller</t>
  </si>
  <si>
    <t>Grand Cru Osterberg</t>
  </si>
  <si>
    <t>Grand Cru Pfersigberg</t>
  </si>
  <si>
    <t>Grand Cru Pfingstberg</t>
  </si>
  <si>
    <t>Grand Cru Praelatenberg</t>
  </si>
  <si>
    <t>Grand Cru Rangen</t>
  </si>
  <si>
    <t>Grand Cru Rosacker</t>
  </si>
  <si>
    <t>Grand Cru Saering</t>
  </si>
  <si>
    <t>Grand Cru Schlossberg</t>
  </si>
  <si>
    <t>Grand Cru Schoenenbourg</t>
  </si>
  <si>
    <t>Grand Cru Sommerberg</t>
  </si>
  <si>
    <t>Grand Cru Sonnenglanz</t>
  </si>
  <si>
    <t>Grand Cru Spiegel</t>
  </si>
  <si>
    <t>Grand Cru Sporen</t>
  </si>
  <si>
    <t>Grand Cru Steinert</t>
  </si>
  <si>
    <t>Grand Cru Steingrübler</t>
  </si>
  <si>
    <t>Grand Cru Steinklotz</t>
  </si>
  <si>
    <t>Grand Cru Vorbourg</t>
  </si>
  <si>
    <t>Grand Cru Wiebelsberg</t>
  </si>
  <si>
    <t>Grand Cru Wineck-Schlossberg</t>
  </si>
  <si>
    <t>Grand Cru Winzenberg</t>
  </si>
  <si>
    <t>Grand Cru Zinnkoepflé</t>
  </si>
  <si>
    <t>Grand Cru Zotzenberg</t>
  </si>
  <si>
    <t>Barsac</t>
  </si>
  <si>
    <t>Blaye</t>
  </si>
  <si>
    <t>Bordeaux Rosé</t>
  </si>
  <si>
    <t>Bordeaux Sec</t>
  </si>
  <si>
    <t>Bordeaux Supérieur</t>
  </si>
  <si>
    <t>Bordeaux-Haut-Benauge</t>
  </si>
  <si>
    <t>Bourg</t>
  </si>
  <si>
    <t xml:space="preserve">Cadillac Côtes de Bordeaux </t>
  </si>
  <si>
    <t>Cadillac</t>
  </si>
  <si>
    <t>Canon Fronsac</t>
  </si>
  <si>
    <t>Cérons</t>
  </si>
  <si>
    <t>Clairet</t>
  </si>
  <si>
    <t>Côtes de Bordeaux</t>
  </si>
  <si>
    <t>Côtes de Bordeaux (previously Côtes de Castillon)</t>
  </si>
  <si>
    <t>Côtes de Bordeaux (previously Côtes de Francs)</t>
  </si>
  <si>
    <t>Côtes de Bordeaux (previosuly Premières Côtes de Blaye)</t>
  </si>
  <si>
    <t>Côtes de Bordeaux (previosuly Premières Côtes de Bordeaux)</t>
  </si>
  <si>
    <t>Côtes de Bordeaux-Saint-Macaire</t>
  </si>
  <si>
    <t>Côtes de Bourg</t>
  </si>
  <si>
    <t>Crémant de Bordeaux</t>
  </si>
  <si>
    <t>Entre-Deux-Mers</t>
  </si>
  <si>
    <t>Entre-Deux-Mers-Haut-Benauge</t>
  </si>
  <si>
    <t>Fronsac</t>
  </si>
  <si>
    <t>Graves</t>
  </si>
  <si>
    <t>Graves de Vayres</t>
  </si>
  <si>
    <t>Graves Supérieur</t>
  </si>
  <si>
    <t>Haut-Médoc</t>
  </si>
  <si>
    <t>Lalande-de-Pomerol</t>
  </si>
  <si>
    <t>Listrac-Médoc</t>
  </si>
  <si>
    <t>Loupiac</t>
  </si>
  <si>
    <t>Lussac Saint-Emilion</t>
  </si>
  <si>
    <t>Margaux</t>
  </si>
  <si>
    <t>Médoc</t>
  </si>
  <si>
    <t>Montagne Saint-Emilion</t>
  </si>
  <si>
    <t>Moulis en Médoc</t>
  </si>
  <si>
    <t>Pauillac</t>
  </si>
  <si>
    <t>Pessac-Léognan</t>
  </si>
  <si>
    <t>Pomerol</t>
  </si>
  <si>
    <t>Puisseguin Saint-Emilion</t>
  </si>
  <si>
    <t>Sainte-Croix du Mont</t>
  </si>
  <si>
    <t>Sainte-Foy Bordeaux</t>
  </si>
  <si>
    <t>Saint-Emilion</t>
  </si>
  <si>
    <t>Saint-Emilion 1er Grand Cru Classé</t>
  </si>
  <si>
    <t>Saint-Emilion Grand Cru</t>
  </si>
  <si>
    <t>Saint-Emilion Grand Cru Classé</t>
  </si>
  <si>
    <t>Saint-Estèphe</t>
  </si>
  <si>
    <t>Saint-Georges Saint-Emilion</t>
  </si>
  <si>
    <t>Saint-Julien</t>
  </si>
  <si>
    <t>Sauternes</t>
  </si>
  <si>
    <t>Beaujolais Nouveau</t>
  </si>
  <si>
    <t>Beaujolais Supérieur</t>
  </si>
  <si>
    <t>Beaujolais-Villages</t>
  </si>
  <si>
    <t>Brouilly</t>
  </si>
  <si>
    <t>Chénas</t>
  </si>
  <si>
    <t>Chiroubles</t>
  </si>
  <si>
    <t>Côte de Brouilly</t>
  </si>
  <si>
    <t>Fleurie</t>
  </si>
  <si>
    <t>Juliénas</t>
  </si>
  <si>
    <t>Morgon</t>
  </si>
  <si>
    <t>Moulin-à-Vent</t>
  </si>
  <si>
    <t>Regnié</t>
  </si>
  <si>
    <t>Saint-Amour</t>
  </si>
  <si>
    <t>Aloxe-Corton</t>
  </si>
  <si>
    <t>Aloxe-Corton 1er Cru</t>
  </si>
  <si>
    <t>Auxey-Duresses</t>
  </si>
  <si>
    <t>Auxey-Duresses 1er Cru</t>
  </si>
  <si>
    <t>Bâtard-Montrachet</t>
  </si>
  <si>
    <t>Beaune</t>
  </si>
  <si>
    <t>Beaune 1er Cru</t>
  </si>
  <si>
    <t>Bienvenues-Bâtard-Montrachet</t>
  </si>
  <si>
    <t xml:space="preserve">Blagny </t>
  </si>
  <si>
    <t>Blagny 1er Cru</t>
  </si>
  <si>
    <t>Bonnes-Mares</t>
  </si>
  <si>
    <t>Bourgogne</t>
  </si>
  <si>
    <t>Bourgogne Aligoté</t>
  </si>
  <si>
    <t>Bourgogne Chitry</t>
  </si>
  <si>
    <t>Bourgogne Côte Chalonnaise</t>
  </si>
  <si>
    <t>Bourgogne Côte d'Auxerre</t>
  </si>
  <si>
    <t>Bourgogne Côte du Couchois</t>
  </si>
  <si>
    <t>Bourgogne Côte-Saint-Jacques</t>
  </si>
  <si>
    <t>Bourgogne Coulanges-la-Vineuse</t>
  </si>
  <si>
    <t>Bourgogne Côte d'Or</t>
  </si>
  <si>
    <t>Bourgogne Epineuil</t>
  </si>
  <si>
    <t>Bourgogne Grand Ordinaire</t>
  </si>
  <si>
    <t>Bourgogne Hautes-Côtes de Beaune</t>
  </si>
  <si>
    <t>Bourgogne Hautes-Côtes de Nuits</t>
  </si>
  <si>
    <t>Bourgogne la Chapelle Notre-Dame</t>
  </si>
  <si>
    <t>Bourgogne le Chapitre</t>
  </si>
  <si>
    <t>Bourgogne Montrecul</t>
  </si>
  <si>
    <t>Bourgogne Mousseux</t>
  </si>
  <si>
    <t>Bourgogne Ordinaire</t>
  </si>
  <si>
    <t>Bourgogne Passe-Tout-Grains</t>
  </si>
  <si>
    <t>Bourgogne Rosé</t>
  </si>
  <si>
    <t>Bourgogne Tonnerre</t>
  </si>
  <si>
    <t>Bourgogne Vézelay</t>
  </si>
  <si>
    <t>Côteaux Bourguignons</t>
  </si>
  <si>
    <t>Bouzeron</t>
  </si>
  <si>
    <t>Chablis</t>
  </si>
  <si>
    <t>Chablis Grand Cru</t>
  </si>
  <si>
    <t xml:space="preserve">Chablis Premier Cru </t>
  </si>
  <si>
    <t>Chambertin</t>
  </si>
  <si>
    <t>Chambertin-Clos de Bèze</t>
  </si>
  <si>
    <t>Chambolle Musigny</t>
  </si>
  <si>
    <t>Chambolle Musigny 1er Cru</t>
  </si>
  <si>
    <t>Chapelle-Chambertin</t>
  </si>
  <si>
    <t>Charmes-Chambertin</t>
  </si>
  <si>
    <t>Chassagne-Montrachet</t>
  </si>
  <si>
    <t>Chassagne-Montrachet 1er Cru</t>
  </si>
  <si>
    <t>Chevalier-Montrachet</t>
  </si>
  <si>
    <t>Chory-lès-Beaune</t>
  </si>
  <si>
    <t>Clos de Tart</t>
  </si>
  <si>
    <t>Clos-de-la-Roche</t>
  </si>
  <si>
    <t>Clos-des-Lambrays</t>
  </si>
  <si>
    <t>Clos-de-Vougeot</t>
  </si>
  <si>
    <t>Clos-Saint-Denis</t>
  </si>
  <si>
    <t>Corton</t>
  </si>
  <si>
    <t>Corton-Charlemagne</t>
  </si>
  <si>
    <t>Côte de Beaune</t>
  </si>
  <si>
    <t>Côte de Beaune-Villages</t>
  </si>
  <si>
    <t>Côte de Nuits-Villages</t>
  </si>
  <si>
    <t>Crémant de Bourgogne</t>
  </si>
  <si>
    <t>Criots-Bâtard-Montrachet</t>
  </si>
  <si>
    <t>Echézeaux</t>
  </si>
  <si>
    <t>Fixin</t>
  </si>
  <si>
    <t>Fixin 1er Cru</t>
  </si>
  <si>
    <t>Gevrey-Chambertin</t>
  </si>
  <si>
    <t>Gevrey-Chambertin 1er Cru</t>
  </si>
  <si>
    <t>Givry</t>
  </si>
  <si>
    <t>Givry 1er Cru</t>
  </si>
  <si>
    <t>Grands-Echézeaux</t>
  </si>
  <si>
    <t>Griotte-Chambertin</t>
  </si>
  <si>
    <t>Irancy</t>
  </si>
  <si>
    <t>La Grand Rue</t>
  </si>
  <si>
    <t>La Romanée</t>
  </si>
  <si>
    <t>La Tâche</t>
  </si>
  <si>
    <t>Ladoix</t>
  </si>
  <si>
    <t>Ladoix 1er Cru</t>
  </si>
  <si>
    <t>Latricières-Chambertin</t>
  </si>
  <si>
    <t>Mâcon</t>
  </si>
  <si>
    <t>Mâcon + commune</t>
  </si>
  <si>
    <t>Mâcon Supérieur</t>
  </si>
  <si>
    <t>Mâcon-Villages</t>
  </si>
  <si>
    <t xml:space="preserve">Maranges </t>
  </si>
  <si>
    <t>Maranges 1er Cru</t>
  </si>
  <si>
    <t>Marsannay</t>
  </si>
  <si>
    <t>Mazis-Chambertin</t>
  </si>
  <si>
    <t>Mazoyères-Chambertin</t>
  </si>
  <si>
    <t>Mercurey</t>
  </si>
  <si>
    <t>Mercurey 1er Cru</t>
  </si>
  <si>
    <t>Meursault</t>
  </si>
  <si>
    <t>Meursault 1er Cru</t>
  </si>
  <si>
    <t>Meursault-Blagny</t>
  </si>
  <si>
    <t>Montagny</t>
  </si>
  <si>
    <t>Montagny 1er Cru</t>
  </si>
  <si>
    <t>Monthélie</t>
  </si>
  <si>
    <t>Monthélie 1er Cru</t>
  </si>
  <si>
    <t>Montrachet</t>
  </si>
  <si>
    <t>Morey Saint-Denis</t>
  </si>
  <si>
    <t>Morey Saint-Denis 1er Cru</t>
  </si>
  <si>
    <t>Musigny</t>
  </si>
  <si>
    <t>Nuits-Saint-Georges</t>
  </si>
  <si>
    <t>Nuits-Saint-Georges 1er Cru</t>
  </si>
  <si>
    <t>Pernand-Vergelesses</t>
  </si>
  <si>
    <t>Pernand-Vergelesses 1er Cru</t>
  </si>
  <si>
    <t>Petit Chablis</t>
  </si>
  <si>
    <t>Pommard</t>
  </si>
  <si>
    <t>Pommard 1er Cru</t>
  </si>
  <si>
    <t>Pouilly-Fuissé</t>
  </si>
  <si>
    <t>Pouilly-Loché</t>
  </si>
  <si>
    <t>Pouilly-Vinzelles</t>
  </si>
  <si>
    <t>Puligny Montrachet</t>
  </si>
  <si>
    <t>Puligny Montrachet 1er Cru</t>
  </si>
  <si>
    <t>Richebourg</t>
  </si>
  <si>
    <t>Romanée</t>
  </si>
  <si>
    <t>Romanée-Conti</t>
  </si>
  <si>
    <t>Romanée-Saint Vivant</t>
  </si>
  <si>
    <t>Ruchottes-Chambertin</t>
  </si>
  <si>
    <t>Rully</t>
  </si>
  <si>
    <t>Rully 1er Cru</t>
  </si>
  <si>
    <t>Saint-Aubin</t>
  </si>
  <si>
    <t>Saint-Aubin 1er Cru</t>
  </si>
  <si>
    <t>Saint-Bris</t>
  </si>
  <si>
    <t>Saint-Romain</t>
  </si>
  <si>
    <t>Saint-Véran</t>
  </si>
  <si>
    <t>Santenay</t>
  </si>
  <si>
    <t>Santenay 1er Cru</t>
  </si>
  <si>
    <t>Savigny-lès-Beaune</t>
  </si>
  <si>
    <t>Savigny-lès-Beaune 1er Cru</t>
  </si>
  <si>
    <t>Viré-Clessé</t>
  </si>
  <si>
    <t>Volnay</t>
  </si>
  <si>
    <t>Volnay 1er Cru</t>
  </si>
  <si>
    <t>Volnay-Santenots</t>
  </si>
  <si>
    <t>Vosne-Romanée</t>
  </si>
  <si>
    <t>Vosne-Romanée 1er Cru</t>
  </si>
  <si>
    <t>Vougeot</t>
  </si>
  <si>
    <t>Vougeot 1er Cru</t>
  </si>
  <si>
    <t>Coteaux Champenois</t>
  </si>
  <si>
    <t>Rosé des Riceys</t>
  </si>
  <si>
    <t>Haut-Poitou</t>
  </si>
  <si>
    <t>Poitou</t>
  </si>
  <si>
    <t>Vin de Pays Charentais</t>
  </si>
  <si>
    <t>Vin de Pays des Charentes Maritimes</t>
  </si>
  <si>
    <t>Ajaccio</t>
  </si>
  <si>
    <t>Muscat du Cap Corse</t>
  </si>
  <si>
    <t>Patrimonio</t>
  </si>
  <si>
    <t>Vin de Corse</t>
  </si>
  <si>
    <t>Vin de Corse Calvi</t>
  </si>
  <si>
    <t>Vin de Corse Coteaux du Cap Corse</t>
  </si>
  <si>
    <t>Vin de Corse Figari</t>
  </si>
  <si>
    <t>Vin de Corse Porto-Vecchio</t>
  </si>
  <si>
    <t>Vin de Corse Sartène</t>
  </si>
  <si>
    <t>Vin de Pays de l'Ile de Beauté</t>
  </si>
  <si>
    <t>Arbois</t>
  </si>
  <si>
    <t>Château-Chalon</t>
  </si>
  <si>
    <t>Côtes du Jura</t>
  </si>
  <si>
    <t>Crémant du Jura</t>
  </si>
  <si>
    <t>L'Etoile</t>
  </si>
  <si>
    <t>Macvin du Jura</t>
  </si>
  <si>
    <t>Banyuls</t>
  </si>
  <si>
    <t>Banyuls-Grand Cru</t>
  </si>
  <si>
    <t>Blanquette de Limoux</t>
  </si>
  <si>
    <t>Blanquette de Limoux Methode Ancestrale</t>
  </si>
  <si>
    <t>Cabardès</t>
  </si>
  <si>
    <t>Clairette de Languedoc</t>
  </si>
  <si>
    <t>Collioure</t>
  </si>
  <si>
    <t>Corbières</t>
  </si>
  <si>
    <t>Corbières-Boutenac</t>
  </si>
  <si>
    <t>Coteaux du Languedoc</t>
  </si>
  <si>
    <t>Coteaux du Languedoc La Clape</t>
  </si>
  <si>
    <t>Coteaux du Languedoc Cabrières</t>
  </si>
  <si>
    <t>Coteaux du Languedoc Grés de Montpellier</t>
  </si>
  <si>
    <t>Coteaux du Languedoc Pézenas</t>
  </si>
  <si>
    <t>Coteaux du Languedoc Picpoul-de-Pinet</t>
  </si>
  <si>
    <t>Coteaux du Languedoc Pic-Saint-Loup</t>
  </si>
  <si>
    <t>Coteaux du Languedoc Quatourze</t>
  </si>
  <si>
    <t>Coteaux du Languedoc Terrasses de Béziers</t>
  </si>
  <si>
    <t>Coteaux du Languedoc Terrasses du Larzac</t>
  </si>
  <si>
    <t>Coteaux du Languedoc Terres de Sommières</t>
  </si>
  <si>
    <t>Côtes du Roussillon</t>
  </si>
  <si>
    <t>Côtes du Roussillon-Villages</t>
  </si>
  <si>
    <t>Côtes du Roussillon-Villages Caramany</t>
  </si>
  <si>
    <t>Côtes du Roussillon Lesquerde</t>
  </si>
  <si>
    <t>Côtes du Roussillon Latour de France</t>
  </si>
  <si>
    <t>Côtes du Roussillon Tautavel</t>
  </si>
  <si>
    <t>Côte du Roussillon Les Aspres</t>
  </si>
  <si>
    <t>Crémant de Limoux</t>
  </si>
  <si>
    <t>Faugères</t>
  </si>
  <si>
    <t>Fitou</t>
  </si>
  <si>
    <t>Languedoc</t>
  </si>
  <si>
    <t>Limoux</t>
  </si>
  <si>
    <t>Malepère</t>
  </si>
  <si>
    <t>Maury</t>
  </si>
  <si>
    <t>Minervois</t>
  </si>
  <si>
    <t>Minervois La Livinière</t>
  </si>
  <si>
    <t>Muscat de Frontignan</t>
  </si>
  <si>
    <t>Muscat de Lunel</t>
  </si>
  <si>
    <t>Muscat de Mireval</t>
  </si>
  <si>
    <t>Muscat de Rivesaltes</t>
  </si>
  <si>
    <t>Muscat de Saint-Jean-de-Minervois</t>
  </si>
  <si>
    <t>Rivesaltes</t>
  </si>
  <si>
    <t>Saint-Chinian</t>
  </si>
  <si>
    <t>Saint-Chinian Berlou</t>
  </si>
  <si>
    <t>Saint-Chinian Roquebrun</t>
  </si>
  <si>
    <t>Vin de Pays de Bessan</t>
  </si>
  <si>
    <t>Vin de Pays de Cassan</t>
  </si>
  <si>
    <t>Vin de Pays de Caux</t>
  </si>
  <si>
    <t>Vin de Pays de Cessenon</t>
  </si>
  <si>
    <t>Vin de Pays de Cucugnan</t>
  </si>
  <si>
    <t>Vin e Pays de la Bénovie</t>
  </si>
  <si>
    <t>Vin de Pays de la Cité-de-Carcassonne</t>
  </si>
  <si>
    <t>Vin de Pays de la Côte Vermeille</t>
  </si>
  <si>
    <t>Vin de Pays de la Haute-Vallée-de-l'Aude</t>
  </si>
  <si>
    <t>Vin de Pays de la Haute-Vallée-de-l'Orb</t>
  </si>
  <si>
    <t>Vin de Pays de la Vallée-du-Paradis</t>
  </si>
  <si>
    <t>Vin de Pays de la Vaunage</t>
  </si>
  <si>
    <t>Vin de Pays de la Vicomté d'Aumelas</t>
  </si>
  <si>
    <t>Vin de Pays de la Vistrenque</t>
  </si>
  <si>
    <t>Vin de Pays de l'Aude</t>
  </si>
  <si>
    <t>Vin de Pays de l'Hérault</t>
  </si>
  <si>
    <t>Vin de Pays de Saint-Guilhem-le-Désert</t>
  </si>
  <si>
    <t>Vin de Pays des Cévennes</t>
  </si>
  <si>
    <t>Vin de Pays des Collines de-la-Moure</t>
  </si>
  <si>
    <t>Vin de Pays des Coteaux-de-Bessilles</t>
  </si>
  <si>
    <t>Vin de Pays des Coteaux-de-Fontcaude</t>
  </si>
  <si>
    <t>Vin de Pays des Coteaux-de-Cabrerisse</t>
  </si>
  <si>
    <t>Vin de Pays des Coteaux-de-Laurens</t>
  </si>
  <si>
    <t>Vin de Pays des Coteaux-de-Miramont</t>
  </si>
  <si>
    <t>Vin de Pays des Coteaux-de-Murviel</t>
  </si>
  <si>
    <t>Vin de Pays des Coteaux-de-Narbonne</t>
  </si>
  <si>
    <t>Vin de Pays des Coteaux-de-Peyriac</t>
  </si>
  <si>
    <t>Vin de Pays des Coteaux-d'Enserune</t>
  </si>
  <si>
    <t>Vin de Pays des Coteaux-du-Libron</t>
  </si>
  <si>
    <t>Vin de Pays des Coteaux-du-Littoral-Audois</t>
  </si>
  <si>
    <t>Vin de Pays des Coteaux-du-Pont-du-Gard</t>
  </si>
  <si>
    <t>Vin de Pays des Coteaux-du-Salagou</t>
  </si>
  <si>
    <t>Vin de Pays des Coteaux-Flaviens</t>
  </si>
  <si>
    <t>Vin de Pays des Côtes Catalanes</t>
  </si>
  <si>
    <t>Vin de Pays des Côtes-de-Lastours</t>
  </si>
  <si>
    <t>Vin de Pays des Côtes-de-Pérignan</t>
  </si>
  <si>
    <t>Vin de Pays des Côtes-de-Prouilhe</t>
  </si>
  <si>
    <t>Vin de Pays des Côtes-de-Thau</t>
  </si>
  <si>
    <t>Vin de Pays des Côtes-de-Thongue</t>
  </si>
  <si>
    <t>Vin de Pays des Côtes-du-Brian</t>
  </si>
  <si>
    <t>Vin de Pays des Côtes-du-Céressou</t>
  </si>
  <si>
    <t>Vin de Pays des Côtes-du-Vidourle</t>
  </si>
  <si>
    <t>Vin de Pays des Hauts-de-Badens</t>
  </si>
  <si>
    <t>Vin de Pays des Monts-de-la-Grage</t>
  </si>
  <si>
    <t>Vin de Pays des Pyrénées-Orientales</t>
  </si>
  <si>
    <t>Vin de Pays des Sables du Golfe du Lion</t>
  </si>
  <si>
    <t>Vin de Pays d'Hauterive</t>
  </si>
  <si>
    <t>Vin de Pays d'Oc</t>
  </si>
  <si>
    <t>Vin de Pays du Bérange</t>
  </si>
  <si>
    <t>Vin de Pays du Gard</t>
  </si>
  <si>
    <t>Vin de Pays du Mont-Baudile</t>
  </si>
  <si>
    <t>Vin de Pays du Torgan</t>
  </si>
  <si>
    <t>Vin de Pays du Val- de- Cesse</t>
  </si>
  <si>
    <t>Vin de Pays du Val-de-Dagne</t>
  </si>
  <si>
    <t>Vin de Pays du-Val de-Montferrand</t>
  </si>
  <si>
    <t>Vin de Pays Duché-d'Uzès</t>
  </si>
  <si>
    <t>Anjou Blanc</t>
  </si>
  <si>
    <t>Anjou Fines Bulles</t>
  </si>
  <si>
    <t>Anjou Rouge</t>
  </si>
  <si>
    <t>Anjou-Coteaux de la Loire</t>
  </si>
  <si>
    <t>Anjou-Gamay</t>
  </si>
  <si>
    <t>Anjou-Villages</t>
  </si>
  <si>
    <t>Anjou-Villages-Brissac</t>
  </si>
  <si>
    <t>Bonnezeaux</t>
  </si>
  <si>
    <t>Bourgueil</t>
  </si>
  <si>
    <t>Brem sur Mer</t>
  </si>
  <si>
    <t>Cabernet d'Anjou</t>
  </si>
  <si>
    <t>Cabernet de Saumur</t>
  </si>
  <si>
    <t>Châteaumeillant</t>
  </si>
  <si>
    <t>Cheverny</t>
  </si>
  <si>
    <t>Chinon</t>
  </si>
  <si>
    <t>Côte Roannaise</t>
  </si>
  <si>
    <t>Coteaux d'Ancenis</t>
  </si>
  <si>
    <t>Coteaux de l'Aubance</t>
  </si>
  <si>
    <t>Coteaux de Saumur</t>
  </si>
  <si>
    <t>Coteaux du Giennois</t>
  </si>
  <si>
    <t>Coteaux du Layon</t>
  </si>
  <si>
    <t>Coteaux du Layon 1er Cru</t>
  </si>
  <si>
    <t>Coteaux du Layon Chaume</t>
  </si>
  <si>
    <t>Coteaux du Loir</t>
  </si>
  <si>
    <t>Côtes d'Auvergne</t>
  </si>
  <si>
    <t>Cour-Cheverny</t>
  </si>
  <si>
    <t>Crémant de Loire</t>
  </si>
  <si>
    <t>Fief Vendeen</t>
  </si>
  <si>
    <t>Gros Plant du Pays Nantais</t>
  </si>
  <si>
    <t>Jasnières</t>
  </si>
  <si>
    <t xml:space="preserve">Mareuil </t>
  </si>
  <si>
    <t>Menetou-Salon</t>
  </si>
  <si>
    <t>Montlouis-sur-Loire</t>
  </si>
  <si>
    <t>Muscadet</t>
  </si>
  <si>
    <t>Muscadet Coteaux de la Loire Sur Lie</t>
  </si>
  <si>
    <t>Muscadet Côtes de Grand-Lieu</t>
  </si>
  <si>
    <t>Muscadet-Sèvre et Maine</t>
  </si>
  <si>
    <t>Orléans</t>
  </si>
  <si>
    <t>Orléans-Cléry</t>
  </si>
  <si>
    <t>Pissotte</t>
  </si>
  <si>
    <t>Pouilly-Fumé</t>
  </si>
  <si>
    <t>Pouilly-sur-Loire</t>
  </si>
  <si>
    <t>Quarts de Chaume</t>
  </si>
  <si>
    <t>Quincy</t>
  </si>
  <si>
    <t>Reuilly</t>
  </si>
  <si>
    <t>Rosé d'Anjou</t>
  </si>
  <si>
    <t>Rosé de Loire</t>
  </si>
  <si>
    <t>Saint-Nicolas de Bourgueil</t>
  </si>
  <si>
    <t>Saint-Pourçain</t>
  </si>
  <si>
    <t>Sancerre</t>
  </si>
  <si>
    <t>Saumur</t>
  </si>
  <si>
    <t>Saumur Brut</t>
  </si>
  <si>
    <t>Saumur Puy-Notre-Dame</t>
  </si>
  <si>
    <t>Saumur-Champigny</t>
  </si>
  <si>
    <t>Savennières</t>
  </si>
  <si>
    <t>Savennières-Coulée de Serrant</t>
  </si>
  <si>
    <t>Savennières-Roche aux Moines</t>
  </si>
  <si>
    <t>Touraine</t>
  </si>
  <si>
    <t>Touraine-Amboise</t>
  </si>
  <si>
    <t>Touraine-Azay le Rideau</t>
  </si>
  <si>
    <t>Touraine-Mesland</t>
  </si>
  <si>
    <t>Touraine-Noble-Joué</t>
  </si>
  <si>
    <t>Valençay</t>
  </si>
  <si>
    <t>Vin de Pays de l' Indre-et-Loire</t>
  </si>
  <si>
    <t>Vin de Pays des Coteaux du Cher et de l'Arnon</t>
  </si>
  <si>
    <t>Vin de Pays du Cher</t>
  </si>
  <si>
    <t>Vin de Pays du Loiret</t>
  </si>
  <si>
    <t>Vin de Pays du Loir-et-Cher</t>
  </si>
  <si>
    <t>Vin de Pays du Val de Loire</t>
  </si>
  <si>
    <t>Vix</t>
  </si>
  <si>
    <t>Vouvray</t>
  </si>
  <si>
    <t>Bandol</t>
  </si>
  <si>
    <t>Baux-de-Provence</t>
  </si>
  <si>
    <t>Bellet</t>
  </si>
  <si>
    <t>Cassis</t>
  </si>
  <si>
    <t>Côteau Varois</t>
  </si>
  <si>
    <t>Coteaux d'Aix-en-Provence</t>
  </si>
  <si>
    <t>Coteaux de Pierrevert</t>
  </si>
  <si>
    <t>Coteaux Varois en Provence</t>
  </si>
  <si>
    <t>Côtes de Provence</t>
  </si>
  <si>
    <t>Côtes de Provence Fréjus</t>
  </si>
  <si>
    <t>Côtes de Provence Saint Victoire</t>
  </si>
  <si>
    <t>Palette</t>
  </si>
  <si>
    <t>Vin de Pays Alpilles</t>
  </si>
  <si>
    <t xml:space="preserve">Vin de Pays d’Aigues </t>
  </si>
  <si>
    <t xml:space="preserve">Vin de Pays d’Argens </t>
  </si>
  <si>
    <t>Vin de Pays de la Principauté d'Orange</t>
  </si>
  <si>
    <t>Vin de Pays des Alpes Maritimes</t>
  </si>
  <si>
    <t>Vin de Pays des Alpes-de-Haute-Provence</t>
  </si>
  <si>
    <t>Vin de Pays des Bouches du Rhône</t>
  </si>
  <si>
    <t xml:space="preserve">Vin de Pays des Coteaux du Verdon </t>
  </si>
  <si>
    <t>Vin de Pays des Hautes-Alpes</t>
  </si>
  <si>
    <t xml:space="preserve">Vin de Pays des Maures </t>
  </si>
  <si>
    <t>Vin de Pays des Portes de Méditerranée</t>
  </si>
  <si>
    <t xml:space="preserve">Vin de Pays du Mont Caumes </t>
  </si>
  <si>
    <t>Vin de Pays du Var</t>
  </si>
  <si>
    <t>Vin de Pays du Vaucluse</t>
  </si>
  <si>
    <t>Beaumes de Venise</t>
  </si>
  <si>
    <t>Château Grillet</t>
  </si>
  <si>
    <t>Châteauneuf du Pape</t>
  </si>
  <si>
    <t>Clairette de Die</t>
  </si>
  <si>
    <t>Condrieu</t>
  </si>
  <si>
    <t>Cornas</t>
  </si>
  <si>
    <t>Costières de Nimes</t>
  </si>
  <si>
    <t>Côte Rotie</t>
  </si>
  <si>
    <t>Côteaux du Tricastin</t>
  </si>
  <si>
    <t>Côteaux du Tricastin (now Grignan-les-Adhémar)</t>
  </si>
  <si>
    <t>Côtes de Vivarais</t>
  </si>
  <si>
    <t>Côtes du Rhône</t>
  </si>
  <si>
    <t>Côtes du Rhône Villages</t>
  </si>
  <si>
    <t>Côtes du Rhône Villages Cairanne</t>
  </si>
  <si>
    <t>Côtes du Rhône Villages Chusclan</t>
  </si>
  <si>
    <t>Côtes du Rhône Villages Laudun</t>
  </si>
  <si>
    <t>Côtes du Rhône Villages Massif d'Uchaux</t>
  </si>
  <si>
    <t>Côtes du Rhône Villages Plan de Dieu</t>
  </si>
  <si>
    <t>Côtes du Rhône Villages Puyméras</t>
  </si>
  <si>
    <t>Côtes du Rhône Villages Roaix</t>
  </si>
  <si>
    <t>Côtes du Rhône Villages Rochegude</t>
  </si>
  <si>
    <t>Côtes du Rhône Villages Rousset les Vignes</t>
  </si>
  <si>
    <t>Côtes du Rhône Villages Sablet</t>
  </si>
  <si>
    <t>Côtes du Rhône Villages Saint-Gervais</t>
  </si>
  <si>
    <t>Côtes du Rhône Villages Saint-Maurice</t>
  </si>
  <si>
    <t>Côtes du Rhône Villages Saint-Pantaléon les Vignes</t>
  </si>
  <si>
    <t>Côtes du Rhône Villages Séguret</t>
  </si>
  <si>
    <t>Côtes du Rhône Villages Signargues</t>
  </si>
  <si>
    <t>Côtes du Rhône Villages Valréas</t>
  </si>
  <si>
    <t>Côtes du Rhône Villages Visan</t>
  </si>
  <si>
    <t>Crozes-Hermitage</t>
  </si>
  <si>
    <t>Gigondas</t>
  </si>
  <si>
    <t>Grignan les Adhémar</t>
  </si>
  <si>
    <t>Hermitage</t>
  </si>
  <si>
    <t>Lirac</t>
  </si>
  <si>
    <t>Luberon</t>
  </si>
  <si>
    <t>Rasteau</t>
  </si>
  <si>
    <t>St Péray</t>
  </si>
  <si>
    <t>St-Joseph</t>
  </si>
  <si>
    <t>Tavel</t>
  </si>
  <si>
    <t>Vacqueyras</t>
  </si>
  <si>
    <t>Ventoux</t>
  </si>
  <si>
    <t>Vin de Pays Comté-de-Grignan</t>
  </si>
  <si>
    <t>Vin de Pays Comtés-rhodaniens</t>
  </si>
  <si>
    <t>Vin de Pays de Isère</t>
  </si>
  <si>
    <t>Vin de Pays de la Drôme</t>
  </si>
  <si>
    <t>Vin de pays de l'Ardèche</t>
  </si>
  <si>
    <t>Vin de Pays des Collines Rhodaniennes</t>
  </si>
  <si>
    <t>Vin de Pays des Coteaux de Montélimar</t>
  </si>
  <si>
    <t>Vin de Pays des Coteaux des Baronnies</t>
  </si>
  <si>
    <t>Vinsobres</t>
  </si>
  <si>
    <t>Bugey</t>
  </si>
  <si>
    <t>Crépy</t>
  </si>
  <si>
    <t>Roussette de Savoie</t>
  </si>
  <si>
    <t>Roussette de Savoie Cru Frangy</t>
  </si>
  <si>
    <t>Roussette de Savoie Cru Marestel</t>
  </si>
  <si>
    <t>Roussette de Savoie Cru Monterminod</t>
  </si>
  <si>
    <t>Roussette de Savoie Cru Monthoux</t>
  </si>
  <si>
    <t>Seyssel</t>
  </si>
  <si>
    <t>Vin de Pays Ain</t>
  </si>
  <si>
    <t>Vin de Pays Allobrogie</t>
  </si>
  <si>
    <t>Vin de Pays Balmes-Dauphinoises</t>
  </si>
  <si>
    <t>Vin de Pays Coteaux-du-Grésivaudan</t>
  </si>
  <si>
    <t>Vin de Savoie</t>
  </si>
  <si>
    <t>Vin de Savoie Abymes</t>
  </si>
  <si>
    <t>Vin de Savoie Apremont</t>
  </si>
  <si>
    <t>Vin de Savoie Arbin</t>
  </si>
  <si>
    <t>Vin de Savoie Ayze</t>
  </si>
  <si>
    <t>Vin de Savoie Chautagne</t>
  </si>
  <si>
    <t>Vin de Savoie Chignin</t>
  </si>
  <si>
    <t>Vin de Savoie Chignin-Bergeron</t>
  </si>
  <si>
    <t>Vin de Savoie Cruet</t>
  </si>
  <si>
    <t>Vin de Savoie Jongieux</t>
  </si>
  <si>
    <t>Vin de Savoie Marignan</t>
  </si>
  <si>
    <t>Vin de Savoie Marin</t>
  </si>
  <si>
    <t>Vin de Savoie Montmélian</t>
  </si>
  <si>
    <t>Vin de Savoie Ripaille</t>
  </si>
  <si>
    <t>Vin de Savoie Saint-Jean-de-la-Porte</t>
  </si>
  <si>
    <t>Vin de Savoie Saint-Jeoire-Prieuré</t>
  </si>
  <si>
    <t>Béarn</t>
  </si>
  <si>
    <t>Bergerac</t>
  </si>
  <si>
    <t>Bergerac Rosé</t>
  </si>
  <si>
    <t>Bergerac Sec</t>
  </si>
  <si>
    <t>Buzet</t>
  </si>
  <si>
    <t>Cahors</t>
  </si>
  <si>
    <t>Coteaux du Quercy</t>
  </si>
  <si>
    <t>Côtes de Bergerac</t>
  </si>
  <si>
    <t>Côtes de Bergerac Moelleux</t>
  </si>
  <si>
    <t>Côtes de Duras</t>
  </si>
  <si>
    <t>Côtes de Millau</t>
  </si>
  <si>
    <t>Côtes de Montavel</t>
  </si>
  <si>
    <t>Côtes de Saint-Mont</t>
  </si>
  <si>
    <t>Côtes du Frontonnais</t>
  </si>
  <si>
    <t>Côtes du Marmandais</t>
  </si>
  <si>
    <t>Entraygues et Fel</t>
  </si>
  <si>
    <t>Estaing</t>
  </si>
  <si>
    <t>Fronton</t>
  </si>
  <si>
    <t>Gaillac</t>
  </si>
  <si>
    <t>Gaillac Premières Côtes</t>
  </si>
  <si>
    <t>Haut-Montavel</t>
  </si>
  <si>
    <t>Irouléguy</t>
  </si>
  <si>
    <t>Jurançon</t>
  </si>
  <si>
    <t>Jurançon Sec</t>
  </si>
  <si>
    <t>Lavilledieu</t>
  </si>
  <si>
    <t>Madiran</t>
  </si>
  <si>
    <t>Marcillac</t>
  </si>
  <si>
    <t>Monbazillac</t>
  </si>
  <si>
    <t>Montravel</t>
  </si>
  <si>
    <t>Pacherenc du Vic-Bilh</t>
  </si>
  <si>
    <t>Pécharmant</t>
  </si>
  <si>
    <t>Rosette</t>
  </si>
  <si>
    <t>Saint Sardos</t>
  </si>
  <si>
    <t>Saussignac</t>
  </si>
  <si>
    <t>Tursan</t>
  </si>
  <si>
    <t>Vin de Pays Aveyron</t>
  </si>
  <si>
    <t>Vin de pays Cantal</t>
  </si>
  <si>
    <t>Vin de pays Comté Tolosan</t>
  </si>
  <si>
    <t>Vin de Pays Corrèze</t>
  </si>
  <si>
    <t>Vin de Pays Coteaux de Glanes</t>
  </si>
  <si>
    <t>Vin de Pays Coteaux et Terrasses de Montauban</t>
  </si>
  <si>
    <t>Vin de Pays Côtes de Montestruc</t>
  </si>
  <si>
    <t>Vin de Pays Côtes du Condomois</t>
  </si>
  <si>
    <t>Vin de Pays Côtes du Tarn</t>
  </si>
  <si>
    <t>Vin de Pays d'Ariège</t>
  </si>
  <si>
    <t>Vin de Pays de Bigorre</t>
  </si>
  <si>
    <t>Vin de Pays de l'Agenais</t>
  </si>
  <si>
    <t>Vin de Pays des Côtes de Gascogne</t>
  </si>
  <si>
    <t>Vin de Pays Dordogne</t>
  </si>
  <si>
    <t>Vin de Pays Gers</t>
  </si>
  <si>
    <t>Vin de Pays Haute-Garonne</t>
  </si>
  <si>
    <t>Vin de Pays Hautes-Pyrénées</t>
  </si>
  <si>
    <t>Vin de Pays Landes</t>
  </si>
  <si>
    <t>Vin de Pays Lot</t>
  </si>
  <si>
    <t>Vin de Pays Lot et Garonne</t>
  </si>
  <si>
    <t>Vin de Pays Périgord</t>
  </si>
  <si>
    <t>Vin de Pays Pyrénées Atlantiques</t>
  </si>
  <si>
    <t>Vin de Pays Tarn</t>
  </si>
  <si>
    <t>Vin de Pays Tarn et Garonne</t>
  </si>
  <si>
    <t>Vin de Pays Terroirs Landais</t>
  </si>
  <si>
    <r>
      <t>Vin de Pays</t>
    </r>
    <r>
      <rPr>
        <b/>
        <sz val="10"/>
        <rFont val="Arial"/>
        <family val="2"/>
      </rPr>
      <t xml:space="preserve"> </t>
    </r>
    <r>
      <rPr>
        <sz val="10"/>
        <rFont val="Arial"/>
        <family val="2"/>
      </rPr>
      <t>Thézac-Perricard</t>
    </r>
  </si>
  <si>
    <t>Vin de France</t>
  </si>
  <si>
    <t xml:space="preserve">VdP Vignobles de France </t>
  </si>
  <si>
    <t>Kvareli</t>
  </si>
  <si>
    <t>Telavi</t>
  </si>
  <si>
    <t>Aegeo</t>
  </si>
  <si>
    <t>Dodekanissos</t>
  </si>
  <si>
    <t>Cyclades</t>
  </si>
  <si>
    <t>Kos</t>
  </si>
  <si>
    <t>Lesvos</t>
  </si>
  <si>
    <t>Ikaria</t>
  </si>
  <si>
    <t>Chios</t>
  </si>
  <si>
    <t>Limnos</t>
  </si>
  <si>
    <t>Moschatos Limnou</t>
  </si>
  <si>
    <t>Paros, Malvasia Paros</t>
  </si>
  <si>
    <t>Rhodos</t>
  </si>
  <si>
    <t>Moschatos Rodou</t>
  </si>
  <si>
    <t>Samos</t>
  </si>
  <si>
    <t>Santorini</t>
  </si>
  <si>
    <t>Attiki</t>
  </si>
  <si>
    <t>Evia</t>
  </si>
  <si>
    <t>Fthiotida</t>
  </si>
  <si>
    <t>Anavissos</t>
  </si>
  <si>
    <t>Vilitsa</t>
  </si>
  <si>
    <t>Vories Playies Pentelikou</t>
  </si>
  <si>
    <t>Gerania</t>
  </si>
  <si>
    <t>Thiva</t>
  </si>
  <si>
    <t>Ilio</t>
  </si>
  <si>
    <t>Karistos</t>
  </si>
  <si>
    <t>Kilada Atalantis</t>
  </si>
  <si>
    <t>Koropi</t>
  </si>
  <si>
    <t>Lilandio Pedio</t>
  </si>
  <si>
    <t>Markopoulo</t>
  </si>
  <si>
    <t>Martino</t>
  </si>
  <si>
    <t>Opoundia Lokridas</t>
  </si>
  <si>
    <t>Peania</t>
  </si>
  <si>
    <t>Pallini</t>
  </si>
  <si>
    <t>Parnassos</t>
  </si>
  <si>
    <t>Playies Kitherona</t>
  </si>
  <si>
    <t>Playies Knimidas</t>
  </si>
  <si>
    <t>Ritsona Avlidas</t>
  </si>
  <si>
    <t>Spata</t>
  </si>
  <si>
    <t>Retsina</t>
  </si>
  <si>
    <t>Iraklio</t>
  </si>
  <si>
    <t>Lasithi</t>
  </si>
  <si>
    <t>Chania</t>
  </si>
  <si>
    <t>Rethimno</t>
  </si>
  <si>
    <t>Kissamos</t>
  </si>
  <si>
    <t>Peza</t>
  </si>
  <si>
    <t>Sitia, Malvasia Sitia</t>
  </si>
  <si>
    <t>Handakas-Candia, Malvasia Handakas-Candia</t>
  </si>
  <si>
    <t>Dafnes</t>
  </si>
  <si>
    <t>Archanes</t>
  </si>
  <si>
    <t>Epirus</t>
  </si>
  <si>
    <t>Ioannina</t>
  </si>
  <si>
    <t>Kerkira (Corfu)</t>
  </si>
  <si>
    <t>Zakinthos</t>
  </si>
  <si>
    <t>Mantzavinata</t>
  </si>
  <si>
    <t>Playies Enou</t>
  </si>
  <si>
    <t>Halikouna</t>
  </si>
  <si>
    <t>Metsovo</t>
  </si>
  <si>
    <t>Robola Kephalinias</t>
  </si>
  <si>
    <t>Mavrodaphni Kephalinias</t>
  </si>
  <si>
    <t>Moschatos Kephalinias</t>
  </si>
  <si>
    <t>Zitsa</t>
  </si>
  <si>
    <t>Drama</t>
  </si>
  <si>
    <t>Grevena</t>
  </si>
  <si>
    <t>Imathia</t>
  </si>
  <si>
    <t>Thessaloniki</t>
  </si>
  <si>
    <t>K la</t>
  </si>
  <si>
    <t>Kastoria</t>
  </si>
  <si>
    <t>Kozani</t>
  </si>
  <si>
    <t>Pella</t>
  </si>
  <si>
    <t>Pieria</t>
  </si>
  <si>
    <t>Serres</t>
  </si>
  <si>
    <t>Florina</t>
  </si>
  <si>
    <t>Chalkidiki</t>
  </si>
  <si>
    <t>Agora</t>
  </si>
  <si>
    <t>Agioritikos</t>
  </si>
  <si>
    <t>Adriani</t>
  </si>
  <si>
    <t>Velvendo</t>
  </si>
  <si>
    <t>Epanomi</t>
  </si>
  <si>
    <t>Thassos</t>
  </si>
  <si>
    <t>Nea Mesimvria</t>
  </si>
  <si>
    <t>Paggeo</t>
  </si>
  <si>
    <t>Playies Vertiskou</t>
  </si>
  <si>
    <t>Playies Paikou</t>
  </si>
  <si>
    <t>Siatista</t>
  </si>
  <si>
    <t>Sithonia</t>
  </si>
  <si>
    <t>Amynteon</t>
  </si>
  <si>
    <t>Goumenissa</t>
  </si>
  <si>
    <t>Naoussa</t>
  </si>
  <si>
    <t>Playies Melitona</t>
  </si>
  <si>
    <t>Arkadia</t>
  </si>
  <si>
    <t>Argolida</t>
  </si>
  <si>
    <t>Achaia</t>
  </si>
  <si>
    <t>Ilia</t>
  </si>
  <si>
    <t>Korinthia</t>
  </si>
  <si>
    <t>Lakonia</t>
  </si>
  <si>
    <t>Messinia</t>
  </si>
  <si>
    <t>Klimenti</t>
  </si>
  <si>
    <t>Letrina</t>
  </si>
  <si>
    <t>Pisatis</t>
  </si>
  <si>
    <t>Playies Egialias</t>
  </si>
  <si>
    <t>Playies Petrotou</t>
  </si>
  <si>
    <t>Pilia</t>
  </si>
  <si>
    <t>Tegea</t>
  </si>
  <si>
    <t>Trifilia</t>
  </si>
  <si>
    <t>Playies Orynis Korinthias</t>
  </si>
  <si>
    <t>Mantinia</t>
  </si>
  <si>
    <t>Monemvasia-Malvasia</t>
  </si>
  <si>
    <t>Nemea</t>
  </si>
  <si>
    <t>Patra</t>
  </si>
  <si>
    <t>Mavrodafni Patron</t>
  </si>
  <si>
    <t>Moschatos Patron</t>
  </si>
  <si>
    <t>Moschatos Riou Patron</t>
  </si>
  <si>
    <t>Karditsa</t>
  </si>
  <si>
    <t>Magnisia</t>
  </si>
  <si>
    <t>Elassona</t>
  </si>
  <si>
    <t>Krania</t>
  </si>
  <si>
    <t>Krannon</t>
  </si>
  <si>
    <t>Meteora</t>
  </si>
  <si>
    <t>Tirnavos</t>
  </si>
  <si>
    <t>Anchialos</t>
  </si>
  <si>
    <t>Mesenicolas</t>
  </si>
  <si>
    <t>Rapsani</t>
  </si>
  <si>
    <t>Evros</t>
  </si>
  <si>
    <t>Avdira</t>
  </si>
  <si>
    <t>Ismaros</t>
  </si>
  <si>
    <t>Ászár-Neszmély</t>
  </si>
  <si>
    <t>Etyek-Buda</t>
  </si>
  <si>
    <t>Mór</t>
  </si>
  <si>
    <t>Pannonhalma</t>
  </si>
  <si>
    <t>Sopron</t>
  </si>
  <si>
    <t>Badacsony</t>
  </si>
  <si>
    <t>Balatonfelvidék</t>
  </si>
  <si>
    <t>Balatonfüred-Csopak</t>
  </si>
  <si>
    <t>Balatonboglár</t>
  </si>
  <si>
    <t>Dél-Balaton</t>
  </si>
  <si>
    <t xml:space="preserve">Nagy-Somló </t>
  </si>
  <si>
    <t>Zala</t>
  </si>
  <si>
    <t>Pécs</t>
  </si>
  <si>
    <t>Szekszárd</t>
  </si>
  <si>
    <t>Villány</t>
  </si>
  <si>
    <t>Csongrád,</t>
  </si>
  <si>
    <t>Hajós-Baja,</t>
  </si>
  <si>
    <t>Kunság</t>
  </si>
  <si>
    <t>Bükk</t>
  </si>
  <si>
    <t>Eger</t>
  </si>
  <si>
    <t>Mátra</t>
  </si>
  <si>
    <t>Debrői Hárslevelu</t>
  </si>
  <si>
    <t>Tokaji Aszú</t>
  </si>
  <si>
    <t>Tokaji 3 puttonyos</t>
  </si>
  <si>
    <t>Tokaji 4 puttonyos</t>
  </si>
  <si>
    <t>Tokaji 5 puttonyos</t>
  </si>
  <si>
    <t>Tokaji 6 puttonyos</t>
  </si>
  <si>
    <t>Tokaji Aszú-Eszencia</t>
  </si>
  <si>
    <t>Golan Heights</t>
  </si>
  <si>
    <t>Lower Galilee</t>
  </si>
  <si>
    <t>Upper Galilee</t>
  </si>
  <si>
    <t>Beth-El</t>
  </si>
  <si>
    <t>Gush Etzion</t>
  </si>
  <si>
    <t>Hebron</t>
  </si>
  <si>
    <t>Jerusalem Hills</t>
  </si>
  <si>
    <t>Ramat Arad</t>
  </si>
  <si>
    <t>Southern Negev</t>
  </si>
  <si>
    <t>Mount Carmel</t>
  </si>
  <si>
    <t>Sharon</t>
  </si>
  <si>
    <t>Adulam</t>
  </si>
  <si>
    <t>Dan</t>
  </si>
  <si>
    <t>Latrun</t>
  </si>
  <si>
    <t>Mandi</t>
  </si>
  <si>
    <t>Shimla</t>
  </si>
  <si>
    <t>Nandi Valley</t>
  </si>
  <si>
    <t>Krishna Valley</t>
  </si>
  <si>
    <t>Nashik</t>
  </si>
  <si>
    <t>Narayangoan</t>
  </si>
  <si>
    <t>Solapur</t>
  </si>
  <si>
    <t>Pune</t>
  </si>
  <si>
    <t>Baramati</t>
  </si>
  <si>
    <t>Sangli</t>
  </si>
  <si>
    <t>Dindori</t>
  </si>
  <si>
    <t>Hnahlan</t>
  </si>
  <si>
    <t>Acqui</t>
  </si>
  <si>
    <t>Albugnano</t>
  </si>
  <si>
    <t xml:space="preserve">Alta Langa </t>
  </si>
  <si>
    <t>Alta Langa Sparkling</t>
  </si>
  <si>
    <t>Arneis di Roero</t>
  </si>
  <si>
    <t>Asti</t>
  </si>
  <si>
    <t>Barbaresco</t>
  </si>
  <si>
    <t>Barbaresco Riserva</t>
  </si>
  <si>
    <t>Barbera d' Alba Colline Nicesi</t>
  </si>
  <si>
    <t>Barbera d' Alba Superiore</t>
  </si>
  <si>
    <t xml:space="preserve">Barbera d' Asti Superiore Colli Astiani </t>
  </si>
  <si>
    <t>Barbera d' Asti Superiore Nizza</t>
  </si>
  <si>
    <t>Barbera d' Asti Superiore Tinella</t>
  </si>
  <si>
    <t>Barbera d'Alba</t>
  </si>
  <si>
    <t>Barbera d'Asti</t>
  </si>
  <si>
    <t>Barbera d'Asti Superiore</t>
  </si>
  <si>
    <t xml:space="preserve">Barbera del Monferrato </t>
  </si>
  <si>
    <t>Barbera del Monferrato Superiore</t>
  </si>
  <si>
    <t>Barolo</t>
  </si>
  <si>
    <t>Barolo Riserva</t>
  </si>
  <si>
    <t>Boca</t>
  </si>
  <si>
    <t>Brachetto d'Acqui</t>
  </si>
  <si>
    <t>Bramaterra</t>
  </si>
  <si>
    <t>Caluso Passito</t>
  </si>
  <si>
    <t>Canavese</t>
  </si>
  <si>
    <t>Carema</t>
  </si>
  <si>
    <t>Cisterna d'Asti</t>
  </si>
  <si>
    <t>Cisterna d'Asti Superiore</t>
  </si>
  <si>
    <t>Colli Tortonesi</t>
  </si>
  <si>
    <t>Collina Torinese</t>
  </si>
  <si>
    <t>Colline Novaresi</t>
  </si>
  <si>
    <t>Colline Saluzzesi</t>
  </si>
  <si>
    <t>Cortese dell'Alto Monterrato</t>
  </si>
  <si>
    <t>Cortese di Gavi</t>
  </si>
  <si>
    <t>Coste della Sesia</t>
  </si>
  <si>
    <t>Diano d'Alba</t>
  </si>
  <si>
    <t>Dolcetto d'Acqui</t>
  </si>
  <si>
    <t>Dolcetto d'Alba</t>
  </si>
  <si>
    <t>Dolcetto d'Asti</t>
  </si>
  <si>
    <t>Dolcetto delle Langhe Monregalesi</t>
  </si>
  <si>
    <t>Dolcetto di Diano d'Alba</t>
  </si>
  <si>
    <t>Dolcetto di Dogliani</t>
  </si>
  <si>
    <t>Dolcetto di Dogliani Superiore</t>
  </si>
  <si>
    <t>Dolcetto di Ovada</t>
  </si>
  <si>
    <t>Dolcetto di Ovada Superiore</t>
  </si>
  <si>
    <t xml:space="preserve">Erbaluce di Caluso </t>
  </si>
  <si>
    <t>Fara</t>
  </si>
  <si>
    <t>Freisa d'Asti</t>
  </si>
  <si>
    <t>Freisa di Chieri</t>
  </si>
  <si>
    <t>Gabiano</t>
  </si>
  <si>
    <t>Gattinara</t>
  </si>
  <si>
    <t xml:space="preserve">Gavi </t>
  </si>
  <si>
    <t>Ghemme</t>
  </si>
  <si>
    <t>Grignolino d'Asti</t>
  </si>
  <si>
    <t>Grignolino del Monferrato Casalese</t>
  </si>
  <si>
    <t>Langhe</t>
  </si>
  <si>
    <t>Lessona</t>
  </si>
  <si>
    <t>Loazzolo</t>
  </si>
  <si>
    <t>Malvasia di Casorzo d'Asti</t>
  </si>
  <si>
    <t>Malvasia di castelnuovo Don Bosco</t>
  </si>
  <si>
    <t>Monferrato</t>
  </si>
  <si>
    <t>Moscato d'Asti</t>
  </si>
  <si>
    <t>Nebbiolo d'Alba</t>
  </si>
  <si>
    <t>Piemonte</t>
  </si>
  <si>
    <t>Pinerolese</t>
  </si>
  <si>
    <t>Roero</t>
  </si>
  <si>
    <t>Rubino di Cantavenna</t>
  </si>
  <si>
    <t>Ruchè di Castagnole Monferrato</t>
  </si>
  <si>
    <t>Sizzano</t>
  </si>
  <si>
    <t xml:space="preserve">Strevi </t>
  </si>
  <si>
    <t xml:space="preserve">Terre Alfieri </t>
  </si>
  <si>
    <t>Valsusa</t>
  </si>
  <si>
    <t>Verduno Pelaverga</t>
  </si>
  <si>
    <t>Abruzzo Pecorino Superiore</t>
  </si>
  <si>
    <t>Cerasuolo d'Abruzzo</t>
  </si>
  <si>
    <t>Grechetto di Todi</t>
  </si>
  <si>
    <t>Tullum</t>
  </si>
  <si>
    <t>Albana di Romagna</t>
  </si>
  <si>
    <t xml:space="preserve">Albenga </t>
  </si>
  <si>
    <t>Aleatico di Gradoli</t>
  </si>
  <si>
    <t>Aleatico di Gradoli Liquoroso</t>
  </si>
  <si>
    <t>Aleatico di Gradoli Liquoroso Riserva</t>
  </si>
  <si>
    <t>Allerona</t>
  </si>
  <si>
    <t>Alto Adige</t>
  </si>
  <si>
    <t>Alto Adige Colli di Bolzano</t>
  </si>
  <si>
    <t>Alto Adige Meranese</t>
  </si>
  <si>
    <t>Alto Adige Santa Maddalena</t>
  </si>
  <si>
    <t>Alto Adige Terlano</t>
  </si>
  <si>
    <t>Alto Adige Valle Isarco</t>
  </si>
  <si>
    <t>Alto Adige Valle Venosta</t>
  </si>
  <si>
    <t>Alto Livenza</t>
  </si>
  <si>
    <t>Alto Mincio</t>
  </si>
  <si>
    <t>Alto Tirino</t>
  </si>
  <si>
    <t>Aprilia</t>
  </si>
  <si>
    <t xml:space="preserve">Arnad-Montjovat </t>
  </si>
  <si>
    <t>Assisi</t>
  </si>
  <si>
    <t>Atesino delle Venezie</t>
  </si>
  <si>
    <t>Atina</t>
  </si>
  <si>
    <t>Benaco Bresciano</t>
  </si>
  <si>
    <t>Bergamasca</t>
  </si>
  <si>
    <t>Bettona</t>
  </si>
  <si>
    <t>Bianchello del Metauro</t>
  </si>
  <si>
    <t>Bianco Capena</t>
  </si>
  <si>
    <t>Bianco di Castelfranco Emilia</t>
  </si>
  <si>
    <t>Biferno</t>
  </si>
  <si>
    <t>Bosco Eliceo</t>
  </si>
  <si>
    <t>Botticino</t>
  </si>
  <si>
    <t>Buttafuoco</t>
  </si>
  <si>
    <t>Cagnina di Romagna</t>
  </si>
  <si>
    <t>Cannara</t>
  </si>
  <si>
    <t>Capriano del Colle</t>
  </si>
  <si>
    <t>Carso</t>
  </si>
  <si>
    <t>Casteller</t>
  </si>
  <si>
    <t>Castelli Romani</t>
  </si>
  <si>
    <t>Cellatica</t>
  </si>
  <si>
    <t>Cerveteri</t>
  </si>
  <si>
    <t>Cesanese del Piglio</t>
  </si>
  <si>
    <t>Cesanese di Affile</t>
  </si>
  <si>
    <t>Cesanese di Olevano Romano</t>
  </si>
  <si>
    <t xml:space="preserve">Chambave </t>
  </si>
  <si>
    <t xml:space="preserve">Cinque Terre </t>
  </si>
  <si>
    <t>Cinque Terre Sciacchetrà</t>
  </si>
  <si>
    <t>Circeo</t>
  </si>
  <si>
    <t>Civitella d'Agliano</t>
  </si>
  <si>
    <t>Colli Albani</t>
  </si>
  <si>
    <t>Colli Altotiberini</t>
  </si>
  <si>
    <t>Colli Amerini</t>
  </si>
  <si>
    <t>Colli Aprutini</t>
  </si>
  <si>
    <t>Colli Bolognesi</t>
  </si>
  <si>
    <t>Colli Bolognesi Classico Pignoletto</t>
  </si>
  <si>
    <t>Colli Cimini</t>
  </si>
  <si>
    <t>Colli del Sangro</t>
  </si>
  <si>
    <t>Colli del Trasimeno</t>
  </si>
  <si>
    <t>Colli della Sabina</t>
  </si>
  <si>
    <t>Colli di Faenza</t>
  </si>
  <si>
    <t>Colli di Imola</t>
  </si>
  <si>
    <t>Colli di Luni</t>
  </si>
  <si>
    <t>Colli di Parma</t>
  </si>
  <si>
    <t>Colli di Rimini</t>
  </si>
  <si>
    <t>Colli Etruschi Viterbesi</t>
  </si>
  <si>
    <t>Colli Lanuvini</t>
  </si>
  <si>
    <t>Colli Maceratesi</t>
  </si>
  <si>
    <t>Colli Martani</t>
  </si>
  <si>
    <t xml:space="preserve">Colli Orientali del Friuli </t>
  </si>
  <si>
    <t>Colli Orientali del Friuli Cialla</t>
  </si>
  <si>
    <t>Colli Orientali del Friuli Picolit</t>
  </si>
  <si>
    <t>Colli Orientali del Friuli Rosazzo</t>
  </si>
  <si>
    <t>Colli Perugini</t>
  </si>
  <si>
    <t>Colli Pesaresi</t>
  </si>
  <si>
    <t>Colli Pesaresi Roncaglia</t>
  </si>
  <si>
    <t>Colli Piacentini</t>
  </si>
  <si>
    <t>Colli Romagna Centrale</t>
  </si>
  <si>
    <t>Colli Scandiano e Canossa</t>
  </si>
  <si>
    <t>Collina del Milanese</t>
  </si>
  <si>
    <t>Colline del Genovesato</t>
  </si>
  <si>
    <t>Colline di Levanto</t>
  </si>
  <si>
    <t>Colline Frentane</t>
  </si>
  <si>
    <t>Colline Pescaresi</t>
  </si>
  <si>
    <t>Colline Savonesi</t>
  </si>
  <si>
    <t>Colline Teatine</t>
  </si>
  <si>
    <t>Colline Teramane</t>
  </si>
  <si>
    <t xml:space="preserve">Collio Goriziano </t>
  </si>
  <si>
    <t xml:space="preserve">Conero </t>
  </si>
  <si>
    <t>Controguerra</t>
  </si>
  <si>
    <t>Cori</t>
  </si>
  <si>
    <t>Coronata</t>
  </si>
  <si>
    <t>Del Vastese</t>
  </si>
  <si>
    <t>Delle Venezie</t>
  </si>
  <si>
    <t xml:space="preserve">Dolceacqua </t>
  </si>
  <si>
    <t>Emilia</t>
  </si>
  <si>
    <t>Esino</t>
  </si>
  <si>
    <t>Est! Est!! Est!!! Di Montefiascone</t>
  </si>
  <si>
    <t>Falerio dei Colli Ascolani</t>
  </si>
  <si>
    <t>Forlì</t>
  </si>
  <si>
    <t>Fortana del Taro</t>
  </si>
  <si>
    <t>Franciacorta</t>
  </si>
  <si>
    <t>Frascati</t>
  </si>
  <si>
    <t>Friuli Annia</t>
  </si>
  <si>
    <t>Friuli Aquilea</t>
  </si>
  <si>
    <t>Friuli Grave</t>
  </si>
  <si>
    <t>Friuli Isonzo</t>
  </si>
  <si>
    <t>Friuli Latisana</t>
  </si>
  <si>
    <t>Frusinate</t>
  </si>
  <si>
    <t xml:space="preserve">Garda </t>
  </si>
  <si>
    <t xml:space="preserve">Garda Classico </t>
  </si>
  <si>
    <t>Garda Colli Mantovani</t>
  </si>
  <si>
    <t>Genazzano</t>
  </si>
  <si>
    <t>Golfo dei Poeti</t>
  </si>
  <si>
    <t>Golfo del Tigullio</t>
  </si>
  <si>
    <t>Kalterersee</t>
  </si>
  <si>
    <t>Lago di Caldaro</t>
  </si>
  <si>
    <t>Lago di Corbara</t>
  </si>
  <si>
    <t>Lambrusco Grasparossa di Castelvertro</t>
  </si>
  <si>
    <t>Lambrusco Mantovano</t>
  </si>
  <si>
    <t>Lambrusco Salamino di Santa Croce</t>
  </si>
  <si>
    <t>Lazio</t>
  </si>
  <si>
    <t>Lison-Pramaggiore</t>
  </si>
  <si>
    <t>Lugana</t>
  </si>
  <si>
    <t>Marche</t>
  </si>
  <si>
    <t>Marino</t>
  </si>
  <si>
    <t xml:space="preserve">Mitterberg </t>
  </si>
  <si>
    <t>Modena</t>
  </si>
  <si>
    <t>Molise</t>
  </si>
  <si>
    <t>Montecompatri Colanna</t>
  </si>
  <si>
    <t>Montefalco</t>
  </si>
  <si>
    <t>Montefalco Sagrantino</t>
  </si>
  <si>
    <t>Montenetto di Brescia</t>
  </si>
  <si>
    <t xml:space="preserve">Montepulciano d'Abruzzo </t>
  </si>
  <si>
    <t>Monterosso Val d' Arda</t>
  </si>
  <si>
    <t>Morgex et la Salle</t>
  </si>
  <si>
    <t xml:space="preserve">Moscato di Scanzo </t>
  </si>
  <si>
    <t>Narni</t>
  </si>
  <si>
    <t>Nettuno</t>
  </si>
  <si>
    <t>Nus</t>
  </si>
  <si>
    <t>Offida</t>
  </si>
  <si>
    <t>Ormeasco di Pornassio</t>
  </si>
  <si>
    <t>Orvieto</t>
  </si>
  <si>
    <t>Orvieto Classico</t>
  </si>
  <si>
    <t>Orvieto Classico Superiore</t>
  </si>
  <si>
    <t>Orvieto Superiore</t>
  </si>
  <si>
    <t>Osco</t>
  </si>
  <si>
    <t xml:space="preserve">Otrepò Pavese </t>
  </si>
  <si>
    <t>Otrepò Pavese Dangue Giuda</t>
  </si>
  <si>
    <t>Otrepò Pavese Metodo Classico</t>
  </si>
  <si>
    <t>Pagadebit di Romagna</t>
  </si>
  <si>
    <t>Pagadebit di Romagna Bertinoro</t>
  </si>
  <si>
    <t>Pentro d'Isernia</t>
  </si>
  <si>
    <t>Pergola</t>
  </si>
  <si>
    <t>Pornassio</t>
  </si>
  <si>
    <t>Pornassio Superiore</t>
  </si>
  <si>
    <t>Provincia de Mantova</t>
  </si>
  <si>
    <t>Provincia di Pavia</t>
  </si>
  <si>
    <t>Quistello</t>
  </si>
  <si>
    <t>Ramandolo</t>
  </si>
  <si>
    <t>Ravenna</t>
  </si>
  <si>
    <t>Reggiano</t>
  </si>
  <si>
    <t>Reno</t>
  </si>
  <si>
    <t>Riviera del Garda Bresciano</t>
  </si>
  <si>
    <t>Riviera Ligure di Ponente</t>
  </si>
  <si>
    <t>Romagna Albana Spumante</t>
  </si>
  <si>
    <t>Ronchi di Brescia</t>
  </si>
  <si>
    <t>Rossese di Dolceacqua</t>
  </si>
  <si>
    <t>Rosso Conero</t>
  </si>
  <si>
    <t>Rosso Orvietano</t>
  </si>
  <si>
    <t>Rosso Piceno</t>
  </si>
  <si>
    <t>Rotae</t>
  </si>
  <si>
    <t>Rubicone</t>
  </si>
  <si>
    <t>Sabbioneta</t>
  </si>
  <si>
    <t xml:space="preserve">Sagrantino di Montefalco </t>
  </si>
  <si>
    <t>San Colombano al Lambro</t>
  </si>
  <si>
    <t>San Martino della Battaglia</t>
  </si>
  <si>
    <t>Sangiovese di Romagna</t>
  </si>
  <si>
    <t>Scanzo</t>
  </si>
  <si>
    <t>Sebino</t>
  </si>
  <si>
    <t xml:space="preserve">Serrapetrona </t>
  </si>
  <si>
    <t>Sforzato di Valtellina</t>
  </si>
  <si>
    <t>Sillaro</t>
  </si>
  <si>
    <t>Spello</t>
  </si>
  <si>
    <t xml:space="preserve">Südtirol </t>
  </si>
  <si>
    <t>Teroldego Rotaliano</t>
  </si>
  <si>
    <t>Terquinia</t>
  </si>
  <si>
    <t>Terrazze Retiche di Sondrio</t>
  </si>
  <si>
    <t xml:space="preserve">Terre Degli Osci </t>
  </si>
  <si>
    <t>Terre di Chieti</t>
  </si>
  <si>
    <t>Terre di Franciacorta</t>
  </si>
  <si>
    <t>Terre di Veleja</t>
  </si>
  <si>
    <t>Terreni di San Severino</t>
  </si>
  <si>
    <t>Torgiano</t>
  </si>
  <si>
    <t>Torgiano Riserva</t>
  </si>
  <si>
    <t>Trebbiano d'Abruzzo</t>
  </si>
  <si>
    <t>Trebbiano di Romagna</t>
  </si>
  <si>
    <t>Trentino</t>
  </si>
  <si>
    <t>Trento</t>
  </si>
  <si>
    <t>Trento Sorni</t>
  </si>
  <si>
    <t>Umbria</t>
  </si>
  <si>
    <t>Val Nur dei Colli Piacentini</t>
  </si>
  <si>
    <t>Val Polcèvera</t>
  </si>
  <si>
    <t>Val Tidone</t>
  </si>
  <si>
    <t>Valcalepio</t>
  </si>
  <si>
    <t>Valcamonica</t>
  </si>
  <si>
    <t>Valdadige</t>
  </si>
  <si>
    <t>Valdadige Terra dei Forti</t>
  </si>
  <si>
    <t>Vallagarina</t>
  </si>
  <si>
    <t>Valle d'Aosta</t>
  </si>
  <si>
    <t>Valle d'Aosta Torrette</t>
  </si>
  <si>
    <t>Valle Peligna</t>
  </si>
  <si>
    <t>Valtellina Rosso</t>
  </si>
  <si>
    <t>Valtellina Superiore</t>
  </si>
  <si>
    <t>Valtellina Superiore Grumello</t>
  </si>
  <si>
    <t>Valtellina Superiore Inferno</t>
  </si>
  <si>
    <t xml:space="preserve">Valtellina Superiore Maroggia </t>
  </si>
  <si>
    <t>Valtellina Superiore Riserva</t>
  </si>
  <si>
    <t>Valtellina Superiore Sassella</t>
  </si>
  <si>
    <t>Valtellina Superiore Stägafässli</t>
  </si>
  <si>
    <t>Valtellina Superiore Valgella</t>
  </si>
  <si>
    <t>Velletri</t>
  </si>
  <si>
    <t>Venezia Giulia</t>
  </si>
  <si>
    <t>Verdicchio dei Castelli di Jesi</t>
  </si>
  <si>
    <t>Verdicchio di Matelica</t>
  </si>
  <si>
    <t>Vernaccia di Serrapetrona</t>
  </si>
  <si>
    <t>Viganello</t>
  </si>
  <si>
    <t>Vigneti delle Dolomiti</t>
  </si>
  <si>
    <t>Zagarolo</t>
  </si>
  <si>
    <t>Aglianico del Taburno</t>
  </si>
  <si>
    <t>Alcamo</t>
  </si>
  <si>
    <t>Aleatico di Puglia</t>
  </si>
  <si>
    <t>Alezio</t>
  </si>
  <si>
    <t>Alghero</t>
  </si>
  <si>
    <t>Alghero Cagnulari</t>
  </si>
  <si>
    <t>Alghero Liquoroso</t>
  </si>
  <si>
    <t>Alghero Liquoroso Riserva</t>
  </si>
  <si>
    <t>Alghero Novello</t>
  </si>
  <si>
    <t>Alghero Passito</t>
  </si>
  <si>
    <t>Arborea</t>
  </si>
  <si>
    <t>Arghillà</t>
  </si>
  <si>
    <t>Aversa di Asprinio</t>
  </si>
  <si>
    <t>Barbagia</t>
  </si>
  <si>
    <t>Basilicata</t>
  </si>
  <si>
    <t>Beneventano</t>
  </si>
  <si>
    <t>Bivongi</t>
  </si>
  <si>
    <t>Brindisi</t>
  </si>
  <si>
    <t>Cacc'e Mmitte di Lucera</t>
  </si>
  <si>
    <t>Cagliari</t>
  </si>
  <si>
    <t>Calabria</t>
  </si>
  <si>
    <t>Camarro</t>
  </si>
  <si>
    <t>Campania</t>
  </si>
  <si>
    <t>Campi Flegrei</t>
  </si>
  <si>
    <t>Campidano di Terralba</t>
  </si>
  <si>
    <t>Cannonau di Sardegna</t>
  </si>
  <si>
    <t>Capri</t>
  </si>
  <si>
    <t>Carignano del Sulcis</t>
  </si>
  <si>
    <t>Carignano del Sulcis Novello</t>
  </si>
  <si>
    <t>Carignano del Sulcis Passito</t>
  </si>
  <si>
    <t>Carignano del Sulcis Riserva</t>
  </si>
  <si>
    <t>Carignano del Sulcis Superiore</t>
  </si>
  <si>
    <t>Castel del Monte</t>
  </si>
  <si>
    <t>Castel San Lorenzo</t>
  </si>
  <si>
    <t>Cerasuolo di Vittoria</t>
  </si>
  <si>
    <t>Cilento</t>
  </si>
  <si>
    <t>Cirò</t>
  </si>
  <si>
    <t>Colli del Limbara</t>
  </si>
  <si>
    <t>Colli di Salerno</t>
  </si>
  <si>
    <t>Colli Ercini</t>
  </si>
  <si>
    <t>Condoleo</t>
  </si>
  <si>
    <t>Contea di Sclafani</t>
  </si>
  <si>
    <t>Contessa Entellina</t>
  </si>
  <si>
    <t>Copertino</t>
  </si>
  <si>
    <t>Costa d'Amalfi</t>
  </si>
  <si>
    <t>Costa Viola</t>
  </si>
  <si>
    <t>Daunia</t>
  </si>
  <si>
    <t>Delia Nivolelli</t>
  </si>
  <si>
    <t>Donnici</t>
  </si>
  <si>
    <t>Dugenta</t>
  </si>
  <si>
    <t>Eloro</t>
  </si>
  <si>
    <t>Epomeo</t>
  </si>
  <si>
    <t>Erice</t>
  </si>
  <si>
    <t>Esaro</t>
  </si>
  <si>
    <t>Etna</t>
  </si>
  <si>
    <t>Falanghina del Beneventano</t>
  </si>
  <si>
    <t>Falerno del Massico</t>
  </si>
  <si>
    <t>Faro</t>
  </si>
  <si>
    <t>Fiano di Avellino</t>
  </si>
  <si>
    <t>Fontanarossa di Cerda</t>
  </si>
  <si>
    <t>Galatina</t>
  </si>
  <si>
    <t>Galluccio</t>
  </si>
  <si>
    <t>Gioia del Colle</t>
  </si>
  <si>
    <t>Girò di Cagliari</t>
  </si>
  <si>
    <t>Gravina</t>
  </si>
  <si>
    <t>Greco di Bianco</t>
  </si>
  <si>
    <t>Greco di Tufo</t>
  </si>
  <si>
    <t xml:space="preserve">Grottino di Roccanova </t>
  </si>
  <si>
    <t>Guardiolo</t>
  </si>
  <si>
    <t>Irpinia</t>
  </si>
  <si>
    <t>Ischia</t>
  </si>
  <si>
    <t>Isola dei Nuraghi</t>
  </si>
  <si>
    <t>Lamezia</t>
  </si>
  <si>
    <t>Lamezia Reserva</t>
  </si>
  <si>
    <t>Leverano</t>
  </si>
  <si>
    <t>Lipuda</t>
  </si>
  <si>
    <t>Lizzano</t>
  </si>
  <si>
    <t>Locorotondo</t>
  </si>
  <si>
    <t>Locride</t>
  </si>
  <si>
    <t>Malvasia delle Lipari</t>
  </si>
  <si>
    <t>Malvasia di Bosa</t>
  </si>
  <si>
    <t xml:space="preserve">Malvasia di Cagliari </t>
  </si>
  <si>
    <t>Mamertino di Milazzo</t>
  </si>
  <si>
    <t>Mandrolisai</t>
  </si>
  <si>
    <t>Marmilla</t>
  </si>
  <si>
    <t>Marsala</t>
  </si>
  <si>
    <t>Marsala Fine</t>
  </si>
  <si>
    <t>Marsala Superiore</t>
  </si>
  <si>
    <t>Martina</t>
  </si>
  <si>
    <t>Matera</t>
  </si>
  <si>
    <t>Matino</t>
  </si>
  <si>
    <t>Melissa</t>
  </si>
  <si>
    <t>Menfi</t>
  </si>
  <si>
    <t>Monica di Cagliari</t>
  </si>
  <si>
    <t>Monica di Sardegna</t>
  </si>
  <si>
    <t>Monreale</t>
  </si>
  <si>
    <t>Moscato di Cagliari</t>
  </si>
  <si>
    <t>Moscato di Noto</t>
  </si>
  <si>
    <t>Moscato di Pantelleria</t>
  </si>
  <si>
    <t>Moscato di Sardegna</t>
  </si>
  <si>
    <t>Moscato di Siracusa</t>
  </si>
  <si>
    <t>Moscato di Sorso Sennori</t>
  </si>
  <si>
    <t>Moscato di Trani</t>
  </si>
  <si>
    <t>Moscato Passito di Pantelleria</t>
  </si>
  <si>
    <t>Murgia</t>
  </si>
  <si>
    <t>Nardó</t>
  </si>
  <si>
    <t>Nasco di Cagliari</t>
  </si>
  <si>
    <t>Noto</t>
  </si>
  <si>
    <t>Nuragus di Cagliari</t>
  </si>
  <si>
    <t>Nurra</t>
  </si>
  <si>
    <t>Ogliastra</t>
  </si>
  <si>
    <t>Orta Nova</t>
  </si>
  <si>
    <t>Ostuni</t>
  </si>
  <si>
    <t>Paestum</t>
  </si>
  <si>
    <t>Palizzi</t>
  </si>
  <si>
    <t>Parteolla</t>
  </si>
  <si>
    <t>Pellaro</t>
  </si>
  <si>
    <t>Penisola Sorrentina</t>
  </si>
  <si>
    <t xml:space="preserve">Penisola Sorrentina Gragnano </t>
  </si>
  <si>
    <t>Penisola Sorrentina Lettere</t>
  </si>
  <si>
    <t>Planargia</t>
  </si>
  <si>
    <t>Pollino</t>
  </si>
  <si>
    <t>Pompeiano</t>
  </si>
  <si>
    <t>Primitivo di Manduria</t>
  </si>
  <si>
    <t>Provincia di Nuoro</t>
  </si>
  <si>
    <t>Puglia</t>
  </si>
  <si>
    <t>Riesi</t>
  </si>
  <si>
    <t>Roccamonfina</t>
  </si>
  <si>
    <t xml:space="preserve">Romagna </t>
  </si>
  <si>
    <t>Rosso Barletta</t>
  </si>
  <si>
    <t>Rosso Canosa</t>
  </si>
  <si>
    <t>Rosso di Cerignola</t>
  </si>
  <si>
    <t>Salaparuta</t>
  </si>
  <si>
    <t>Salemi</t>
  </si>
  <si>
    <t>Salento</t>
  </si>
  <si>
    <t>Salice Salentino</t>
  </si>
  <si>
    <t>Salina</t>
  </si>
  <si>
    <t>Sambuca di Sicilia</t>
  </si>
  <si>
    <t>San Severo</t>
  </si>
  <si>
    <t>San Vito di Luzzi</t>
  </si>
  <si>
    <t>Sannio</t>
  </si>
  <si>
    <t>Sant' Anna di isola Capo Rizzuto</t>
  </si>
  <si>
    <t>Santa Margherita di Belice</t>
  </si>
  <si>
    <t>Sant'Agata dei Goti</t>
  </si>
  <si>
    <t>Sardegna Semidano</t>
  </si>
  <si>
    <t>Savuto</t>
  </si>
  <si>
    <t>Scavigna</t>
  </si>
  <si>
    <t>Sciacca</t>
  </si>
  <si>
    <t>Scilla</t>
  </si>
  <si>
    <t>Sibiola</t>
  </si>
  <si>
    <t>Sicilia</t>
  </si>
  <si>
    <t>Solopaca</t>
  </si>
  <si>
    <t>Squinzano</t>
  </si>
  <si>
    <t>Taburno</t>
  </si>
  <si>
    <t>Tarantino</t>
  </si>
  <si>
    <t>Terre del Volturno</t>
  </si>
  <si>
    <t>Terre dell'Alta Val d'Agri</t>
  </si>
  <si>
    <t>Tharros</t>
  </si>
  <si>
    <t>Trexenta</t>
  </si>
  <si>
    <t>Val di Neto</t>
  </si>
  <si>
    <t>Valdamato</t>
  </si>
  <si>
    <t>Valle del Belice</t>
  </si>
  <si>
    <t>Valle del Crati</t>
  </si>
  <si>
    <t>Valle del Tirso</t>
  </si>
  <si>
    <t>Valle d'Itria</t>
  </si>
  <si>
    <t>Valli di Porto Pino</t>
  </si>
  <si>
    <t>Verbicaro</t>
  </si>
  <si>
    <t>Vermentino di Gallura</t>
  </si>
  <si>
    <t>Vermentino di Sardegna</t>
  </si>
  <si>
    <t>Vesuvio</t>
  </si>
  <si>
    <t>Vittoria</t>
  </si>
  <si>
    <t>Alta Valle della Greve</t>
  </si>
  <si>
    <t>Ansonica Costa dell'Argentario</t>
  </si>
  <si>
    <t>Barco Reale di Carmignano</t>
  </si>
  <si>
    <t>Bianco della Valdinievole</t>
  </si>
  <si>
    <t>Bianco dell'Empolese</t>
  </si>
  <si>
    <t>Bianco di Pitigliano</t>
  </si>
  <si>
    <t>Bianco Pisano di San Torpè</t>
  </si>
  <si>
    <t xml:space="preserve">Bolgheri </t>
  </si>
  <si>
    <t>Bolgheri Vin Santo Occhio di Pernice</t>
  </si>
  <si>
    <t>Brunello di Montalcino</t>
  </si>
  <si>
    <t>Candia dei Colli Apuani</t>
  </si>
  <si>
    <t>Capalbio</t>
  </si>
  <si>
    <t>Carmignano Rosso</t>
  </si>
  <si>
    <t>Carmignano Rosso Riserva</t>
  </si>
  <si>
    <t>Carmignano Vin Santo</t>
  </si>
  <si>
    <t>Carmignano Vin Santo Occhio di Pernice</t>
  </si>
  <si>
    <t>Chianti</t>
  </si>
  <si>
    <t>Chianti Classico</t>
  </si>
  <si>
    <t>Chianti Classico Riserva</t>
  </si>
  <si>
    <t>Chianti Colli Aretini</t>
  </si>
  <si>
    <t>Chianti Colli Fiorentini</t>
  </si>
  <si>
    <t>Chianti Colli Pisane</t>
  </si>
  <si>
    <t>Chianti Colli Senesi</t>
  </si>
  <si>
    <t>Chianti Montalbano</t>
  </si>
  <si>
    <t>Chianti Montespertoli</t>
  </si>
  <si>
    <t>Chianti Riserva</t>
  </si>
  <si>
    <t>Chianti Rufina</t>
  </si>
  <si>
    <t>Colli della Toscana Centrale</t>
  </si>
  <si>
    <t>Colli dell'Etruria Centrale</t>
  </si>
  <si>
    <t>Colline Lucchesi</t>
  </si>
  <si>
    <t>Cortona</t>
  </si>
  <si>
    <t>Elba</t>
  </si>
  <si>
    <t>Maremma Toscana</t>
  </si>
  <si>
    <t>Montecarlo</t>
  </si>
  <si>
    <t>Montecucco</t>
  </si>
  <si>
    <t>Monteregio di Massa Marittima</t>
  </si>
  <si>
    <t>Montescudaio</t>
  </si>
  <si>
    <t>Morellino di Scansano</t>
  </si>
  <si>
    <t>Morellino di Scansano Riserva</t>
  </si>
  <si>
    <t>Moscadello di Montalcino</t>
  </si>
  <si>
    <t>Occhio di Pernice</t>
  </si>
  <si>
    <t>Orcia</t>
  </si>
  <si>
    <t>Parrina</t>
  </si>
  <si>
    <t>Pietraviva</t>
  </si>
  <si>
    <t>Pomino</t>
  </si>
  <si>
    <t>Rosso di Montalcino</t>
  </si>
  <si>
    <t>Rosso di Montepulciano</t>
  </si>
  <si>
    <t>San Gimignano</t>
  </si>
  <si>
    <t>Sant'Antimo</t>
  </si>
  <si>
    <t>Sassicaia</t>
  </si>
  <si>
    <t>Sovana</t>
  </si>
  <si>
    <t>Terratico di Bibbona</t>
  </si>
  <si>
    <t>Toscana</t>
  </si>
  <si>
    <t>Val d'Arbia</t>
  </si>
  <si>
    <t>Val di Cornia</t>
  </si>
  <si>
    <t>Val di Magra</t>
  </si>
  <si>
    <t xml:space="preserve">Valdichiana </t>
  </si>
  <si>
    <t>Vin Santo del Chianti</t>
  </si>
  <si>
    <t>Vin Santo del Chianti Classico</t>
  </si>
  <si>
    <t>Vin Santo di Montepulciano</t>
  </si>
  <si>
    <t>Vin Santo Occhio di Pernice</t>
  </si>
  <si>
    <t>Vino Nobile di Montepulciano</t>
  </si>
  <si>
    <t>Amarone della Valpolicella</t>
  </si>
  <si>
    <t>Amarone della Valpolicella Classico</t>
  </si>
  <si>
    <t>Amarone della Valpolicella Classico Riserva</t>
  </si>
  <si>
    <t>Amarone della Valpolicella Riserva</t>
  </si>
  <si>
    <t>Amarone della Valpolicella Valpantena</t>
  </si>
  <si>
    <t>Amarone della Valpolicella Valpantena Riserva</t>
  </si>
  <si>
    <t>Arcole</t>
  </si>
  <si>
    <t xml:space="preserve">Bagnoli </t>
  </si>
  <si>
    <t>Bagnoli di Sopra</t>
  </si>
  <si>
    <t xml:space="preserve">Bardolino </t>
  </si>
  <si>
    <t xml:space="preserve">Bardolino Superiore </t>
  </si>
  <si>
    <t>Bianco di Custoza</t>
  </si>
  <si>
    <t>Breganze</t>
  </si>
  <si>
    <t xml:space="preserve">Colli Asolani </t>
  </si>
  <si>
    <t>Colli Asolani Prosecco</t>
  </si>
  <si>
    <t>Colli Berici</t>
  </si>
  <si>
    <t>Colli di Conegliano</t>
  </si>
  <si>
    <t>Colli Euganei</t>
  </si>
  <si>
    <t>Colli Trevigniani</t>
  </si>
  <si>
    <t>Conselvano</t>
  </si>
  <si>
    <t>Corti Benedettine del Padovano</t>
  </si>
  <si>
    <t>Gambellara</t>
  </si>
  <si>
    <t>Garda</t>
  </si>
  <si>
    <t>Lessini Durello</t>
  </si>
  <si>
    <t>Lison Pramaggiore</t>
  </si>
  <si>
    <t>Malanotte Raboso Superiore</t>
  </si>
  <si>
    <t>Marca Trevigiana</t>
  </si>
  <si>
    <t>Merlara</t>
  </si>
  <si>
    <t xml:space="preserve">Mont Lessini </t>
  </si>
  <si>
    <t>Piave</t>
  </si>
  <si>
    <t xml:space="preserve">Prosecco di Conegliano Valdobbiadene </t>
  </si>
  <si>
    <t>Prosecco di Conegliano Valdobbiadene Superiore</t>
  </si>
  <si>
    <t>Prosecco Montello e Colli Asolani</t>
  </si>
  <si>
    <t>Prosecco Treviso</t>
  </si>
  <si>
    <t>Prosecco Valdobbiadene Superiore di Cartizze</t>
  </si>
  <si>
    <t>Provincia de Verona</t>
  </si>
  <si>
    <t>Recioto della Valpolicella</t>
  </si>
  <si>
    <t>Recioto di Gambellara</t>
  </si>
  <si>
    <t>Recioto di Soave</t>
  </si>
  <si>
    <t>Riviera del Brenta</t>
  </si>
  <si>
    <t>Soave</t>
  </si>
  <si>
    <t>Soave Classico</t>
  </si>
  <si>
    <t>Soave Colli Scaligeri</t>
  </si>
  <si>
    <t>Soave Spumante</t>
  </si>
  <si>
    <t>Soave Superiore</t>
  </si>
  <si>
    <t>Valpantena</t>
  </si>
  <si>
    <t>Valpolicella</t>
  </si>
  <si>
    <t>Valpolicella Classico</t>
  </si>
  <si>
    <t>Valpolicella Classico Superiore Ripasso</t>
  </si>
  <si>
    <t>Valpolicella Ripasso</t>
  </si>
  <si>
    <t>Valpolicella Superiore</t>
  </si>
  <si>
    <t>Veneto Orientale</t>
  </si>
  <si>
    <t xml:space="preserve">Venezia </t>
  </si>
  <si>
    <t xml:space="preserve">Veronese </t>
  </si>
  <si>
    <t>Vicenza</t>
  </si>
  <si>
    <t>Vin Santo de Gambellara</t>
  </si>
  <si>
    <t>Kumanovo</t>
  </si>
  <si>
    <t xml:space="preserve">Kratovo </t>
  </si>
  <si>
    <t>Kocanski</t>
  </si>
  <si>
    <t xml:space="preserve">Pijanec </t>
  </si>
  <si>
    <t xml:space="preserve">Gevgelija-Valandovo </t>
  </si>
  <si>
    <t xml:space="preserve">Ovche Pole </t>
  </si>
  <si>
    <t xml:space="preserve">Skopje </t>
  </si>
  <si>
    <t>Strumica</t>
  </si>
  <si>
    <t>Radovište</t>
  </si>
  <si>
    <t>Tikves</t>
  </si>
  <si>
    <t xml:space="preserve">Titov Veles </t>
  </si>
  <si>
    <t xml:space="preserve">Bitola </t>
  </si>
  <si>
    <t xml:space="preserve">Kichevo </t>
  </si>
  <si>
    <t xml:space="preserve">Ohrid </t>
  </si>
  <si>
    <t xml:space="preserve">Prespa </t>
  </si>
  <si>
    <t xml:space="preserve">Prilep </t>
  </si>
  <si>
    <t xml:space="preserve">Tetovo </t>
  </si>
  <si>
    <t>Valle de Calafia</t>
  </si>
  <si>
    <t>Valle de Guadalupe</t>
  </si>
  <si>
    <t>Valle de San Antonio de las Minas</t>
  </si>
  <si>
    <t>Valle de San Vicente</t>
  </si>
  <si>
    <t>Valle de Santo Tomás</t>
  </si>
  <si>
    <t>Valle de Ojos Negros</t>
  </si>
  <si>
    <t>Parras Valley</t>
  </si>
  <si>
    <t>La Laguna</t>
  </si>
  <si>
    <t xml:space="preserve">San Juan del Rio </t>
  </si>
  <si>
    <t>Tequisquiapan Valleys</t>
  </si>
  <si>
    <t>Caborca</t>
  </si>
  <si>
    <t>Hermosillo</t>
  </si>
  <si>
    <t>Baurci</t>
  </si>
  <si>
    <t>Cazaiac</t>
  </si>
  <si>
    <t>Ceadir-Lunga</t>
  </si>
  <si>
    <t>Cimislia</t>
  </si>
  <si>
    <t>Ciumai</t>
  </si>
  <si>
    <t>Taraclia</t>
  </si>
  <si>
    <t>Tomai</t>
  </si>
  <si>
    <t xml:space="preserve">Purcari </t>
  </si>
  <si>
    <t>Angad</t>
  </si>
  <si>
    <t>Beni Sadden</t>
  </si>
  <si>
    <t>Berkane</t>
  </si>
  <si>
    <t>Beni M'tir</t>
  </si>
  <si>
    <t>Coteaux de l’Atlas 1er Cru</t>
  </si>
  <si>
    <t xml:space="preserve">Guerrouane </t>
  </si>
  <si>
    <t>Saiss</t>
  </si>
  <si>
    <t xml:space="preserve">Zerhoune </t>
  </si>
  <si>
    <t>Gharb</t>
  </si>
  <si>
    <t xml:space="preserve">Chellah </t>
  </si>
  <si>
    <t xml:space="preserve">Sahel </t>
  </si>
  <si>
    <t xml:space="preserve">Zaër </t>
  </si>
  <si>
    <t xml:space="preserve">Zemmour </t>
  </si>
  <si>
    <t xml:space="preserve">Zenatta </t>
  </si>
  <si>
    <t>Clevedon</t>
  </si>
  <si>
    <t>Kumeu/Huapai</t>
  </si>
  <si>
    <t>Matakana</t>
  </si>
  <si>
    <t>Waiheke Island</t>
  </si>
  <si>
    <t>Henderson</t>
  </si>
  <si>
    <t>Canterbury Plains</t>
  </si>
  <si>
    <t>Alexandra</t>
  </si>
  <si>
    <t>Bannockburn</t>
  </si>
  <si>
    <t>Gibbston</t>
  </si>
  <si>
    <t>Lowburn</t>
  </si>
  <si>
    <t>Wanaka</t>
  </si>
  <si>
    <t>Matawhero</t>
  </si>
  <si>
    <t>Ormond</t>
  </si>
  <si>
    <t>Patutahi</t>
  </si>
  <si>
    <t>Central Hawke's Bay</t>
  </si>
  <si>
    <t>Dartmoor Valley</t>
  </si>
  <si>
    <t>Eask Valley</t>
  </si>
  <si>
    <t>Gimblett Gravels</t>
  </si>
  <si>
    <t>Havelock North</t>
  </si>
  <si>
    <t>Mangatahi</t>
  </si>
  <si>
    <t>Matapiro/Crownthorpe</t>
  </si>
  <si>
    <t>Te Awanga</t>
  </si>
  <si>
    <t>The Triangle</t>
  </si>
  <si>
    <t>Awatere Valley</t>
  </si>
  <si>
    <t>Brancott Valley</t>
  </si>
  <si>
    <t>Fairhall</t>
  </si>
  <si>
    <t>Rapaura</t>
  </si>
  <si>
    <t>Renwick</t>
  </si>
  <si>
    <t>Waihopai Valley</t>
  </si>
  <si>
    <t>Wairau Valley</t>
  </si>
  <si>
    <t>Upper Moutere</t>
  </si>
  <si>
    <t>Waimea Plains</t>
  </si>
  <si>
    <t>East Taratahi/Gladstone</t>
  </si>
  <si>
    <t>Martinborough</t>
  </si>
  <si>
    <t xml:space="preserve">Bairrada </t>
  </si>
  <si>
    <t xml:space="preserve">Beira Interior </t>
  </si>
  <si>
    <t>Beiras</t>
  </si>
  <si>
    <t>Beiras Interior Castelo Rodrigo</t>
  </si>
  <si>
    <t>Beiras Interior Cova da Beira</t>
  </si>
  <si>
    <t>Beiras Interior Pinhel</t>
  </si>
  <si>
    <t xml:space="preserve">Dão </t>
  </si>
  <si>
    <t>Dão  Serra da Estrela</t>
  </si>
  <si>
    <t>Dão Alva</t>
  </si>
  <si>
    <t>Dão Besteiros</t>
  </si>
  <si>
    <t>Dão Castendo</t>
  </si>
  <si>
    <t>Dão Silgueiros</t>
  </si>
  <si>
    <t>Dão Terras de Azurara</t>
  </si>
  <si>
    <t>Dão Terras de Senhorim</t>
  </si>
  <si>
    <t xml:space="preserve">Douro </t>
  </si>
  <si>
    <t>Douro Baixo Corgo</t>
  </si>
  <si>
    <t>Douro Cima Corgo</t>
  </si>
  <si>
    <t>Douro Superior</t>
  </si>
  <si>
    <t>Duriense</t>
  </si>
  <si>
    <t>Minho</t>
  </si>
  <si>
    <t xml:space="preserve">Távora-Varosa </t>
  </si>
  <si>
    <t>Távora-Varosa (previously Varosa)</t>
  </si>
  <si>
    <t>Trasmontano</t>
  </si>
  <si>
    <t xml:space="preserve">Trás-os-Montes </t>
  </si>
  <si>
    <t>Trás-os-Montes Chaves</t>
  </si>
  <si>
    <t>Trás-os-Montes Planalto Mirandes</t>
  </si>
  <si>
    <t>Trás-os-Montes Valpaços</t>
  </si>
  <si>
    <t xml:space="preserve">Vinho Verde </t>
  </si>
  <si>
    <t>Vinho Verde Amarante</t>
  </si>
  <si>
    <t>Vinho Verde Ave</t>
  </si>
  <si>
    <t>Vinho Verde Baião</t>
  </si>
  <si>
    <t xml:space="preserve">Vinho Verde Basto </t>
  </si>
  <si>
    <t>Vinho Verde Cávado</t>
  </si>
  <si>
    <t>Vinho Verde Lima</t>
  </si>
  <si>
    <t>Vinho Verde Monçao</t>
  </si>
  <si>
    <t>Vinho Verde Paiva</t>
  </si>
  <si>
    <t>Vinho Verde Sousa</t>
  </si>
  <si>
    <t xml:space="preserve">Acores </t>
  </si>
  <si>
    <t xml:space="preserve">Alenquer </t>
  </si>
  <si>
    <t>Alentejano</t>
  </si>
  <si>
    <t xml:space="preserve">Alentejo </t>
  </si>
  <si>
    <t>Alentejo Borba</t>
  </si>
  <si>
    <t xml:space="preserve">Alentejo Évora </t>
  </si>
  <si>
    <t xml:space="preserve">Alentejo Granja Amareleja </t>
  </si>
  <si>
    <t>Algarve</t>
  </si>
  <si>
    <t xml:space="preserve">Arruda </t>
  </si>
  <si>
    <t xml:space="preserve">Biscoitos </t>
  </si>
  <si>
    <t xml:space="preserve">Bucelas </t>
  </si>
  <si>
    <t xml:space="preserve">Carcavelos </t>
  </si>
  <si>
    <t xml:space="preserve">Colares </t>
  </si>
  <si>
    <t xml:space="preserve">do Tejo </t>
  </si>
  <si>
    <t>do Tejo (previously Ribatejano)</t>
  </si>
  <si>
    <t xml:space="preserve">Encostas de Aire </t>
  </si>
  <si>
    <t>Encostas de Aire Alcobaça</t>
  </si>
  <si>
    <t>Encostas de Aire Ourém</t>
  </si>
  <si>
    <t>Estremadura</t>
  </si>
  <si>
    <t xml:space="preserve">Graciosa </t>
  </si>
  <si>
    <t>Lafões</t>
  </si>
  <si>
    <t>Lagoa</t>
  </si>
  <si>
    <t xml:space="preserve">Lagos </t>
  </si>
  <si>
    <t xml:space="preserve">Lisboa </t>
  </si>
  <si>
    <t xml:space="preserve">Lourinhã </t>
  </si>
  <si>
    <t xml:space="preserve">Óbidos </t>
  </si>
  <si>
    <t xml:space="preserve">Palmela </t>
  </si>
  <si>
    <t>Peninsula de Setúbal</t>
  </si>
  <si>
    <t xml:space="preserve">Pico </t>
  </si>
  <si>
    <t xml:space="preserve">Portimão </t>
  </si>
  <si>
    <t xml:space="preserve">Ribatejo </t>
  </si>
  <si>
    <t>Ribatejo Almeirim</t>
  </si>
  <si>
    <t xml:space="preserve">Ribatejo Cartaxo </t>
  </si>
  <si>
    <t>Ribatejo Cartaxo (Previously Cartaxo IPR)</t>
  </si>
  <si>
    <t>Ribatejo Chamusca</t>
  </si>
  <si>
    <t>Ribatejo Chamusca (Previously Chamusca IPR)</t>
  </si>
  <si>
    <t xml:space="preserve">Ribatejo Coruche </t>
  </si>
  <si>
    <t>Ribatejo Coruche (Previously Coruche IPR)</t>
  </si>
  <si>
    <t>Ribatejo Santarém</t>
  </si>
  <si>
    <t>Ribatejo Tomar (Previously Tomar IPR)</t>
  </si>
  <si>
    <t xml:space="preserve">Setúbal </t>
  </si>
  <si>
    <t>Távira</t>
  </si>
  <si>
    <t xml:space="preserve">Tejo </t>
  </si>
  <si>
    <t>Terras do Sado</t>
  </si>
  <si>
    <t xml:space="preserve">Torres Vedras </t>
  </si>
  <si>
    <t>Recas</t>
  </si>
  <si>
    <t>Teremia</t>
  </si>
  <si>
    <t>Minis Maderat</t>
  </si>
  <si>
    <t>Babadag</t>
  </si>
  <si>
    <t>Murfatlar</t>
  </si>
  <si>
    <t>Sarica-Niculitel</t>
  </si>
  <si>
    <t>Diosig</t>
  </si>
  <si>
    <t>Silvania</t>
  </si>
  <si>
    <t>Valea lui Milhai</t>
  </si>
  <si>
    <t>Bujor</t>
  </si>
  <si>
    <t>Cotesti</t>
  </si>
  <si>
    <t>Cotnari</t>
  </si>
  <si>
    <t>Covur</t>
  </si>
  <si>
    <t>Husi</t>
  </si>
  <si>
    <t>Ivesti</t>
  </si>
  <si>
    <t>Lasi</t>
  </si>
  <si>
    <t>Nicoresti</t>
  </si>
  <si>
    <t>Odobesti</t>
  </si>
  <si>
    <t>Panciu</t>
  </si>
  <si>
    <t>Tutova</t>
  </si>
  <si>
    <t>Zeletin</t>
  </si>
  <si>
    <t>Buzau</t>
  </si>
  <si>
    <t>Dealu Mare</t>
  </si>
  <si>
    <t>Dl. Craiovei</t>
  </si>
  <si>
    <t>Dregasani</t>
  </si>
  <si>
    <t>Pl. Drincei</t>
  </si>
  <si>
    <t>Sadova Corabia</t>
  </si>
  <si>
    <t>Samburesti</t>
  </si>
  <si>
    <t>Severin</t>
  </si>
  <si>
    <t>Stefanesti Arges</t>
  </si>
  <si>
    <t>Alba</t>
  </si>
  <si>
    <t>Alud</t>
  </si>
  <si>
    <t>Lechinta</t>
  </si>
  <si>
    <t>Sebes-Apold</t>
  </si>
  <si>
    <t>Tamave</t>
  </si>
  <si>
    <t xml:space="preserve">Krajina </t>
  </si>
  <si>
    <t xml:space="preserve">Knjaževac </t>
  </si>
  <si>
    <t xml:space="preserve">Aleksinac </t>
  </si>
  <si>
    <t xml:space="preserve">Leskovac </t>
  </si>
  <si>
    <t xml:space="preserve">Niš </t>
  </si>
  <si>
    <t xml:space="preserve">Niš  </t>
  </si>
  <si>
    <t xml:space="preserve">Toplica </t>
  </si>
  <si>
    <t xml:space="preserve">Vranje </t>
  </si>
  <si>
    <t xml:space="preserve">Čačak </t>
  </si>
  <si>
    <t xml:space="preserve">Kruševac </t>
  </si>
  <si>
    <t xml:space="preserve">Belgrade </t>
  </si>
  <si>
    <t xml:space="preserve">Jagodina </t>
  </si>
  <si>
    <t xml:space="preserve">Ml  </t>
  </si>
  <si>
    <t xml:space="preserve">Oplenac </t>
  </si>
  <si>
    <t>North Banat</t>
  </si>
  <si>
    <t>South Banat</t>
  </si>
  <si>
    <t>Haloze</t>
  </si>
  <si>
    <t>Ljutomer-Ormoz</t>
  </si>
  <si>
    <t>Maribor</t>
  </si>
  <si>
    <t>Prekmurske Gorice</t>
  </si>
  <si>
    <t>Radgona-Kapela</t>
  </si>
  <si>
    <t>Srednje Slovenske Gorice</t>
  </si>
  <si>
    <t>Bela Krajina</t>
  </si>
  <si>
    <t>Bizeljsko-Sremic</t>
  </si>
  <si>
    <t>Dolenjska</t>
  </si>
  <si>
    <t>Smarje-Virstajn</t>
  </si>
  <si>
    <t>Brda</t>
  </si>
  <si>
    <t>Koper</t>
  </si>
  <si>
    <t>Kras</t>
  </si>
  <si>
    <t xml:space="preserve">Vip </t>
  </si>
  <si>
    <t>Aan-de-Doorns</t>
  </si>
  <si>
    <t>Agterkliphoogte</t>
  </si>
  <si>
    <t>Boesmansrivier</t>
  </si>
  <si>
    <t>Bonnievale</t>
  </si>
  <si>
    <t>Breedekloof</t>
  </si>
  <si>
    <t>Buffeljags</t>
  </si>
  <si>
    <t>Eilandia</t>
  </si>
  <si>
    <t>Goudini</t>
  </si>
  <si>
    <t>Hex River Valley</t>
  </si>
  <si>
    <t>Hoopsrivier</t>
  </si>
  <si>
    <t>Klaasvoogds</t>
  </si>
  <si>
    <t>Le Chasseur</t>
  </si>
  <si>
    <t>McGregor</t>
  </si>
  <si>
    <t>Nuy</t>
  </si>
  <si>
    <t>Robertson</t>
  </si>
  <si>
    <t>Scherpenheuvel</t>
  </si>
  <si>
    <t>Slanghoek</t>
  </si>
  <si>
    <t>Stormsvlei</t>
  </si>
  <si>
    <t>Swellendam</t>
  </si>
  <si>
    <t>Vinkrivier</t>
  </si>
  <si>
    <t>Worcester</t>
  </si>
  <si>
    <t>Banghoek</t>
  </si>
  <si>
    <t>Bottelary</t>
  </si>
  <si>
    <t>Capepoint</t>
  </si>
  <si>
    <t>Contantia</t>
  </si>
  <si>
    <t>Darling</t>
  </si>
  <si>
    <t>Devon Valley</t>
  </si>
  <si>
    <t>Durbanville</t>
  </si>
  <si>
    <t>Franschhoek Valley</t>
  </si>
  <si>
    <t>Groenekloof</t>
  </si>
  <si>
    <t>Hout Bay</t>
  </si>
  <si>
    <t>Jonkershoek Valley</t>
  </si>
  <si>
    <t>Malmsbury</t>
  </si>
  <si>
    <t>Paarl</t>
  </si>
  <si>
    <t>Papegaaiberg</t>
  </si>
  <si>
    <t>Philadelphia</t>
  </si>
  <si>
    <t>Polkadraai Hills</t>
  </si>
  <si>
    <t>Riebeekberg</t>
  </si>
  <si>
    <t>Simonsberg-Paarl</t>
  </si>
  <si>
    <t>Simonsberg-Stellenbosch</t>
  </si>
  <si>
    <t>Stellenbosch</t>
  </si>
  <si>
    <t>Swartland</t>
  </si>
  <si>
    <t>Tulbagh</t>
  </si>
  <si>
    <t>Tygerberg</t>
  </si>
  <si>
    <t>Voor Paardeberg</t>
  </si>
  <si>
    <t>Wellington</t>
  </si>
  <si>
    <t>Calitzdorp</t>
  </si>
  <si>
    <t>Langeberg-Garcia</t>
  </si>
  <si>
    <t>Montagu</t>
  </si>
  <si>
    <t>Outeniqua</t>
  </si>
  <si>
    <t>Tradouw</t>
  </si>
  <si>
    <t>Tradouw Highlands</t>
  </si>
  <si>
    <t>Upper Langkloof</t>
  </si>
  <si>
    <t>Bamboes Bay</t>
  </si>
  <si>
    <t>Citrusdal Mountain</t>
  </si>
  <si>
    <t>Citrusdal Valley</t>
  </si>
  <si>
    <t>Koekenaap</t>
  </si>
  <si>
    <t>Lutville Valley</t>
  </si>
  <si>
    <t>Piekenierskloof</t>
  </si>
  <si>
    <t>Spruitdrift</t>
  </si>
  <si>
    <t>Vredendal</t>
  </si>
  <si>
    <t>Elgin</t>
  </si>
  <si>
    <t>Greyton</t>
  </si>
  <si>
    <t>Klein River</t>
  </si>
  <si>
    <t>Theewater</t>
  </si>
  <si>
    <t>Elim</t>
  </si>
  <si>
    <t>Bot River</t>
  </si>
  <si>
    <t>Hemel-en-Aarde Ridge</t>
  </si>
  <si>
    <t>Hemel-en-Aarde Valley</t>
  </si>
  <si>
    <t>Sunday's Glen</t>
  </si>
  <si>
    <t>Upper Hemel-en-Aarde Valley</t>
  </si>
  <si>
    <t>Douglas</t>
  </si>
  <si>
    <t>Plettenberg Bay</t>
  </si>
  <si>
    <t>Abona</t>
  </si>
  <si>
    <t xml:space="preserve">Binissalem-Mallorca </t>
  </si>
  <si>
    <t>El Hierro</t>
  </si>
  <si>
    <t>Formentera</t>
  </si>
  <si>
    <t>Gran Canaria</t>
  </si>
  <si>
    <t>Illes Balears</t>
  </si>
  <si>
    <t>Isla de Menorca</t>
  </si>
  <si>
    <t>la Gomera</t>
  </si>
  <si>
    <t>La Palma</t>
  </si>
  <si>
    <t>Lanzarote</t>
  </si>
  <si>
    <t>Mallorca</t>
  </si>
  <si>
    <t>Pla Y Llevant</t>
  </si>
  <si>
    <t>Sierra de Tramuntana-Costa Nord</t>
  </si>
  <si>
    <t>Tacoronte-Acentejo</t>
  </si>
  <si>
    <t>Valle de Güímar</t>
  </si>
  <si>
    <t xml:space="preserve">Valle de la Orot </t>
  </si>
  <si>
    <t>Ycoden-Daute-Isora</t>
  </si>
  <si>
    <t>Abanilla</t>
  </si>
  <si>
    <t>Alella</t>
  </si>
  <si>
    <t>Alicante</t>
  </si>
  <si>
    <t>Almansa</t>
  </si>
  <si>
    <t>Arlanza</t>
  </si>
  <si>
    <t>Arribes</t>
  </si>
  <si>
    <t>Bailén</t>
  </si>
  <si>
    <t>Bajo Aragón</t>
  </si>
  <si>
    <t>Barbanza e Iria</t>
  </si>
  <si>
    <t>Betanzos</t>
  </si>
  <si>
    <t>Bierzo</t>
  </si>
  <si>
    <t>Bullas</t>
  </si>
  <si>
    <t>Cádiz</t>
  </si>
  <si>
    <t>Calatayud</t>
  </si>
  <si>
    <t>Calzadilla</t>
  </si>
  <si>
    <t>Campo de Borja</t>
  </si>
  <si>
    <t>Campo de Cartagena</t>
  </si>
  <si>
    <t>Campo de la Guardia</t>
  </si>
  <si>
    <t>Cangas</t>
  </si>
  <si>
    <t>Casa del Blanco</t>
  </si>
  <si>
    <t>Castelló</t>
  </si>
  <si>
    <t>Castilla</t>
  </si>
  <si>
    <t>Castilla y Léon</t>
  </si>
  <si>
    <t>Cataluña</t>
  </si>
  <si>
    <t>Cava</t>
  </si>
  <si>
    <t>Chozas Carrascal</t>
  </si>
  <si>
    <t>Chacolí de Ál - Arabako Txakolina</t>
  </si>
  <si>
    <t>Chacolí de Getaria-Getariako Txakolina</t>
  </si>
  <si>
    <t>Chacolí de Vizcaya-Bizkaiko Txakolina</t>
  </si>
  <si>
    <t>Cigales</t>
  </si>
  <si>
    <t>Conca de Barberà</t>
  </si>
  <si>
    <t>Condado de Huelva</t>
  </si>
  <si>
    <t>Córdoba</t>
  </si>
  <si>
    <t>Costa de Cantabria</t>
  </si>
  <si>
    <t>Costers del Segre</t>
  </si>
  <si>
    <t>Dehesa del Carrizal</t>
  </si>
  <si>
    <t>Desierto de Almería</t>
  </si>
  <si>
    <t>Dominio de Valedpusa</t>
  </si>
  <si>
    <t xml:space="preserve">El Terrerazo </t>
  </si>
  <si>
    <t>Empordà</t>
  </si>
  <si>
    <t>Extremadura</t>
  </si>
  <si>
    <t>Finca Élez</t>
  </si>
  <si>
    <t>Gálvez</t>
  </si>
  <si>
    <t>Guijoso</t>
  </si>
  <si>
    <t>Jumilla</t>
  </si>
  <si>
    <t>La Mancha</t>
  </si>
  <si>
    <t>Laujar-Alpujarra</t>
  </si>
  <si>
    <t>Liébana</t>
  </si>
  <si>
    <t>Los Palacios</t>
  </si>
  <si>
    <t>Málaga</t>
  </si>
  <si>
    <t>Manchuela</t>
  </si>
  <si>
    <t>Méntrida</t>
  </si>
  <si>
    <t>Mondéjar</t>
  </si>
  <si>
    <t>Monterrei</t>
  </si>
  <si>
    <t>Montilla-Moriles</t>
  </si>
  <si>
    <t>Montsant</t>
  </si>
  <si>
    <t>Navarra</t>
  </si>
  <si>
    <t>Norte de AlmerÍa</t>
  </si>
  <si>
    <t>Ortazu</t>
  </si>
  <si>
    <t xml:space="preserve">Pago Florentino </t>
  </si>
  <si>
    <t>Penedès</t>
  </si>
  <si>
    <t>Pla de Bages</t>
  </si>
  <si>
    <t>Pozohondo</t>
  </si>
  <si>
    <t>Prado de Irache</t>
  </si>
  <si>
    <t>Priorat</t>
  </si>
  <si>
    <t>Rías Baixas</t>
  </si>
  <si>
    <t>Ribeira Sacra</t>
  </si>
  <si>
    <t>Ribeiro</t>
  </si>
  <si>
    <t>Ribera del Andarax</t>
  </si>
  <si>
    <t>Ribera del Duero</t>
  </si>
  <si>
    <t>Ribera del Duero Crianza</t>
  </si>
  <si>
    <t>Ribera del Duero Gran Reserva</t>
  </si>
  <si>
    <t>Ribera del Duero Reserva</t>
  </si>
  <si>
    <t>Ribera del Gállego-Cinco Villas</t>
  </si>
  <si>
    <t>Ribera del Guadiana</t>
  </si>
  <si>
    <t>Ribera del Jiloca</t>
  </si>
  <si>
    <t>Ribera del Júcar</t>
  </si>
  <si>
    <t>Ribera del Queiles</t>
  </si>
  <si>
    <t>Rioja</t>
  </si>
  <si>
    <t>Rioja Crianza</t>
  </si>
  <si>
    <t>Rioja Gran Reserva</t>
  </si>
  <si>
    <t>Rioja Reserva</t>
  </si>
  <si>
    <t>Rueda</t>
  </si>
  <si>
    <t>Señorío de Arínzano</t>
  </si>
  <si>
    <t>Sierra de Alcaraz</t>
  </si>
  <si>
    <t>Sierra Norte de Sevilla</t>
  </si>
  <si>
    <t>Sierra Sur de Jaén</t>
  </si>
  <si>
    <t>Sierras de Las Estancias y Los Filabres</t>
  </si>
  <si>
    <t>Sierras de Málaga</t>
  </si>
  <si>
    <t>Somontano</t>
  </si>
  <si>
    <t>Tarragona</t>
  </si>
  <si>
    <t>Terra Alta</t>
  </si>
  <si>
    <t>Tierra de Léon</t>
  </si>
  <si>
    <t>Tierra del Vino de Zamora</t>
  </si>
  <si>
    <t>Toro</t>
  </si>
  <si>
    <t>Toro Crianza</t>
  </si>
  <si>
    <t>Toro Gran Reserva</t>
  </si>
  <si>
    <t>Toro Reserva</t>
  </si>
  <si>
    <t>Torreperogil</t>
  </si>
  <si>
    <t>Uclés</t>
  </si>
  <si>
    <t>Utiel Requena</t>
  </si>
  <si>
    <t>Valdejalón</t>
  </si>
  <si>
    <t>Valdeorras</t>
  </si>
  <si>
    <t>Valdepeñas</t>
  </si>
  <si>
    <t>Valencia</t>
  </si>
  <si>
    <t>Valle del Cinca</t>
  </si>
  <si>
    <t>Valle del Miño-Ourense</t>
  </si>
  <si>
    <t>Valles de Benavente</t>
  </si>
  <si>
    <t>Valles de Sadacia</t>
  </si>
  <si>
    <t>Valtiendas</t>
  </si>
  <si>
    <t>Villaviciosa de Córdoba</t>
  </si>
  <si>
    <t>Vinos de Granada</t>
  </si>
  <si>
    <t>Vinos de Granada (previously Contraviesa-Alpujarra)</t>
  </si>
  <si>
    <t>Vinos de Granada (previously Granada Sur-Oeste)</t>
  </si>
  <si>
    <t>Vinos de Granada (Norte de Granada)</t>
  </si>
  <si>
    <t>Vinos de Madrid</t>
  </si>
  <si>
    <t>Yecla</t>
  </si>
  <si>
    <t>Jerez-Xerés-Sherry y Manzanilla Sanlúcar de Barramdeda</t>
  </si>
  <si>
    <t>Bielersee</t>
  </si>
  <si>
    <t>Uberland</t>
  </si>
  <si>
    <t>Bünder Herrschaft</t>
  </si>
  <si>
    <t>Rheinthal</t>
  </si>
  <si>
    <t>Klettgau</t>
  </si>
  <si>
    <t>Thurtal</t>
  </si>
  <si>
    <t>Untersee</t>
  </si>
  <si>
    <t>Flaachtal</t>
  </si>
  <si>
    <t>Limmattal</t>
  </si>
  <si>
    <t>Rafzerfelder</t>
  </si>
  <si>
    <t>Züricher Unterland</t>
  </si>
  <si>
    <t>Weinland</t>
  </si>
  <si>
    <t>Vully</t>
  </si>
  <si>
    <t>Chablais</t>
  </si>
  <si>
    <t>La Côte</t>
  </si>
  <si>
    <t>Côtes-de-l’Orbe</t>
  </si>
  <si>
    <t>L ux,</t>
  </si>
  <si>
    <t>Bonvillars</t>
  </si>
  <si>
    <t>Bedfordshire</t>
  </si>
  <si>
    <t>Cambridgeshire</t>
  </si>
  <si>
    <t>Essex</t>
  </si>
  <si>
    <t>Hertfordshire</t>
  </si>
  <si>
    <t>Norfolk</t>
  </si>
  <si>
    <t>Suffolk</t>
  </si>
  <si>
    <t>Cheshire</t>
  </si>
  <si>
    <t>Derbyshire</t>
  </si>
  <si>
    <t>Lancashire</t>
  </si>
  <si>
    <t>Leicestershire</t>
  </si>
  <si>
    <t>Lincolnshire</t>
  </si>
  <si>
    <t>Northamptonshire</t>
  </si>
  <si>
    <t>Nottinghamshire</t>
  </si>
  <si>
    <t>Rutland</t>
  </si>
  <si>
    <t>Shropshire</t>
  </si>
  <si>
    <t>Staffordshire</t>
  </si>
  <si>
    <t>Warwickshire</t>
  </si>
  <si>
    <t>West Midlands</t>
  </si>
  <si>
    <t>West Yorkshire</t>
  </si>
  <si>
    <t>East Sussex</t>
  </si>
  <si>
    <t>West Sussex</t>
  </si>
  <si>
    <t>Kent</t>
  </si>
  <si>
    <t>Surrey</t>
  </si>
  <si>
    <t>Bristol</t>
  </si>
  <si>
    <t>Cornwall</t>
  </si>
  <si>
    <t>Devon</t>
  </si>
  <si>
    <t>Gloucestershire</t>
  </si>
  <si>
    <t>Herrfordshire</t>
  </si>
  <si>
    <t>Isles of Scilly</t>
  </si>
  <si>
    <t>Somerset</t>
  </si>
  <si>
    <t>South Wales</t>
  </si>
  <si>
    <t>Worcestershire</t>
  </si>
  <si>
    <t xml:space="preserve">Berkshire </t>
  </si>
  <si>
    <t>Buckinghamshire</t>
  </si>
  <si>
    <t>Oxfordshire</t>
  </si>
  <si>
    <t>Channel Islands</t>
  </si>
  <si>
    <t>Dorset Hampshire</t>
  </si>
  <si>
    <t>Isle of Wight</t>
  </si>
  <si>
    <t>Wiltshire</t>
  </si>
  <si>
    <t xml:space="preserve">England </t>
  </si>
  <si>
    <t>Anglesey</t>
  </si>
  <si>
    <t>Carmarthenshire</t>
  </si>
  <si>
    <t>Ceredigion</t>
  </si>
  <si>
    <t>Conwy</t>
  </si>
  <si>
    <t>Denbeighshire</t>
  </si>
  <si>
    <t>Flintshire</t>
  </si>
  <si>
    <t>Gwynedd</t>
  </si>
  <si>
    <t>Monmouthshire</t>
  </si>
  <si>
    <t>North Wales</t>
  </si>
  <si>
    <t>Pembrokeshire</t>
  </si>
  <si>
    <t>Powys</t>
  </si>
  <si>
    <t>Vale of Glamorgan</t>
  </si>
  <si>
    <t>Wrexham</t>
  </si>
  <si>
    <t>Altus</t>
  </si>
  <si>
    <t>Arkansas Mountain</t>
  </si>
  <si>
    <t xml:space="preserve">Ozark Mountain </t>
  </si>
  <si>
    <t>Sonoita</t>
  </si>
  <si>
    <t xml:space="preserve">Alameda County    </t>
  </si>
  <si>
    <t xml:space="preserve">Alexander Valley    </t>
  </si>
  <si>
    <t xml:space="preserve">Anderson Valley    </t>
  </si>
  <si>
    <t xml:space="preserve">Arroyo Grande Valley    </t>
  </si>
  <si>
    <t xml:space="preserve">Arroyo Seco    </t>
  </si>
  <si>
    <t>Atlas Peak</t>
  </si>
  <si>
    <t xml:space="preserve">Ben Lomond Mountain    </t>
  </si>
  <si>
    <t xml:space="preserve">Benmore Valley    </t>
  </si>
  <si>
    <t xml:space="preserve">Bennett Valley    </t>
  </si>
  <si>
    <t xml:space="preserve">California Shenandoah Valley    </t>
  </si>
  <si>
    <t xml:space="preserve">Capay Valley </t>
  </si>
  <si>
    <t xml:space="preserve">Carmel Valley    </t>
  </si>
  <si>
    <t xml:space="preserve">Carneros    </t>
  </si>
  <si>
    <t xml:space="preserve">Central California Coast </t>
  </si>
  <si>
    <t xml:space="preserve">Central Coast    </t>
  </si>
  <si>
    <t xml:space="preserve">Chalk Hill    </t>
  </si>
  <si>
    <t xml:space="preserve">Chalone    </t>
  </si>
  <si>
    <t xml:space="preserve">Chiles Valley    </t>
  </si>
  <si>
    <t xml:space="preserve">Cienga Valley    </t>
  </si>
  <si>
    <t xml:space="preserve">Clarksburg </t>
  </si>
  <si>
    <t xml:space="preserve">Clear Lake    </t>
  </si>
  <si>
    <t xml:space="preserve">Cole Ranch    </t>
  </si>
  <si>
    <t xml:space="preserve">Contra Costa County    </t>
  </si>
  <si>
    <t xml:space="preserve">Cucamonga Valley    </t>
  </si>
  <si>
    <t xml:space="preserve">Diablo Grande  </t>
  </si>
  <si>
    <t xml:space="preserve">Diamond Mountain    </t>
  </si>
  <si>
    <t xml:space="preserve">Dry Creek Valley    </t>
  </si>
  <si>
    <t xml:space="preserve">Dunnigan Hills    </t>
  </si>
  <si>
    <t xml:space="preserve">Edna Valley    </t>
  </si>
  <si>
    <t xml:space="preserve">El Dorado    </t>
  </si>
  <si>
    <t xml:space="preserve">Fair Play    </t>
  </si>
  <si>
    <t xml:space="preserve">Fiddletown    </t>
  </si>
  <si>
    <t xml:space="preserve">Guenoc Valley    </t>
  </si>
  <si>
    <t xml:space="preserve">Hames Valley    </t>
  </si>
  <si>
    <t xml:space="preserve">High Valley    </t>
  </si>
  <si>
    <t xml:space="preserve">Howell Mountain    </t>
  </si>
  <si>
    <t xml:space="preserve">Knights Valley    </t>
  </si>
  <si>
    <t xml:space="preserve">Lime Kiln Valley    </t>
  </si>
  <si>
    <t>Livermore Valley</t>
  </si>
  <si>
    <t xml:space="preserve">Lodi     </t>
  </si>
  <si>
    <t xml:space="preserve">Los Carneros    </t>
  </si>
  <si>
    <t xml:space="preserve">Madera    </t>
  </si>
  <si>
    <t xml:space="preserve">Mcdowell Valley    </t>
  </si>
  <si>
    <t xml:space="preserve">Mendocino    </t>
  </si>
  <si>
    <t xml:space="preserve">Mendocino County    </t>
  </si>
  <si>
    <t xml:space="preserve">Mendocino Ridge    </t>
  </si>
  <si>
    <t xml:space="preserve">Merritt Island    </t>
  </si>
  <si>
    <t xml:space="preserve">Monterey    </t>
  </si>
  <si>
    <t xml:space="preserve">Monterey County    </t>
  </si>
  <si>
    <t xml:space="preserve">Mount Harlan    </t>
  </si>
  <si>
    <t xml:space="preserve">Mount Veeder    </t>
  </si>
  <si>
    <t xml:space="preserve">Napa County    </t>
  </si>
  <si>
    <t xml:space="preserve">Napa Valley     </t>
  </si>
  <si>
    <t xml:space="preserve">Northern California Coast    </t>
  </si>
  <si>
    <t xml:space="preserve">Northern Sonoma    </t>
  </si>
  <si>
    <t>Oak Knoll District</t>
  </si>
  <si>
    <t xml:space="preserve">Oakville    </t>
  </si>
  <si>
    <t xml:space="preserve">Pacheco Pass    </t>
  </si>
  <si>
    <t xml:space="preserve">Paicines    </t>
  </si>
  <si>
    <t xml:space="preserve">Paso Robles    </t>
  </si>
  <si>
    <t xml:space="preserve">Potter Valley    </t>
  </si>
  <si>
    <t xml:space="preserve">Redwood Valley    </t>
  </si>
  <si>
    <t xml:space="preserve">River Junction    </t>
  </si>
  <si>
    <t>Rockpile</t>
  </si>
  <si>
    <t xml:space="preserve">Russian River Valley    </t>
  </si>
  <si>
    <t xml:space="preserve">Rutherford    </t>
  </si>
  <si>
    <t xml:space="preserve">Saint Helena    </t>
  </si>
  <si>
    <t xml:space="preserve">San Benito    </t>
  </si>
  <si>
    <t xml:space="preserve">San Benito County   </t>
  </si>
  <si>
    <t xml:space="preserve">San Francisco Bay     </t>
  </si>
  <si>
    <t xml:space="preserve">San Lucas    </t>
  </si>
  <si>
    <t xml:space="preserve">San Luis Obispo    </t>
  </si>
  <si>
    <t xml:space="preserve">San Mateo County    </t>
  </si>
  <si>
    <t xml:space="preserve">San Pasqual    </t>
  </si>
  <si>
    <t xml:space="preserve">San Ysdro    </t>
  </si>
  <si>
    <t xml:space="preserve">Santa Barbara    </t>
  </si>
  <si>
    <t xml:space="preserve">Santa Clara County    </t>
  </si>
  <si>
    <t xml:space="preserve">Santa Clara Valley    </t>
  </si>
  <si>
    <t xml:space="preserve">Santa Cruz Mountains    </t>
  </si>
  <si>
    <t xml:space="preserve">Santa Lucia Highlands    </t>
  </si>
  <si>
    <t xml:space="preserve">Santa Maria Valley    </t>
  </si>
  <si>
    <t xml:space="preserve">Santa Rita Hills    </t>
  </si>
  <si>
    <t xml:space="preserve">Santa Ynez Valley    </t>
  </si>
  <si>
    <t xml:space="preserve">Seiad Valley    </t>
  </si>
  <si>
    <t xml:space="preserve">Sierra Foothills    </t>
  </si>
  <si>
    <t xml:space="preserve">Sonoma Coast    </t>
  </si>
  <si>
    <t xml:space="preserve">Sonoma County Green Valley of Russian River Valley    </t>
  </si>
  <si>
    <t xml:space="preserve">Sonoma Mountain    </t>
  </si>
  <si>
    <t xml:space="preserve">Sonoma Valley    </t>
  </si>
  <si>
    <t xml:space="preserve">Spring Mountain District    </t>
  </si>
  <si>
    <t xml:space="preserve">Stags Leap District    </t>
  </si>
  <si>
    <t xml:space="preserve">Suisun Valley    </t>
  </si>
  <si>
    <t xml:space="preserve">Temecula    </t>
  </si>
  <si>
    <t xml:space="preserve">Templeton </t>
  </si>
  <si>
    <t xml:space="preserve">Ukiah Valley    </t>
  </si>
  <si>
    <t xml:space="preserve">Wild Horse Valley    </t>
  </si>
  <si>
    <t xml:space="preserve">Willow Creek    </t>
  </si>
  <si>
    <t xml:space="preserve">York Mountain    </t>
  </si>
  <si>
    <t xml:space="preserve">Yorkville Highlands    </t>
  </si>
  <si>
    <t xml:space="preserve">Yountville    </t>
  </si>
  <si>
    <t>Grand Valley</t>
  </si>
  <si>
    <t>West Elks</t>
  </si>
  <si>
    <t>Snake River Valley</t>
  </si>
  <si>
    <t xml:space="preserve">Ohio River Valley </t>
  </si>
  <si>
    <t>Catoctin</t>
  </si>
  <si>
    <t xml:space="preserve">Cumberland Valley </t>
  </si>
  <si>
    <t>Linganore</t>
  </si>
  <si>
    <t>Martha's Vineyard</t>
  </si>
  <si>
    <t>Fennville</t>
  </si>
  <si>
    <t>Lake Michigan Shore</t>
  </si>
  <si>
    <t>Leelanau Peninsula</t>
  </si>
  <si>
    <t>Old Mission Peninsula</t>
  </si>
  <si>
    <t>Augusta</t>
  </si>
  <si>
    <t>Hermann</t>
  </si>
  <si>
    <t>Ozark Highlands</t>
  </si>
  <si>
    <t xml:space="preserve">Central Delaware Valley </t>
  </si>
  <si>
    <t>Warren Hills</t>
  </si>
  <si>
    <t xml:space="preserve">Mesilla Valley </t>
  </si>
  <si>
    <t>Middle Rio Grande Valley</t>
  </si>
  <si>
    <t>Mimbres Valley</t>
  </si>
  <si>
    <t>Cayuga Lake</t>
  </si>
  <si>
    <t>Finger Lakes</t>
  </si>
  <si>
    <t>Hudson River Region</t>
  </si>
  <si>
    <t>Lake Erie</t>
  </si>
  <si>
    <t>Long Island</t>
  </si>
  <si>
    <t>Niagara Escarpment</t>
  </si>
  <si>
    <t>North Fork of Long Island</t>
  </si>
  <si>
    <t>Seneca Lake</t>
  </si>
  <si>
    <t>The Hampton</t>
  </si>
  <si>
    <t>Yadkin Valley</t>
  </si>
  <si>
    <t>Grand River Valley</t>
  </si>
  <si>
    <t>Isle St. George</t>
  </si>
  <si>
    <t xml:space="preserve">Kanawha River Valley </t>
  </si>
  <si>
    <t xml:space="preserve">Lake Erie </t>
  </si>
  <si>
    <t>Loramie Creek</t>
  </si>
  <si>
    <t xml:space="preserve">Applegate Valley </t>
  </si>
  <si>
    <t>Chehalem Mountains</t>
  </si>
  <si>
    <t>Columbia Gorge</t>
  </si>
  <si>
    <t>Columbia Valley</t>
  </si>
  <si>
    <t>Dundee Hills</t>
  </si>
  <si>
    <t>Eola-Amity Hills</t>
  </si>
  <si>
    <t>McMinnville</t>
  </si>
  <si>
    <t>Red Hill Douglas County</t>
  </si>
  <si>
    <t>Ribbon Ridge</t>
  </si>
  <si>
    <t xml:space="preserve">Rogue Valley </t>
  </si>
  <si>
    <t>Southern Oregon</t>
  </si>
  <si>
    <t>Umpqua Valley</t>
  </si>
  <si>
    <t>Walla Walla Valley</t>
  </si>
  <si>
    <t>Williamette Valley</t>
  </si>
  <si>
    <t>Yamhill-Carlton District</t>
  </si>
  <si>
    <t>Lancaster Valley</t>
  </si>
  <si>
    <t>Bell Mountain</t>
  </si>
  <si>
    <t>Escondido Valley</t>
  </si>
  <si>
    <t xml:space="preserve">Fredericksburg </t>
  </si>
  <si>
    <t>Texas Davis Mountains</t>
  </si>
  <si>
    <t>Texas High Plains</t>
  </si>
  <si>
    <t xml:space="preserve">Texas Hill Country </t>
  </si>
  <si>
    <t>Monticello</t>
  </si>
  <si>
    <t>North Fork of Roanoke</t>
  </si>
  <si>
    <t>Northern Neck George Washington Birthplace</t>
  </si>
  <si>
    <t>Rocky Knob</t>
  </si>
  <si>
    <t>Shenandoah Valley</t>
  </si>
  <si>
    <t>Virginia's Eastern Shore</t>
  </si>
  <si>
    <t>Horse Heaven Hills</t>
  </si>
  <si>
    <t>Puget Sound</t>
  </si>
  <si>
    <t>Red Mountain</t>
  </si>
  <si>
    <t>Yakima Valley</t>
  </si>
  <si>
    <t>Kanawha River Valley</t>
  </si>
  <si>
    <t>Ohio River Valley</t>
  </si>
  <si>
    <t>Lake Wisconsin</t>
  </si>
  <si>
    <t>lab73</t>
  </si>
  <si>
    <t>lab74</t>
  </si>
  <si>
    <t>lab75</t>
  </si>
  <si>
    <t>lab76</t>
  </si>
  <si>
    <t>lab77</t>
  </si>
  <si>
    <t>lab78</t>
  </si>
  <si>
    <t>lab79</t>
  </si>
  <si>
    <t>lab80</t>
  </si>
  <si>
    <t>lab81</t>
  </si>
  <si>
    <t>lab82</t>
  </si>
  <si>
    <t>lab83</t>
  </si>
  <si>
    <t>lab84</t>
  </si>
  <si>
    <t>lab85</t>
  </si>
  <si>
    <t>lab86</t>
  </si>
  <si>
    <t>lab87</t>
  </si>
  <si>
    <t>lab88</t>
  </si>
  <si>
    <t>lab89</t>
  </si>
  <si>
    <t>lab90</t>
  </si>
  <si>
    <t>lab91</t>
  </si>
  <si>
    <t>lab92</t>
  </si>
  <si>
    <t>lab93</t>
  </si>
  <si>
    <t>lab94</t>
  </si>
  <si>
    <t>lab95</t>
  </si>
  <si>
    <t>lab96</t>
  </si>
  <si>
    <t>lab97</t>
  </si>
  <si>
    <t>lab98</t>
  </si>
  <si>
    <t>lab99</t>
  </si>
  <si>
    <t>lab100</t>
  </si>
  <si>
    <t>lab101</t>
  </si>
  <si>
    <t>lab102</t>
  </si>
  <si>
    <t>lab103</t>
  </si>
  <si>
    <t>lab104</t>
  </si>
  <si>
    <t>lab105</t>
  </si>
  <si>
    <t>lab106</t>
  </si>
  <si>
    <t>lab107</t>
  </si>
  <si>
    <t>lab108</t>
  </si>
  <si>
    <t>lab109</t>
  </si>
  <si>
    <t>H: Wines Entered</t>
  </si>
  <si>
    <t>How many wines are entered?</t>
  </si>
  <si>
    <t>Wines_Entered</t>
  </si>
  <si>
    <t>Payment Status</t>
  </si>
  <si>
    <t>Payment Received Date</t>
  </si>
  <si>
    <t>Payment Method</t>
  </si>
  <si>
    <t>Payment Value</t>
  </si>
  <si>
    <t>Payment Value (£)</t>
  </si>
  <si>
    <t>Payment Notes</t>
  </si>
  <si>
    <t>VAT Number</t>
  </si>
  <si>
    <t>VAT Rate %</t>
  </si>
  <si>
    <t>Entry Price (£)</t>
  </si>
  <si>
    <t>Price Type (Overseas, UK or Offline, Online)</t>
  </si>
  <si>
    <t>Entry Source (Online / Offline)</t>
  </si>
  <si>
    <t>lab110</t>
  </si>
  <si>
    <t>lab111</t>
  </si>
  <si>
    <t>lab112</t>
  </si>
  <si>
    <t>lab113</t>
  </si>
  <si>
    <t>lab114</t>
  </si>
  <si>
    <t>lab115</t>
  </si>
  <si>
    <t>lab116</t>
  </si>
  <si>
    <t>lab117</t>
  </si>
  <si>
    <t>lab118</t>
  </si>
  <si>
    <t>lab119</t>
  </si>
  <si>
    <t>lab120</t>
  </si>
  <si>
    <t>lab121</t>
  </si>
  <si>
    <t>lab122</t>
  </si>
  <si>
    <t>lab123</t>
  </si>
  <si>
    <t>lab124</t>
  </si>
  <si>
    <t>lab125</t>
  </si>
  <si>
    <t>lab126</t>
  </si>
  <si>
    <t>Date of Tasting</t>
  </si>
  <si>
    <t>Team</t>
  </si>
  <si>
    <t>Studio Number</t>
  </si>
  <si>
    <t>Flight Number</t>
  </si>
  <si>
    <t>Live Code</t>
  </si>
  <si>
    <t>Flight Description</t>
  </si>
  <si>
    <t>Label Barcode</t>
  </si>
  <si>
    <t>Delivered</t>
  </si>
  <si>
    <t>No. Of Bottles</t>
  </si>
  <si>
    <t>Date</t>
  </si>
  <si>
    <t>Query Comments</t>
  </si>
  <si>
    <t>Initials</t>
  </si>
  <si>
    <t>lab127</t>
  </si>
  <si>
    <t>lab128</t>
  </si>
  <si>
    <t>lab129</t>
  </si>
  <si>
    <t>lab130</t>
  </si>
  <si>
    <t>lab131</t>
  </si>
  <si>
    <t>lab132</t>
  </si>
  <si>
    <t>lab133</t>
  </si>
  <si>
    <t>lab134</t>
  </si>
  <si>
    <t>lab135</t>
  </si>
  <si>
    <t>lab136</t>
  </si>
  <si>
    <t>lab137</t>
  </si>
  <si>
    <t>lab138</t>
  </si>
  <si>
    <t>lab139</t>
  </si>
  <si>
    <t>lab140</t>
  </si>
  <si>
    <t>Banat Romania</t>
  </si>
  <si>
    <t>Coastal Region Bosnia</t>
  </si>
  <si>
    <t>Coastal Region SA</t>
  </si>
  <si>
    <t>CompanyType</t>
  </si>
  <si>
    <t>Agent</t>
  </si>
  <si>
    <t>Importer</t>
  </si>
  <si>
    <t>Mail Order</t>
  </si>
  <si>
    <t>Merchant</t>
  </si>
  <si>
    <t>PR</t>
  </si>
  <si>
    <t>Producer</t>
  </si>
  <si>
    <t>Retail Chain</t>
  </si>
  <si>
    <t>Shipper</t>
  </si>
  <si>
    <t>Supermarket</t>
  </si>
  <si>
    <t>Supplier</t>
  </si>
  <si>
    <t>Wholesaler</t>
  </si>
  <si>
    <r>
      <rPr>
        <b/>
        <sz val="10"/>
        <color theme="1"/>
        <rFont val="Arial"/>
        <family val="2"/>
        <scheme val="minor"/>
      </rPr>
      <t>Producer Name</t>
    </r>
    <r>
      <rPr>
        <b/>
        <sz val="8"/>
        <color theme="1"/>
        <rFont val="Arial"/>
        <family val="2"/>
        <scheme val="minor"/>
      </rPr>
      <t xml:space="preserve">
</t>
    </r>
    <r>
      <rPr>
        <b/>
        <sz val="7"/>
        <color theme="1"/>
        <rFont val="Arial"/>
        <family val="2"/>
        <scheme val="minor"/>
      </rPr>
      <t>*mandatory</t>
    </r>
  </si>
  <si>
    <r>
      <t xml:space="preserve">Official sub-region of production
</t>
    </r>
    <r>
      <rPr>
        <b/>
        <sz val="8"/>
        <color theme="1"/>
        <rFont val="Arial"/>
        <family val="2"/>
        <scheme val="minor"/>
      </rPr>
      <t>*mandatory</t>
    </r>
  </si>
  <si>
    <r>
      <t xml:space="preserve">Region of production
</t>
    </r>
    <r>
      <rPr>
        <b/>
        <sz val="8"/>
        <color theme="1"/>
        <rFont val="Arial"/>
        <family val="2"/>
        <scheme val="minor"/>
      </rPr>
      <t>*mandatory</t>
    </r>
  </si>
  <si>
    <r>
      <t xml:space="preserve">Country of production
</t>
    </r>
    <r>
      <rPr>
        <b/>
        <sz val="8"/>
        <color theme="1"/>
        <rFont val="Arial"/>
        <family val="2"/>
        <scheme val="minor"/>
      </rPr>
      <t>*mandatory</t>
    </r>
  </si>
  <si>
    <r>
      <t xml:space="preserve">Principal grape variety
</t>
    </r>
    <r>
      <rPr>
        <b/>
        <sz val="8"/>
        <color theme="1"/>
        <rFont val="Arial"/>
        <family val="2"/>
        <scheme val="minor"/>
      </rPr>
      <t>*mandatory</t>
    </r>
  </si>
  <si>
    <r>
      <t xml:space="preserve">Wine Style
</t>
    </r>
    <r>
      <rPr>
        <b/>
        <sz val="8"/>
        <color theme="1"/>
        <rFont val="Arial"/>
        <family val="2"/>
        <scheme val="minor"/>
      </rPr>
      <t>*mandatory</t>
    </r>
  </si>
  <si>
    <r>
      <t xml:space="preserve">Wine Colour
</t>
    </r>
    <r>
      <rPr>
        <b/>
        <sz val="8"/>
        <color theme="1"/>
        <rFont val="Arial"/>
        <family val="2"/>
        <scheme val="minor"/>
      </rPr>
      <t>*mandatory</t>
    </r>
  </si>
  <si>
    <r>
      <t xml:space="preserve">% of principal grape variety
</t>
    </r>
    <r>
      <rPr>
        <b/>
        <sz val="8"/>
        <color theme="1"/>
        <rFont val="Arial"/>
        <family val="2"/>
        <scheme val="minor"/>
      </rPr>
      <t>*mandatory</t>
    </r>
  </si>
  <si>
    <r>
      <t xml:space="preserve">Alcohol content (%)
</t>
    </r>
    <r>
      <rPr>
        <b/>
        <sz val="8"/>
        <color theme="1"/>
        <rFont val="Arial"/>
        <family val="2"/>
        <scheme val="minor"/>
      </rPr>
      <t>*mandatory</t>
    </r>
  </si>
  <si>
    <r>
      <t xml:space="preserve">Oak Ageing
</t>
    </r>
    <r>
      <rPr>
        <b/>
        <sz val="8"/>
        <color theme="1"/>
        <rFont val="Arial"/>
        <family val="2"/>
        <scheme val="minor"/>
      </rPr>
      <t>*mandatory</t>
    </r>
  </si>
  <si>
    <r>
      <t xml:space="preserve">Bottle Size
</t>
    </r>
    <r>
      <rPr>
        <b/>
        <sz val="8"/>
        <color theme="1"/>
        <rFont val="Arial"/>
        <family val="2"/>
        <scheme val="minor"/>
      </rPr>
      <t>*mandatory</t>
    </r>
  </si>
  <si>
    <t>Us Retail Price Per Bottle (Us$ Inc Vat)</t>
  </si>
  <si>
    <t>Other Stockist 1 Address Line 1</t>
  </si>
  <si>
    <t>Other Stockist 1 Address Line 2</t>
  </si>
  <si>
    <t>Other Stockist 2 Address Line 1</t>
  </si>
  <si>
    <t>Other Stockist 2 Address Line 2</t>
  </si>
  <si>
    <t>Other Stockist 3 Address Line 1</t>
  </si>
  <si>
    <t>Other Stockist 3 Address Line 2</t>
  </si>
  <si>
    <r>
      <t xml:space="preserve">Available In The UK?
</t>
    </r>
    <r>
      <rPr>
        <b/>
        <sz val="8"/>
        <color theme="1"/>
        <rFont val="Arial"/>
        <family val="2"/>
        <scheme val="minor"/>
      </rPr>
      <t>*mandatory</t>
    </r>
  </si>
  <si>
    <r>
      <rPr>
        <b/>
        <sz val="10"/>
        <color theme="1"/>
        <rFont val="Arial"/>
        <family val="2"/>
        <scheme val="minor"/>
      </rPr>
      <t>FOB / Ex-Cellar Price Per Bottle</t>
    </r>
    <r>
      <rPr>
        <b/>
        <sz val="8"/>
        <color theme="1"/>
        <rFont val="Arial"/>
        <family val="2"/>
        <scheme val="minor"/>
      </rPr>
      <t xml:space="preserve">
The Fob (Free On Board)/Ex-Cellar Price Is Is The Price Charged By The Producer To The Wholesaler. The Fob/Ex-Cellar Price Does Not Include: Freight Costs, Operating Costs, Profit Margins (Distributor And Retailer), Duty And Vat</t>
    </r>
  </si>
  <si>
    <r>
      <t xml:space="preserve">Available In The US?
</t>
    </r>
    <r>
      <rPr>
        <b/>
        <sz val="8"/>
        <color theme="1"/>
        <rFont val="Arial"/>
        <family val="2"/>
        <scheme val="minor"/>
      </rPr>
      <t>*mandatory</t>
    </r>
  </si>
  <si>
    <r>
      <t xml:space="preserve">Wine Available In Asia?
</t>
    </r>
    <r>
      <rPr>
        <b/>
        <sz val="8"/>
        <color theme="1"/>
        <rFont val="Arial"/>
        <family val="2"/>
        <scheme val="minor"/>
      </rPr>
      <t>*mandatory</t>
    </r>
  </si>
  <si>
    <r>
      <rPr>
        <b/>
        <sz val="10"/>
        <color theme="1"/>
        <rFont val="Arial"/>
        <family val="2"/>
        <scheme val="minor"/>
      </rPr>
      <t>Unsigned Talent Tasting:</t>
    </r>
    <r>
      <rPr>
        <b/>
        <sz val="8"/>
        <color theme="1"/>
        <rFont val="Arial"/>
        <family val="2"/>
        <scheme val="minor"/>
      </rPr>
      <t xml:space="preserve">
Do You Wish To Be Considered For "Unsigned Talent" In May 2013 At London International Wine Fair?
The Dwwa Unsigned Talent Tasting Is Only Available To Dwwa 2013 Winners Who Do Not Already Have UK Representation.
</t>
    </r>
    <r>
      <rPr>
        <b/>
        <sz val="10"/>
        <color theme="1"/>
        <rFont val="Arial"/>
        <family val="2"/>
        <scheme val="minor"/>
      </rPr>
      <t>*mandatory</t>
    </r>
  </si>
  <si>
    <r>
      <rPr>
        <b/>
        <sz val="10"/>
        <color theme="1"/>
        <rFont val="Arial"/>
        <family val="2"/>
        <scheme val="minor"/>
      </rPr>
      <t xml:space="preserve">Consumer Tasting:  </t>
    </r>
    <r>
      <rPr>
        <b/>
        <sz val="8"/>
        <color theme="1"/>
        <rFont val="Arial"/>
        <family val="2"/>
        <scheme val="minor"/>
      </rPr>
      <t xml:space="preserve">
If Your Wine Wins A Medal, Would You Like To Be Informed About The Dwwa Consumer Tasting To Be Held In London In June 2013?
</t>
    </r>
    <r>
      <rPr>
        <b/>
        <sz val="10"/>
        <color theme="1"/>
        <rFont val="Arial"/>
        <family val="2"/>
        <scheme val="minor"/>
      </rPr>
      <t>*mandatory</t>
    </r>
  </si>
  <si>
    <r>
      <t xml:space="preserve">Is This Wine Being Exhibited At Vinexpo In June 2013 In Bordeaux?
</t>
    </r>
    <r>
      <rPr>
        <b/>
        <sz val="10"/>
        <color theme="1"/>
        <rFont val="Arial"/>
        <family val="2"/>
        <scheme val="minor"/>
      </rPr>
      <t>*mandatory</t>
    </r>
  </si>
  <si>
    <r>
      <t xml:space="preserve">Official Quality Status Classification
</t>
    </r>
    <r>
      <rPr>
        <b/>
        <sz val="8"/>
        <color theme="1"/>
        <rFont val="Arial"/>
        <family val="2"/>
        <scheme val="minor"/>
      </rPr>
      <t>*mandatory</t>
    </r>
  </si>
  <si>
    <t>Official Quality Status/Classification</t>
  </si>
  <si>
    <t>DAC Klassik</t>
  </si>
  <si>
    <t>DAC Reserve</t>
  </si>
  <si>
    <t>DAC</t>
  </si>
  <si>
    <t>Qualitätswein</t>
  </si>
  <si>
    <t>Kabinett</t>
  </si>
  <si>
    <t>Prädikatswein - Spätlese</t>
  </si>
  <si>
    <t>Prädikatswein – Auslese</t>
  </si>
  <si>
    <t>Prädikatswein – Beerenauslese</t>
  </si>
  <si>
    <t>Prädikatswein – Eiswein</t>
  </si>
  <si>
    <t>Prädikatswein – Strohwein/Schilfwein</t>
  </si>
  <si>
    <t>Prädikatswein – Ausbruch</t>
  </si>
  <si>
    <t xml:space="preserve">Prädikatswein – Trockenbeerenauslese </t>
  </si>
  <si>
    <t>Tafelwein</t>
  </si>
  <si>
    <t>Steinfeder</t>
  </si>
  <si>
    <t>Federspiel</t>
  </si>
  <si>
    <t>Smaragd</t>
  </si>
  <si>
    <t>Prädikatswein – Strohwein</t>
  </si>
  <si>
    <t>AOC</t>
  </si>
  <si>
    <t xml:space="preserve">Vin de pays </t>
  </si>
  <si>
    <t>DO</t>
  </si>
  <si>
    <t>Controliran</t>
  </si>
  <si>
    <t>DGO</t>
  </si>
  <si>
    <t>Regional Wine</t>
  </si>
  <si>
    <t>Reserve</t>
  </si>
  <si>
    <t>Table Wine</t>
  </si>
  <si>
    <t>VQA</t>
  </si>
  <si>
    <t>Vin du Quebec</t>
  </si>
  <si>
    <t>AC</t>
  </si>
  <si>
    <t xml:space="preserve">AC - Alsace Sélection de Grains Nobles </t>
  </si>
  <si>
    <t>AC - Alsace Vendange Tardive</t>
  </si>
  <si>
    <t>AC - 1CC</t>
  </si>
  <si>
    <t>AC - 2CC</t>
  </si>
  <si>
    <t>AC - 3CC</t>
  </si>
  <si>
    <t>AC - 4CC</t>
  </si>
  <si>
    <t>AC - 5CC</t>
  </si>
  <si>
    <t>AC - Cru Bourgeois</t>
  </si>
  <si>
    <t>AC - Cru Bourgeois Exceptionnel</t>
  </si>
  <si>
    <t xml:space="preserve">AC - Cru Bourgeois </t>
  </si>
  <si>
    <t>AC Communal</t>
  </si>
  <si>
    <t>AC Villages</t>
  </si>
  <si>
    <t>AC Villages - Côte de Beaune</t>
  </si>
  <si>
    <t>AC 1er Cru - Côte de Beaune</t>
  </si>
  <si>
    <t>AC Grands Crus - Côte de Beaune</t>
  </si>
  <si>
    <t>AC Grands Crus - Côte de Nuits</t>
  </si>
  <si>
    <t>AC Communal - Regional Burgundy</t>
  </si>
  <si>
    <t xml:space="preserve">AC Communal - Grand Auxerrois </t>
  </si>
  <si>
    <t>AC Communal - Côte Chalonnaise</t>
  </si>
  <si>
    <t>AC Communal - Côte de Beaune</t>
  </si>
  <si>
    <t>AC Villages - Côte de Nuits</t>
  </si>
  <si>
    <t>AC Villages - Côte Chalonnaise</t>
  </si>
  <si>
    <t>AC Villages - Chablis</t>
  </si>
  <si>
    <t>AC Grands Crus - Chablis</t>
  </si>
  <si>
    <t>AC 1er Cru - Chablis</t>
  </si>
  <si>
    <t>AC 1er Cru - Côte de Nuits</t>
  </si>
  <si>
    <t>AC 1er Cru - Côte Chalonnaise</t>
  </si>
  <si>
    <t xml:space="preserve">AC Villages - Grand Auxerrois </t>
  </si>
  <si>
    <t>AC Villages - Côte Maconnais</t>
  </si>
  <si>
    <t>AOVDQS</t>
  </si>
  <si>
    <t>IGP</t>
  </si>
  <si>
    <t>IGP/Vin de Pays</t>
  </si>
  <si>
    <t>Vin de Pays/IGP</t>
  </si>
  <si>
    <t>VDQS</t>
  </si>
  <si>
    <t>VQDS</t>
  </si>
  <si>
    <t>Vin de Table</t>
  </si>
  <si>
    <t>QGU</t>
  </si>
  <si>
    <t xml:space="preserve">QBA </t>
  </si>
  <si>
    <t>Classic - QBA</t>
  </si>
  <si>
    <t>Selection - QBA</t>
  </si>
  <si>
    <t>Kabinett - QMP</t>
  </si>
  <si>
    <t>Feinherb Kabinett - QMP</t>
  </si>
  <si>
    <t>Halbtrocken Kabinett - QMP</t>
  </si>
  <si>
    <t>Trocken Kabinett - QMP</t>
  </si>
  <si>
    <t>Spätlese - QMP</t>
  </si>
  <si>
    <t>Feinherb Spätlese - QMP</t>
  </si>
  <si>
    <t>Trocken Spätlese - QMP</t>
  </si>
  <si>
    <t>Halbtrocken Spätlese - QMP</t>
  </si>
  <si>
    <t>Auslese - QMP</t>
  </si>
  <si>
    <t>Beerenauslese - QMP</t>
  </si>
  <si>
    <t>Trockenbeerenauslese - QMP</t>
  </si>
  <si>
    <t>Eiswein - QMP</t>
  </si>
  <si>
    <t>Grosses Gewächs</t>
  </si>
  <si>
    <t>Erste Lage</t>
  </si>
  <si>
    <t>aUslese - QMP</t>
  </si>
  <si>
    <t>PGI (Protected Geographical Indication, ex Vin de Pays)</t>
  </si>
  <si>
    <t>PGI</t>
  </si>
  <si>
    <t>PDO (Protected Designation of Origin, ex OPAP and OPE)</t>
  </si>
  <si>
    <t>PDO</t>
  </si>
  <si>
    <t>DHC</t>
  </si>
  <si>
    <t>Piedmont - DOCG</t>
  </si>
  <si>
    <t>Piedmont - DOC</t>
  </si>
  <si>
    <t>Emilia-Romagna - DOCG</t>
  </si>
  <si>
    <t>Liguria - DOC</t>
  </si>
  <si>
    <t>Lazio - DOC</t>
  </si>
  <si>
    <t>Umbria - IGT</t>
  </si>
  <si>
    <t>Trentino-Alto Adige/Südtirol - DOC</t>
  </si>
  <si>
    <t>Friuli - Venezia Giulia - IGT</t>
  </si>
  <si>
    <t>Lombardy - IGT</t>
  </si>
  <si>
    <t>Abruzzo - IGT</t>
  </si>
  <si>
    <t>Aosta - DOC</t>
  </si>
  <si>
    <t>Umbria - DOC</t>
  </si>
  <si>
    <t>Trentino-Alto Adige/Südtirol - IGT</t>
  </si>
  <si>
    <t>Marche - DOC</t>
  </si>
  <si>
    <t>Emilia-Romagna - IGT</t>
  </si>
  <si>
    <t>Molise - DOC</t>
  </si>
  <si>
    <t>Emilia-Romagna - DOC</t>
  </si>
  <si>
    <t>Lombardy - DOC</t>
  </si>
  <si>
    <t>Friuli - Venezia Giulia - DOC</t>
  </si>
  <si>
    <t>Lazio - DOCG</t>
  </si>
  <si>
    <t>Valle d Aosta - DOC</t>
  </si>
  <si>
    <t>Lazio - IGT</t>
  </si>
  <si>
    <t>Friuli - Venezia Giulia - DOCG</t>
  </si>
  <si>
    <t>Liguria - IGT</t>
  </si>
  <si>
    <t>Abruzzo - DOCG</t>
  </si>
  <si>
    <t>Marche - DOCG</t>
  </si>
  <si>
    <t>Abruzzo - DOC</t>
  </si>
  <si>
    <t>Lombardy - DOCG</t>
  </si>
  <si>
    <t>Marche - IGT</t>
  </si>
  <si>
    <t>Umbria - DOCG</t>
  </si>
  <si>
    <t>Vino de Tavola</t>
  </si>
  <si>
    <t>Valle d' Aosta - DOC</t>
  </si>
  <si>
    <t>Molise - IGT</t>
  </si>
  <si>
    <t>Emilia- Romagna - IGT</t>
  </si>
  <si>
    <t>Umbria -DOCG</t>
  </si>
  <si>
    <t>Emilia-Romagna IGT</t>
  </si>
  <si>
    <t>Campania - DOC</t>
  </si>
  <si>
    <t>Basilicata - DOC</t>
  </si>
  <si>
    <t>Sicily - DOC</t>
  </si>
  <si>
    <t>Puglia - DOC</t>
  </si>
  <si>
    <t>Sardinia - DOC</t>
  </si>
  <si>
    <t>Calabria - IGT</t>
  </si>
  <si>
    <t>Sardinia - IGT</t>
  </si>
  <si>
    <t>Basilicata - IGT</t>
  </si>
  <si>
    <t>Campania - IGT</t>
  </si>
  <si>
    <t>Calabria - DOC</t>
  </si>
  <si>
    <t>Sicily - IGT</t>
  </si>
  <si>
    <t>Sicily - DOCG</t>
  </si>
  <si>
    <t>Puglia - IGT</t>
  </si>
  <si>
    <t>Campania - DOCG</t>
  </si>
  <si>
    <t>Sardinia - DOCG</t>
  </si>
  <si>
    <t>Tuscany - IGT</t>
  </si>
  <si>
    <t>Tuscany - DOC</t>
  </si>
  <si>
    <t>Tuscany - DOCG</t>
  </si>
  <si>
    <t>Veneto - IGT</t>
  </si>
  <si>
    <t>Veneto - DOCG</t>
  </si>
  <si>
    <t>Veneto - DOC</t>
  </si>
  <si>
    <t>AOG</t>
  </si>
  <si>
    <t>DOC</t>
  </si>
  <si>
    <t>VR</t>
  </si>
  <si>
    <t>IPR</t>
  </si>
  <si>
    <t>Colheita</t>
  </si>
  <si>
    <t>Extra Reserve</t>
  </si>
  <si>
    <t>Malmsey</t>
  </si>
  <si>
    <t>Aged Tawny</t>
  </si>
  <si>
    <t>Bottle Aged Late Bottled Vintage</t>
  </si>
  <si>
    <t>Crusted Port</t>
  </si>
  <si>
    <t>Late Bottled Vintage</t>
  </si>
  <si>
    <t>Pink - not in alphabetic order</t>
  </si>
  <si>
    <t xml:space="preserve">Reserve </t>
  </si>
  <si>
    <t>Ruby</t>
  </si>
  <si>
    <t xml:space="preserve">Single-Quinta Vintage </t>
  </si>
  <si>
    <t xml:space="preserve">Tawny </t>
  </si>
  <si>
    <t>10 Year Old Tawny</t>
  </si>
  <si>
    <t>20 Year Old Tawny</t>
  </si>
  <si>
    <t>30 Year Old Tawny</t>
  </si>
  <si>
    <t>40 Year Old Tawny</t>
  </si>
  <si>
    <t xml:space="preserve">Vintage </t>
  </si>
  <si>
    <t xml:space="preserve">White </t>
  </si>
  <si>
    <t>WO</t>
  </si>
  <si>
    <t>The Islands - DO</t>
  </si>
  <si>
    <t>The Islands - Vdt</t>
  </si>
  <si>
    <t>North - VdlT</t>
  </si>
  <si>
    <t>North - DO</t>
  </si>
  <si>
    <t>Central - DO</t>
  </si>
  <si>
    <t>South - Vdt</t>
  </si>
  <si>
    <t>North - Vdt</t>
  </si>
  <si>
    <t>South - Do de Pago</t>
  </si>
  <si>
    <t>Central - Do de Pago</t>
  </si>
  <si>
    <t>Central - Vdt</t>
  </si>
  <si>
    <t>South - DO</t>
  </si>
  <si>
    <t>North -Vdt</t>
  </si>
  <si>
    <t>Vino de la Mesa</t>
  </si>
  <si>
    <t>North -Do de Pago</t>
  </si>
  <si>
    <t>North - DOCa</t>
  </si>
  <si>
    <t xml:space="preserve">North - VCIG </t>
  </si>
  <si>
    <t>North - Vino de Calidad</t>
  </si>
  <si>
    <t>Amontillado</t>
  </si>
  <si>
    <t>Dry Oloroso</t>
  </si>
  <si>
    <t>Fino</t>
  </si>
  <si>
    <t>Manzanilla</t>
  </si>
  <si>
    <t xml:space="preserve">Pale Cream </t>
  </si>
  <si>
    <t>Palo Cortado</t>
  </si>
  <si>
    <t>Pedro Ximenez</t>
  </si>
  <si>
    <t xml:space="preserve">Rich Cream </t>
  </si>
  <si>
    <t>Sweet Oloroso</t>
  </si>
  <si>
    <t>Vins de Consommation Courante</t>
  </si>
  <si>
    <t>Vins Superieurs</t>
  </si>
  <si>
    <t>Vins de Qualite Superieure</t>
  </si>
  <si>
    <t>Appellation d'Origine Controlée</t>
  </si>
  <si>
    <t>AO</t>
  </si>
  <si>
    <t>AVA</t>
  </si>
  <si>
    <t>Is this Wine Organic?</t>
  </si>
  <si>
    <t>Is this Wine Fairtrade?</t>
  </si>
  <si>
    <t>Is this Wine Biodynamic?</t>
  </si>
  <si>
    <r>
      <t xml:space="preserve">Type of Bottle Closure
</t>
    </r>
    <r>
      <rPr>
        <b/>
        <sz val="8"/>
        <color theme="1"/>
        <rFont val="Arial"/>
        <family val="2"/>
        <scheme val="minor"/>
      </rPr>
      <t>*mandatory</t>
    </r>
  </si>
  <si>
    <r>
      <t xml:space="preserve">The Wine will be Sent From
</t>
    </r>
    <r>
      <rPr>
        <b/>
        <sz val="8"/>
        <color theme="1"/>
        <rFont val="Arial"/>
        <family val="2"/>
        <scheme val="minor"/>
      </rPr>
      <t>*mandatory</t>
    </r>
  </si>
  <si>
    <t>UK Retail Price Per Bottle (Inc Vat)</t>
  </si>
  <si>
    <t>An Other1</t>
  </si>
  <si>
    <t>An Other2</t>
  </si>
  <si>
    <t>An Other3</t>
  </si>
  <si>
    <t>An Other4</t>
  </si>
  <si>
    <t>An Other5</t>
  </si>
  <si>
    <t>lab58</t>
  </si>
  <si>
    <t>lab59</t>
  </si>
  <si>
    <t>lab141</t>
  </si>
  <si>
    <t>lab142</t>
  </si>
  <si>
    <t>lab143</t>
  </si>
  <si>
    <t>Delivery Comments</t>
  </si>
  <si>
    <t>Payment Currency
(£/$/€)</t>
  </si>
  <si>
    <t>Submitter Code
(SUB#####/13/CO)</t>
  </si>
  <si>
    <r>
      <t xml:space="preserve">UWRC
</t>
    </r>
    <r>
      <rPr>
        <b/>
        <sz val="10"/>
        <color theme="0"/>
        <rFont val="Arial"/>
        <family val="2"/>
        <scheme val="minor"/>
      </rPr>
      <t>WINE######/CO</t>
    </r>
  </si>
  <si>
    <t>Christie's Column</t>
  </si>
  <si>
    <t>Picked for Vinexpo</t>
  </si>
  <si>
    <t>Picked for Unsigned Talent</t>
  </si>
  <si>
    <t>Number of Bottles for Unsigned Talent</t>
  </si>
  <si>
    <t>Picked for Consumer Tasting</t>
  </si>
  <si>
    <t>Not Applicable - Algeria</t>
  </si>
  <si>
    <t>Not Applicable - Argentina</t>
  </si>
  <si>
    <t>Not Applicable - Australia</t>
  </si>
  <si>
    <t>Not Applicable - Austria</t>
  </si>
  <si>
    <t>Not applicable - Austria</t>
  </si>
  <si>
    <t>Not Applicable - Bosnia</t>
  </si>
  <si>
    <t>Not Applicable - Brazil</t>
  </si>
  <si>
    <t>Not Applicable - Bulgaria</t>
  </si>
  <si>
    <t>Not Applicable - Canada</t>
  </si>
  <si>
    <t>Not Applicable - Chile</t>
  </si>
  <si>
    <t>Not Applicable - China</t>
  </si>
  <si>
    <t>Not Applicable - Cyprus</t>
  </si>
  <si>
    <t>Not Applicable - Czech Republic</t>
  </si>
  <si>
    <t>Not Applicable - Ecuador</t>
  </si>
  <si>
    <t>Not Applicable - Georgia</t>
  </si>
  <si>
    <t>Not Applicable - Germany</t>
  </si>
  <si>
    <t>Not Applicable - Hungary</t>
  </si>
  <si>
    <t>Not Applicable - Ireland</t>
  </si>
  <si>
    <t>Not Applicable - Italy</t>
  </si>
  <si>
    <t>Not Applicable - Japan</t>
  </si>
  <si>
    <t>Not Applicable - Jordon</t>
  </si>
  <si>
    <t>Not Applicable - Lebanon</t>
  </si>
  <si>
    <t>Not Applicable - Luxemoug</t>
  </si>
  <si>
    <t>Not Applicable - Luxembourg</t>
  </si>
  <si>
    <t>Not Applicable - Malta</t>
  </si>
  <si>
    <t>Not Applicable  - Mexico</t>
  </si>
  <si>
    <t>Not Applicable - Mexico</t>
  </si>
  <si>
    <t>Not Applicable - Moldova</t>
  </si>
  <si>
    <t>Not Applicable - Netherlands</t>
  </si>
  <si>
    <t>Not Applicable - New Zealand</t>
  </si>
  <si>
    <t>Not Applicable - Peru</t>
  </si>
  <si>
    <t>Not Applicable - Portugal</t>
  </si>
  <si>
    <t>Not Applicable - Puerto Rico</t>
  </si>
  <si>
    <t>Not Applicable - Montenegro</t>
  </si>
  <si>
    <t>Not applicable - Serbia</t>
  </si>
  <si>
    <t>Not Applicable - Serbia</t>
  </si>
  <si>
    <t>Not Applicable - Slovakia</t>
  </si>
  <si>
    <t>Not Applicable - SA</t>
  </si>
  <si>
    <t>Not Applicable  - SA</t>
  </si>
  <si>
    <t>Not applicable - Spain</t>
  </si>
  <si>
    <t>Not Applicable - Spain</t>
  </si>
  <si>
    <t>Not Applicable - Sweden</t>
  </si>
  <si>
    <t>Not Applicable - Russia</t>
  </si>
  <si>
    <t>Not Applicable - Switzerland</t>
  </si>
  <si>
    <t>Not Applicable - Syria</t>
  </si>
  <si>
    <t>Not Applicable - Thailand</t>
  </si>
  <si>
    <t>Not Applicable - Tunisia</t>
  </si>
  <si>
    <t>Not Applicable - Turkey</t>
  </si>
  <si>
    <t>Not Applicable - USA</t>
  </si>
  <si>
    <t>Not Applicable - Ukraine</t>
  </si>
  <si>
    <t>Not Applicable - Uruguay</t>
  </si>
  <si>
    <t>Good Luck &lt;Start Filling in Here&gt;</t>
  </si>
  <si>
    <t>Multi-region blend - Canada</t>
  </si>
  <si>
    <t>Multi-region blend - Australia</t>
  </si>
  <si>
    <t>Multi-region blend - Chile</t>
  </si>
  <si>
    <t>Generic - France</t>
  </si>
  <si>
    <t>Generic - Germany</t>
  </si>
  <si>
    <t>Generic - Austria</t>
  </si>
  <si>
    <t>Generic - Bulgaria</t>
  </si>
  <si>
    <t>Not Applicable - Denmark</t>
  </si>
  <si>
    <t>Moldova - Romania</t>
  </si>
  <si>
    <t>Not applicable - UK</t>
  </si>
  <si>
    <t>Do you produce over 200 cases (1800 litres) of each wine entered. For sweet/fortified wine, do you produce over 50 cases (450 litres)?</t>
  </si>
  <si>
    <r>
      <t xml:space="preserve">Vintage / NV
</t>
    </r>
    <r>
      <rPr>
        <b/>
        <sz val="8"/>
        <color theme="1"/>
        <rFont val="Arial"/>
        <family val="2"/>
        <scheme val="minor"/>
      </rPr>
      <t>*mandatory</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</si>
</sst>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409]d\-mmm\-yy;@"/>
    <numFmt numFmtId="165" formatCode="0.00_);\(0.00\)"/>
    <numFmt numFmtId="166" formatCode="[$-409]d\-mmm\-yyyy;@"/>
    <numFmt numFmtId="167" formatCode="0.0%"/>
    <numFmt numFmtId="168" formatCode="&quot;£&quot;#,##0.00"/>
    <numFmt numFmtId="169" formatCode="[$$-409]#,##0.00"/>
  </numFmts>
  <fonts count="30" x14ac:knownFonts="1">
    <font>
      <sz val="11"/>
      <color theme="1"/>
      <name val="Arial"/>
      <family val="2"/>
      <scheme val="minor"/>
    </font>
    <font>
      <sz val="8"/>
      <color theme="1"/>
      <name val="Arial"/>
      <family val="2"/>
      <scheme val="minor"/>
    </font>
    <font>
      <sz val="9"/>
      <color theme="1"/>
      <name val="Arial"/>
      <family val="2"/>
      <scheme val="minor"/>
    </font>
    <font>
      <b/>
      <sz val="9"/>
      <color theme="0"/>
      <name val="Arial"/>
      <family val="2"/>
      <scheme val="minor"/>
    </font>
    <font>
      <b/>
      <sz val="8"/>
      <color theme="1"/>
      <name val="Arial"/>
      <family val="2"/>
      <scheme val="minor"/>
    </font>
    <font>
      <b/>
      <sz val="9"/>
      <color theme="6" tint="-0.499984740745262"/>
      <name val="Arial"/>
      <family val="2"/>
      <scheme val="minor"/>
    </font>
    <font>
      <sz val="11"/>
      <color theme="1"/>
      <name val="Arial"/>
      <family val="2"/>
      <scheme val="minor"/>
    </font>
    <font>
      <b/>
      <sz val="11"/>
      <color theme="1"/>
      <name val="Arial"/>
      <family val="2"/>
      <scheme val="minor"/>
    </font>
    <font>
      <sz val="11"/>
      <color theme="0"/>
      <name val="Arial"/>
      <family val="2"/>
      <scheme val="minor"/>
    </font>
    <font>
      <b/>
      <sz val="8"/>
      <color theme="0"/>
      <name val="Arial"/>
      <family val="2"/>
      <scheme val="minor"/>
    </font>
    <font>
      <b/>
      <sz val="10"/>
      <color theme="1"/>
      <name val="Arial"/>
      <family val="2"/>
      <scheme val="minor"/>
    </font>
    <font>
      <sz val="10"/>
      <name val="Arial"/>
      <family val="2"/>
    </font>
    <font>
      <sz val="11"/>
      <color theme="1"/>
      <name val="Arial"/>
      <family val="2"/>
    </font>
    <font>
      <sz val="11"/>
      <name val="Arial"/>
      <family val="2"/>
    </font>
    <font>
      <b/>
      <sz val="10"/>
      <name val="Arial"/>
      <family val="2"/>
    </font>
    <font>
      <u/>
      <sz val="10"/>
      <color indexed="12"/>
      <name val="Helv"/>
      <family val="2"/>
    </font>
    <font>
      <sz val="10"/>
      <name val="Helv"/>
      <family val="2"/>
    </font>
    <font>
      <sz val="10"/>
      <color rgb="FFFF0000"/>
      <name val="Arial"/>
      <family val="2"/>
    </font>
    <font>
      <sz val="9"/>
      <color indexed="63"/>
      <name val="Arial"/>
      <family val="2"/>
    </font>
    <font>
      <sz val="9"/>
      <name val="Arial"/>
      <family val="2"/>
    </font>
    <font>
      <sz val="10"/>
      <color indexed="8"/>
      <name val="Arial"/>
      <family val="2"/>
    </font>
    <font>
      <sz val="10"/>
      <color rgb="FF000000"/>
      <name val="Arial"/>
      <family val="2"/>
    </font>
    <font>
      <sz val="10"/>
      <color theme="1"/>
      <name val="Arial"/>
      <family val="2"/>
    </font>
    <font>
      <sz val="10"/>
      <color indexed="63"/>
      <name val="Arial"/>
      <family val="2"/>
    </font>
    <font>
      <sz val="10"/>
      <name val="Calibri"/>
      <family val="2"/>
    </font>
    <font>
      <b/>
      <sz val="12"/>
      <color theme="0"/>
      <name val="Arial"/>
      <family val="2"/>
      <scheme val="minor"/>
    </font>
    <font>
      <sz val="18"/>
      <color theme="0"/>
      <name val="Arial"/>
      <family val="2"/>
      <scheme val="minor"/>
    </font>
    <font>
      <b/>
      <sz val="18"/>
      <color theme="0"/>
      <name val="Arial"/>
      <family val="2"/>
      <scheme val="minor"/>
    </font>
    <font>
      <b/>
      <sz val="7"/>
      <color theme="1"/>
      <name val="Arial"/>
      <family val="2"/>
      <scheme val="minor"/>
    </font>
    <font>
      <b/>
      <sz val="10"/>
      <color theme="0"/>
      <name val="Arial"/>
      <family val="2"/>
      <scheme val="minor"/>
    </font>
  </fonts>
  <fills count="28">
    <fill>
      <patternFill patternType="none"/>
    </fill>
    <fill>
      <patternFill patternType="gray125"/>
    </fill>
    <fill>
      <patternFill patternType="solid">
        <fgColor theme="4"/>
        <bgColor theme="4"/>
      </patternFill>
    </fill>
    <fill>
      <patternFill patternType="solid">
        <fgColor theme="4" tint="0.39997558519241921"/>
        <bgColor indexed="64"/>
      </patternFill>
    </fill>
    <fill>
      <patternFill patternType="solid">
        <fgColor theme="4" tint="0.79998168889431442"/>
        <bgColor indexed="65"/>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AFD71"/>
        <bgColor indexed="64"/>
      </patternFill>
    </fill>
    <fill>
      <patternFill patternType="solid">
        <fgColor rgb="FFF3F9D5"/>
        <bgColor indexed="64"/>
      </patternFill>
    </fill>
    <fill>
      <patternFill patternType="solid">
        <fgColor rgb="FFE9F88C"/>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rgb="FFCD6F6D"/>
        <bgColor indexed="64"/>
      </patternFill>
    </fill>
    <fill>
      <patternFill patternType="solid">
        <fgColor rgb="FF990000"/>
        <bgColor indexed="64"/>
      </patternFill>
    </fill>
    <fill>
      <patternFill patternType="solid">
        <fgColor rgb="FF990000"/>
        <bgColor theme="4"/>
      </patternFill>
    </fill>
    <fill>
      <patternFill patternType="solid">
        <fgColor theme="5" tint="-0.249977111117893"/>
        <bgColor theme="4"/>
      </patternFill>
    </fill>
    <fill>
      <patternFill patternType="solid">
        <fgColor theme="8" tint="0.59999389629810485"/>
        <bgColor indexed="64"/>
      </patternFill>
    </fill>
    <fill>
      <patternFill patternType="solid">
        <fgColor theme="8" tint="0.79998168889431442"/>
        <bgColor indexed="64"/>
      </patternFill>
    </fill>
  </fills>
  <borders count="32">
    <border>
      <left/>
      <right/>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top style="thin">
        <color theme="4" tint="-0.24994659260841701"/>
      </top>
      <bottom/>
      <diagonal/>
    </border>
    <border>
      <left/>
      <right style="thin">
        <color theme="4" tint="-0.24994659260841701"/>
      </right>
      <top style="thin">
        <color theme="4" tint="-0.24994659260841701"/>
      </top>
      <bottom/>
      <diagonal/>
    </border>
    <border>
      <left/>
      <right style="thin">
        <color theme="4" tint="-0.24994659260841701"/>
      </right>
      <top/>
      <bottom/>
      <diagonal/>
    </border>
    <border>
      <left style="thin">
        <color theme="4" tint="0.39994506668294322"/>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diagonal/>
    </border>
    <border>
      <left style="thin">
        <color theme="4" tint="-0.24994659260841701"/>
      </left>
      <right/>
      <top/>
      <bottom/>
      <diagonal/>
    </border>
    <border>
      <left style="thin">
        <color theme="4" tint="0.39994506668294322"/>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4" tint="-0.24994659260841701"/>
      </left>
      <right style="thin">
        <color indexed="64"/>
      </right>
      <top style="thin">
        <color theme="4" tint="-0.24994659260841701"/>
      </top>
      <bottom style="thin">
        <color indexed="64"/>
      </bottom>
      <diagonal/>
    </border>
    <border>
      <left style="thin">
        <color theme="4" tint="-0.24994659260841701"/>
      </left>
      <right/>
      <top style="thin">
        <color indexed="64"/>
      </top>
      <bottom/>
      <diagonal/>
    </border>
    <border>
      <left style="thin">
        <color theme="4" tint="-0.24994659260841701"/>
      </left>
      <right style="thin">
        <color indexed="64"/>
      </right>
      <top style="thin">
        <color indexed="64"/>
      </top>
      <bottom/>
      <diagonal/>
    </border>
    <border>
      <left style="thin">
        <color indexed="64"/>
      </left>
      <right/>
      <top style="thin">
        <color theme="4" tint="-0.24994659260841701"/>
      </top>
      <bottom/>
      <diagonal/>
    </border>
    <border>
      <left style="thin">
        <color theme="4" tint="-0.24994659260841701"/>
      </left>
      <right style="thin">
        <color indexed="64"/>
      </right>
      <top style="thin">
        <color theme="4" tint="-0.24994659260841701"/>
      </top>
      <bottom/>
      <diagonal/>
    </border>
    <border>
      <left style="thin">
        <color indexed="64"/>
      </left>
      <right/>
      <top style="thin">
        <color theme="4" tint="-0.24994659260841701"/>
      </top>
      <bottom style="thin">
        <color indexed="64"/>
      </bottom>
      <diagonal/>
    </border>
    <border>
      <left style="thin">
        <color theme="4" tint="-0.24994659260841701"/>
      </left>
      <right/>
      <top style="thin">
        <color theme="4" tint="-0.24994659260841701"/>
      </top>
      <bottom style="thin">
        <color indexed="64"/>
      </bottom>
      <diagonal/>
    </border>
    <border>
      <left style="thin">
        <color auto="1"/>
      </left>
      <right style="thin">
        <color auto="1"/>
      </right>
      <top style="thin">
        <color auto="1"/>
      </top>
      <bottom style="thin">
        <color auto="1"/>
      </bottom>
      <diagonal/>
    </border>
    <border>
      <left style="thin">
        <color theme="4" tint="-0.24994659260841701"/>
      </left>
      <right/>
      <top style="thin">
        <color auto="1"/>
      </top>
      <bottom style="thin">
        <color theme="4" tint="-0.24994659260841701"/>
      </bottom>
      <diagonal/>
    </border>
    <border>
      <left/>
      <right/>
      <top style="thin">
        <color auto="1"/>
      </top>
      <bottom style="thin">
        <color theme="4" tint="-0.24994659260841701"/>
      </bottom>
      <diagonal/>
    </border>
    <border>
      <left style="thin">
        <color indexed="64"/>
      </left>
      <right style="thin">
        <color indexed="64"/>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4" tint="0.39994506668294322"/>
      </left>
      <right/>
      <top style="thin">
        <color theme="4" tint="-0.24994659260841701"/>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indexed="64"/>
      </right>
      <top/>
      <bottom/>
      <diagonal/>
    </border>
    <border>
      <left/>
      <right style="thin">
        <color indexed="64"/>
      </right>
      <top style="thin">
        <color theme="4" tint="-0.24994659260841701"/>
      </top>
      <bottom/>
      <diagonal/>
    </border>
    <border>
      <left/>
      <right style="thin">
        <color indexed="64"/>
      </right>
      <top style="thin">
        <color theme="4" tint="-0.24994659260841701"/>
      </top>
      <bottom style="thin">
        <color indexed="64"/>
      </bottom>
      <diagonal/>
    </border>
    <border>
      <left style="thin">
        <color theme="4" tint="-0.24994659260841701"/>
      </left>
      <right style="thin">
        <color theme="4" tint="-0.24994659260841701"/>
      </right>
      <top style="thin">
        <color theme="4" tint="-0.24994659260841701"/>
      </top>
      <bottom style="thin">
        <color indexed="64"/>
      </bottom>
      <diagonal/>
    </border>
    <border>
      <left style="thin">
        <color theme="4" tint="-0.24994659260841701"/>
      </left>
      <right style="thin">
        <color theme="4" tint="-0.24994659260841701"/>
      </right>
      <top style="thin">
        <color indexed="64"/>
      </top>
      <bottom/>
      <diagonal/>
    </border>
  </borders>
  <cellStyleXfs count="10">
    <xf numFmtId="0" fontId="0" fillId="0" borderId="0"/>
    <xf numFmtId="0" fontId="4" fillId="3" borderId="1" applyNumberFormat="0">
      <alignment horizontal="center" vertical="center"/>
    </xf>
    <xf numFmtId="0" fontId="2" fillId="4" borderId="1" applyNumberFormat="0" applyAlignment="0" applyProtection="0">
      <alignment horizontal="right" vertical="center"/>
    </xf>
    <xf numFmtId="0" fontId="3" fillId="2" borderId="5" applyNumberFormat="0" applyBorder="0" applyProtection="0">
      <alignment horizontal="left" vertical="center"/>
    </xf>
    <xf numFmtId="0" fontId="5" fillId="5" borderId="1" applyNumberFormat="0" applyProtection="0">
      <alignment horizontal="left" vertical="center" indent="1"/>
    </xf>
    <xf numFmtId="9" fontId="6" fillId="0" borderId="0" applyFont="0" applyFill="0" applyBorder="0" applyAlignment="0" applyProtection="0"/>
    <xf numFmtId="0" fontId="15" fillId="0" borderId="0" applyNumberFormat="0" applyFill="0" applyBorder="0" applyAlignment="0" applyProtection="0">
      <alignment vertical="top"/>
      <protection locked="0"/>
    </xf>
    <xf numFmtId="0" fontId="16" fillId="0" borderId="0"/>
    <xf numFmtId="0" fontId="16" fillId="0" borderId="0"/>
    <xf numFmtId="0" fontId="11" fillId="0" borderId="0"/>
  </cellStyleXfs>
  <cellXfs count="234">
    <xf numFmtId="0" fontId="0" fillId="0" borderId="0" xfId="0"/>
    <xf numFmtId="0" fontId="2" fillId="0" borderId="0" xfId="0" applyFont="1"/>
    <xf numFmtId="0" fontId="2" fillId="0" borderId="0" xfId="0" applyFont="1" applyAlignment="1">
      <alignment horizontal="left"/>
    </xf>
    <xf numFmtId="0" fontId="1" fillId="0" borderId="0" xfId="0" applyFont="1" applyAlignment="1" applyProtection="1">
      <alignment vertical="center"/>
      <protection locked="0"/>
    </xf>
    <xf numFmtId="0" fontId="11" fillId="0" borderId="19" xfId="0" applyFont="1" applyFill="1" applyBorder="1"/>
    <xf numFmtId="0" fontId="12" fillId="0" borderId="19" xfId="0" applyFont="1" applyFill="1" applyBorder="1"/>
    <xf numFmtId="0" fontId="13" fillId="0" borderId="19" xfId="0" applyFont="1" applyFill="1" applyBorder="1"/>
    <xf numFmtId="0" fontId="14" fillId="0" borderId="0" xfId="0" applyFont="1" applyAlignment="1">
      <alignment horizontal="left" vertical="center"/>
    </xf>
    <xf numFmtId="0" fontId="11" fillId="0" borderId="0" xfId="0" applyFont="1" applyAlignment="1">
      <alignment horizontal="left" vertical="center"/>
    </xf>
    <xf numFmtId="0" fontId="11" fillId="0" borderId="0" xfId="0" applyFont="1" applyFill="1" applyAlignment="1">
      <alignment horizontal="left" vertical="center"/>
    </xf>
    <xf numFmtId="0" fontId="11" fillId="0" borderId="0" xfId="0" applyFont="1" applyAlignment="1">
      <alignment horizontal="left"/>
    </xf>
    <xf numFmtId="0" fontId="0" fillId="0" borderId="0" xfId="0" applyFont="1" applyAlignment="1">
      <alignment horizontal="left" vertical="center"/>
    </xf>
    <xf numFmtId="0" fontId="11" fillId="0" borderId="0" xfId="0" applyFont="1" applyAlignment="1"/>
    <xf numFmtId="0" fontId="11" fillId="0" borderId="0" xfId="0" applyFont="1" applyBorder="1" applyAlignment="1"/>
    <xf numFmtId="0" fontId="11" fillId="0" borderId="0" xfId="0" applyFont="1" applyFill="1" applyAlignment="1"/>
    <xf numFmtId="0" fontId="11" fillId="0" borderId="0" xfId="0" applyFont="1" applyFill="1" applyBorder="1" applyAlignment="1">
      <alignment vertical="center"/>
    </xf>
    <xf numFmtId="0" fontId="11" fillId="0" borderId="0" xfId="0" applyFont="1" applyFill="1" applyBorder="1" applyAlignment="1"/>
    <xf numFmtId="0" fontId="11" fillId="0" borderId="0" xfId="6" applyFont="1" applyBorder="1" applyAlignment="1" applyProtection="1"/>
    <xf numFmtId="0" fontId="11" fillId="0" borderId="22" xfId="0" applyFont="1" applyFill="1" applyBorder="1" applyAlignment="1"/>
    <xf numFmtId="0" fontId="14" fillId="13" borderId="19" xfId="7" applyFont="1" applyFill="1" applyBorder="1"/>
    <xf numFmtId="0" fontId="14" fillId="0" borderId="19" xfId="7" applyFont="1" applyFill="1" applyBorder="1"/>
    <xf numFmtId="0" fontId="14" fillId="0" borderId="19" xfId="8" applyFont="1" applyFill="1" applyBorder="1"/>
    <xf numFmtId="0" fontId="14" fillId="19" borderId="19" xfId="7" applyFont="1" applyFill="1" applyBorder="1"/>
    <xf numFmtId="0" fontId="14" fillId="0" borderId="19" xfId="7" applyFont="1" applyFill="1" applyBorder="1" applyAlignment="1">
      <alignment horizontal="left"/>
    </xf>
    <xf numFmtId="0" fontId="14" fillId="0" borderId="19" xfId="9" applyFont="1" applyBorder="1"/>
    <xf numFmtId="0" fontId="14" fillId="20" borderId="19" xfId="7" applyFont="1" applyFill="1" applyBorder="1"/>
    <xf numFmtId="0" fontId="11" fillId="0" borderId="19" xfId="7" applyFont="1" applyFill="1" applyBorder="1"/>
    <xf numFmtId="0" fontId="11" fillId="0" borderId="19" xfId="8" applyFont="1" applyFill="1" applyBorder="1"/>
    <xf numFmtId="0" fontId="17" fillId="0" borderId="19" xfId="7" applyFont="1" applyFill="1" applyBorder="1"/>
    <xf numFmtId="0" fontId="11" fillId="0" borderId="19" xfId="6" applyFont="1" applyBorder="1" applyAlignment="1" applyProtection="1"/>
    <xf numFmtId="0" fontId="18" fillId="0" borderId="19" xfId="7" applyFont="1" applyFill="1" applyBorder="1"/>
    <xf numFmtId="0" fontId="11" fillId="19" borderId="19" xfId="7" applyFont="1" applyFill="1" applyBorder="1"/>
    <xf numFmtId="0" fontId="11" fillId="0" borderId="19" xfId="7" applyFont="1" applyBorder="1"/>
    <xf numFmtId="0" fontId="11" fillId="0" borderId="19" xfId="6" applyFont="1" applyBorder="1" applyAlignment="1" applyProtection="1">
      <alignment horizontal="left"/>
    </xf>
    <xf numFmtId="0" fontId="19" fillId="0" borderId="19" xfId="7" applyFont="1" applyBorder="1"/>
    <xf numFmtId="0" fontId="11" fillId="0" borderId="19" xfId="6" applyFont="1" applyFill="1" applyBorder="1" applyAlignment="1" applyProtection="1">
      <alignment horizontal="left"/>
    </xf>
    <xf numFmtId="0" fontId="11" fillId="19" borderId="19" xfId="7" applyNumberFormat="1" applyFont="1" applyFill="1" applyBorder="1" applyAlignment="1">
      <alignment horizontal="left"/>
    </xf>
    <xf numFmtId="0" fontId="11" fillId="0" borderId="19" xfId="7" applyNumberFormat="1" applyFont="1" applyFill="1" applyBorder="1" applyAlignment="1">
      <alignment horizontal="left"/>
    </xf>
    <xf numFmtId="0" fontId="20" fillId="19" borderId="19" xfId="7" applyFont="1" applyFill="1" applyBorder="1"/>
    <xf numFmtId="0" fontId="17" fillId="19" borderId="19" xfId="7" applyFont="1" applyFill="1" applyBorder="1"/>
    <xf numFmtId="0" fontId="11" fillId="0" borderId="19" xfId="7" applyFont="1" applyFill="1" applyBorder="1" applyAlignment="1">
      <alignment horizontal="left"/>
    </xf>
    <xf numFmtId="0" fontId="11" fillId="20" borderId="19" xfId="7" applyFont="1" applyFill="1" applyBorder="1"/>
    <xf numFmtId="0" fontId="21" fillId="0" borderId="19" xfId="7" applyFont="1" applyBorder="1"/>
    <xf numFmtId="0" fontId="22" fillId="19" borderId="19" xfId="8" applyFont="1" applyFill="1" applyBorder="1"/>
    <xf numFmtId="0" fontId="11" fillId="19" borderId="19" xfId="8" applyFont="1" applyFill="1" applyBorder="1"/>
    <xf numFmtId="0" fontId="23" fillId="0" borderId="19" xfId="7" applyFont="1" applyFill="1" applyBorder="1"/>
    <xf numFmtId="0" fontId="11" fillId="0" borderId="0" xfId="7" applyFont="1"/>
    <xf numFmtId="0" fontId="14" fillId="0" borderId="22" xfId="7" applyFont="1" applyFill="1" applyBorder="1"/>
    <xf numFmtId="0" fontId="11" fillId="0" borderId="22" xfId="7" applyFont="1" applyFill="1" applyBorder="1"/>
    <xf numFmtId="0" fontId="14" fillId="0" borderId="0" xfId="7" applyFont="1" applyFill="1" applyBorder="1"/>
    <xf numFmtId="0" fontId="11" fillId="0" borderId="0" xfId="7" applyFont="1" applyFill="1" applyBorder="1"/>
    <xf numFmtId="0" fontId="23" fillId="0" borderId="19" xfId="7" applyFont="1" applyFill="1" applyBorder="1" applyAlignment="1">
      <alignment horizontal="left"/>
    </xf>
    <xf numFmtId="0" fontId="11" fillId="0" borderId="19" xfId="7" applyFont="1" applyFill="1" applyBorder="1" applyAlignment="1">
      <alignment wrapText="1"/>
    </xf>
    <xf numFmtId="0" fontId="22" fillId="19" borderId="19" xfId="7" applyFont="1" applyFill="1" applyBorder="1"/>
    <xf numFmtId="0" fontId="11" fillId="19" borderId="19" xfId="6" applyFont="1" applyFill="1" applyBorder="1" applyAlignment="1" applyProtection="1"/>
    <xf numFmtId="0" fontId="11" fillId="0" borderId="19" xfId="7" applyFont="1" applyBorder="1" applyAlignment="1"/>
    <xf numFmtId="0" fontId="0" fillId="0" borderId="0" xfId="0" applyProtection="1">
      <protection locked="0"/>
    </xf>
    <xf numFmtId="0" fontId="1" fillId="0" borderId="0" xfId="0" applyFont="1" applyProtection="1">
      <protection locked="0"/>
    </xf>
    <xf numFmtId="0" fontId="0" fillId="0" borderId="0" xfId="0" applyBorder="1" applyProtection="1">
      <protection locked="0"/>
    </xf>
    <xf numFmtId="0" fontId="1" fillId="0" borderId="0" xfId="0" applyFont="1" applyBorder="1" applyProtection="1">
      <protection locked="0"/>
    </xf>
    <xf numFmtId="0" fontId="4" fillId="0" borderId="0" xfId="0" applyFont="1" applyBorder="1" applyAlignment="1" applyProtection="1">
      <alignment horizontal="center" vertical="center" wrapText="1"/>
      <protection locked="0"/>
    </xf>
    <xf numFmtId="0" fontId="0" fillId="0" borderId="11" xfId="0" applyBorder="1" applyProtection="1">
      <protection locked="0"/>
    </xf>
    <xf numFmtId="0" fontId="1" fillId="0" borderId="4" xfId="0" applyFont="1" applyBorder="1" applyAlignment="1" applyProtection="1">
      <alignment horizontal="right" vertical="center"/>
      <protection locked="0"/>
    </xf>
    <xf numFmtId="0" fontId="5" fillId="5" borderId="2" xfId="4" applyNumberFormat="1" applyFont="1" applyFill="1" applyBorder="1" applyAlignment="1" applyProtection="1">
      <alignment horizontal="center" vertical="center"/>
      <protection locked="0"/>
    </xf>
    <xf numFmtId="0" fontId="2" fillId="4" borderId="2" xfId="2" applyNumberFormat="1" applyFont="1" applyFill="1" applyBorder="1" applyAlignment="1" applyProtection="1">
      <alignment horizontal="center" vertical="center"/>
      <protection locked="0"/>
    </xf>
    <xf numFmtId="2" fontId="2" fillId="4" borderId="2" xfId="2" applyNumberFormat="1" applyFont="1" applyFill="1" applyBorder="1" applyAlignment="1" applyProtection="1">
      <alignment horizontal="center" vertical="center"/>
      <protection locked="0"/>
    </xf>
    <xf numFmtId="0" fontId="2" fillId="11" borderId="2" xfId="2" applyNumberFormat="1" applyFont="1" applyFill="1" applyBorder="1" applyAlignment="1" applyProtection="1">
      <alignment horizontal="center" vertical="center"/>
      <protection locked="0"/>
    </xf>
    <xf numFmtId="0" fontId="5" fillId="18" borderId="2" xfId="4" applyNumberFormat="1" applyFont="1" applyFill="1" applyBorder="1" applyAlignment="1" applyProtection="1">
      <alignment horizontal="center" vertical="center"/>
      <protection locked="0"/>
    </xf>
    <xf numFmtId="0" fontId="5" fillId="6" borderId="2" xfId="4" applyNumberFormat="1" applyFont="1" applyFill="1" applyBorder="1" applyAlignment="1" applyProtection="1">
      <alignment horizontal="center" vertical="center"/>
      <protection locked="0"/>
    </xf>
    <xf numFmtId="0" fontId="2" fillId="7" borderId="2" xfId="2" applyNumberFormat="1" applyFont="1" applyFill="1" applyBorder="1" applyAlignment="1" applyProtection="1">
      <alignment horizontal="center" vertical="center"/>
      <protection locked="0"/>
    </xf>
    <xf numFmtId="0" fontId="2" fillId="16" borderId="2" xfId="2" applyNumberFormat="1" applyFont="1" applyFill="1" applyBorder="1" applyAlignment="1" applyProtection="1">
      <alignment horizontal="center" vertical="center"/>
      <protection locked="0"/>
    </xf>
    <xf numFmtId="0" fontId="2" fillId="17" borderId="2" xfId="2" applyNumberFormat="1" applyFont="1" applyFill="1" applyBorder="1" applyAlignment="1" applyProtection="1">
      <alignment horizontal="center" vertical="center"/>
      <protection locked="0"/>
    </xf>
    <xf numFmtId="0" fontId="5" fillId="5" borderId="18" xfId="4" applyNumberFormat="1" applyFont="1" applyFill="1" applyBorder="1" applyAlignment="1" applyProtection="1">
      <alignment horizontal="center" vertical="center"/>
      <protection locked="0"/>
    </xf>
    <xf numFmtId="0" fontId="2" fillId="4" borderId="18" xfId="2" applyNumberFormat="1" applyFont="1" applyFill="1" applyBorder="1" applyAlignment="1" applyProtection="1">
      <alignment horizontal="center" vertical="center"/>
      <protection locked="0"/>
    </xf>
    <xf numFmtId="2" fontId="2" fillId="4" borderId="18" xfId="2" applyNumberFormat="1" applyFont="1" applyFill="1" applyBorder="1" applyAlignment="1" applyProtection="1">
      <alignment horizontal="center" vertical="center"/>
      <protection locked="0"/>
    </xf>
    <xf numFmtId="0" fontId="2" fillId="11" borderId="18" xfId="2" applyNumberFormat="1" applyFont="1" applyFill="1" applyBorder="1" applyAlignment="1" applyProtection="1">
      <alignment horizontal="center" vertical="center"/>
      <protection locked="0"/>
    </xf>
    <xf numFmtId="0" fontId="5" fillId="18" borderId="18" xfId="4" applyNumberFormat="1" applyFont="1" applyFill="1" applyBorder="1" applyAlignment="1" applyProtection="1">
      <alignment horizontal="center" vertical="center"/>
      <protection locked="0"/>
    </xf>
    <xf numFmtId="0" fontId="5" fillId="6" borderId="18" xfId="4" applyNumberFormat="1" applyFont="1" applyFill="1" applyBorder="1" applyAlignment="1" applyProtection="1">
      <alignment horizontal="center" vertical="center"/>
      <protection locked="0"/>
    </xf>
    <xf numFmtId="0" fontId="2" fillId="7" borderId="18" xfId="2" applyNumberFormat="1" applyFont="1" applyFill="1" applyBorder="1" applyAlignment="1" applyProtection="1">
      <alignment horizontal="center" vertical="center"/>
      <protection locked="0"/>
    </xf>
    <xf numFmtId="0" fontId="2" fillId="16" borderId="18" xfId="2" applyNumberFormat="1" applyFont="1" applyFill="1" applyBorder="1" applyAlignment="1" applyProtection="1">
      <alignment horizontal="center" vertical="center"/>
      <protection locked="0"/>
    </xf>
    <xf numFmtId="0" fontId="2" fillId="17" borderId="18" xfId="2" applyNumberFormat="1" applyFont="1" applyFill="1" applyBorder="1" applyAlignment="1" applyProtection="1">
      <alignment horizontal="center" vertical="center"/>
      <protection locked="0"/>
    </xf>
    <xf numFmtId="2" fontId="1" fillId="0" borderId="0" xfId="0" applyNumberFormat="1" applyFont="1" applyAlignment="1" applyProtection="1">
      <alignment horizontal="center" vertical="center"/>
      <protection locked="0"/>
    </xf>
    <xf numFmtId="0" fontId="1" fillId="0" borderId="0" xfId="0" applyFont="1" applyAlignment="1" applyProtection="1">
      <alignment horizontal="center" vertical="center"/>
      <protection locked="0"/>
    </xf>
    <xf numFmtId="0" fontId="2" fillId="0" borderId="0" xfId="0" applyFont="1" applyProtection="1">
      <protection locked="0"/>
    </xf>
    <xf numFmtId="0" fontId="4" fillId="3" borderId="13" xfId="1" applyNumberFormat="1" applyFont="1" applyFill="1" applyBorder="1" applyAlignment="1" applyProtection="1">
      <alignment horizontal="center" vertical="center" wrapText="1"/>
    </xf>
    <xf numFmtId="0" fontId="4" fillId="3" borderId="13" xfId="1" applyNumberFormat="1" applyFont="1" applyFill="1" applyBorder="1" applyAlignment="1" applyProtection="1">
      <alignment horizontal="center" vertical="center"/>
    </xf>
    <xf numFmtId="0" fontId="4" fillId="12" borderId="13" xfId="1" applyNumberFormat="1" applyFont="1" applyFill="1" applyBorder="1" applyAlignment="1" applyProtection="1">
      <alignment horizontal="center" vertical="center" wrapText="1"/>
    </xf>
    <xf numFmtId="0" fontId="5" fillId="5" borderId="2" xfId="4" applyNumberFormat="1" applyFont="1" applyFill="1" applyBorder="1" applyAlignment="1" applyProtection="1">
      <alignment horizontal="center" vertical="center"/>
    </xf>
    <xf numFmtId="0" fontId="2" fillId="4" borderId="2" xfId="2" applyNumberFormat="1" applyFont="1" applyFill="1" applyBorder="1" applyAlignment="1" applyProtection="1">
      <alignment horizontal="center" vertical="center"/>
    </xf>
    <xf numFmtId="2" fontId="2" fillId="4" borderId="2" xfId="2" applyNumberFormat="1" applyFont="1" applyFill="1" applyBorder="1" applyAlignment="1" applyProtection="1">
      <alignment horizontal="center" vertical="center"/>
    </xf>
    <xf numFmtId="0" fontId="5" fillId="5" borderId="18" xfId="4" applyNumberFormat="1" applyFont="1" applyFill="1" applyBorder="1" applyAlignment="1" applyProtection="1">
      <alignment horizontal="center" vertical="center"/>
    </xf>
    <xf numFmtId="0" fontId="2" fillId="4" borderId="18" xfId="2" applyNumberFormat="1" applyFont="1" applyFill="1" applyBorder="1" applyAlignment="1" applyProtection="1">
      <alignment horizontal="center" vertical="center"/>
    </xf>
    <xf numFmtId="2" fontId="2" fillId="4" borderId="18" xfId="2" applyNumberFormat="1" applyFont="1" applyFill="1" applyBorder="1" applyAlignment="1" applyProtection="1">
      <alignment horizontal="center" vertical="center"/>
    </xf>
    <xf numFmtId="0" fontId="4" fillId="3" borderId="20" xfId="1" applyBorder="1" applyAlignment="1" applyProtection="1">
      <alignment vertical="center"/>
    </xf>
    <xf numFmtId="0" fontId="4" fillId="3" borderId="21" xfId="1" applyBorder="1" applyAlignment="1" applyProtection="1">
      <alignment vertical="center"/>
    </xf>
    <xf numFmtId="0" fontId="4" fillId="12" borderId="21" xfId="1" applyFill="1" applyBorder="1" applyAlignment="1" applyProtection="1">
      <alignment vertical="center"/>
    </xf>
    <xf numFmtId="0" fontId="4" fillId="9" borderId="21" xfId="1" applyFill="1" applyBorder="1" applyAlignment="1" applyProtection="1">
      <alignment horizontal="center" vertical="center"/>
    </xf>
    <xf numFmtId="0" fontId="9" fillId="3" borderId="7" xfId="1" applyFont="1" applyBorder="1" applyAlignment="1" applyProtection="1">
      <alignment vertical="center"/>
    </xf>
    <xf numFmtId="0" fontId="9" fillId="22" borderId="13" xfId="1" applyNumberFormat="1" applyFont="1" applyFill="1" applyBorder="1" applyAlignment="1" applyProtection="1">
      <alignment horizontal="center" vertical="center" wrapText="1"/>
    </xf>
    <xf numFmtId="0" fontId="4" fillId="12" borderId="14" xfId="1" applyNumberFormat="1" applyFont="1" applyFill="1" applyBorder="1" applyAlignment="1" applyProtection="1">
      <alignment horizontal="center" vertical="center" wrapText="1"/>
    </xf>
    <xf numFmtId="0" fontId="4" fillId="12" borderId="10" xfId="1" applyNumberFormat="1" applyFont="1" applyFill="1" applyBorder="1" applyAlignment="1" applyProtection="1">
      <alignment horizontal="center" vertical="center" wrapText="1"/>
    </xf>
    <xf numFmtId="0" fontId="4" fillId="12" borderId="22" xfId="1" applyNumberFormat="1" applyFont="1" applyFill="1" applyBorder="1" applyAlignment="1" applyProtection="1">
      <alignment horizontal="center" vertical="center" wrapText="1"/>
    </xf>
    <xf numFmtId="0" fontId="4" fillId="14" borderId="13" xfId="1" applyNumberFormat="1" applyFont="1" applyFill="1" applyBorder="1" applyAlignment="1" applyProtection="1">
      <alignment horizontal="center" vertical="center" wrapText="1"/>
    </xf>
    <xf numFmtId="0" fontId="9" fillId="10" borderId="13" xfId="1" applyNumberFormat="1" applyFont="1" applyFill="1" applyBorder="1" applyAlignment="1" applyProtection="1">
      <alignment horizontal="center" vertical="center" wrapText="1"/>
    </xf>
    <xf numFmtId="0" fontId="5" fillId="9" borderId="2" xfId="4" applyNumberFormat="1" applyFont="1" applyFill="1" applyBorder="1" applyAlignment="1" applyProtection="1">
      <alignment horizontal="center" vertical="center"/>
    </xf>
    <xf numFmtId="166" fontId="5" fillId="5" borderId="2" xfId="4" applyNumberFormat="1" applyFont="1" applyFill="1" applyBorder="1" applyAlignment="1" applyProtection="1">
      <alignment horizontal="center" vertical="center"/>
    </xf>
    <xf numFmtId="0" fontId="5" fillId="9" borderId="18" xfId="4" applyNumberFormat="1" applyFont="1" applyFill="1" applyBorder="1" applyAlignment="1" applyProtection="1">
      <alignment horizontal="center" vertical="center"/>
    </xf>
    <xf numFmtId="166" fontId="5" fillId="5" borderId="18" xfId="4" applyNumberFormat="1" applyFont="1" applyFill="1" applyBorder="1" applyAlignment="1" applyProtection="1">
      <alignment horizontal="center" vertical="center"/>
    </xf>
    <xf numFmtId="0" fontId="2" fillId="11" borderId="2" xfId="2" applyNumberFormat="1" applyFont="1" applyFill="1" applyBorder="1" applyAlignment="1" applyProtection="1">
      <alignment horizontal="center" vertical="center"/>
    </xf>
    <xf numFmtId="0" fontId="5" fillId="18" borderId="2" xfId="4" applyNumberFormat="1" applyFont="1" applyFill="1" applyBorder="1" applyAlignment="1" applyProtection="1">
      <alignment horizontal="center" vertical="center"/>
    </xf>
    <xf numFmtId="0" fontId="2" fillId="11" borderId="16" xfId="2" applyNumberFormat="1" applyFont="1" applyFill="1" applyBorder="1" applyAlignment="1" applyProtection="1">
      <alignment horizontal="center" vertical="center"/>
    </xf>
    <xf numFmtId="0" fontId="2" fillId="11" borderId="18" xfId="2" applyNumberFormat="1" applyFont="1" applyFill="1" applyBorder="1" applyAlignment="1" applyProtection="1">
      <alignment horizontal="center" vertical="center"/>
    </xf>
    <xf numFmtId="0" fontId="5" fillId="18" borderId="18" xfId="4" applyNumberFormat="1" applyFont="1" applyFill="1" applyBorder="1" applyAlignment="1" applyProtection="1">
      <alignment horizontal="center" vertical="center"/>
    </xf>
    <xf numFmtId="0" fontId="2" fillId="11" borderId="12" xfId="2" applyNumberFormat="1" applyFont="1" applyFill="1" applyBorder="1" applyAlignment="1" applyProtection="1">
      <alignment horizontal="center" vertical="center"/>
    </xf>
    <xf numFmtId="0" fontId="2" fillId="5" borderId="15" xfId="2" applyNumberFormat="1" applyFont="1" applyFill="1" applyBorder="1" applyAlignment="1" applyProtection="1">
      <alignment horizontal="center" vertical="center"/>
    </xf>
    <xf numFmtId="0" fontId="2" fillId="5" borderId="17" xfId="2" applyNumberFormat="1" applyFont="1" applyFill="1" applyBorder="1" applyAlignment="1" applyProtection="1">
      <alignment horizontal="center" vertical="center"/>
    </xf>
    <xf numFmtId="0" fontId="0" fillId="0" borderId="0" xfId="0" applyProtection="1"/>
    <xf numFmtId="0" fontId="2" fillId="0" borderId="0" xfId="0" applyFont="1" applyProtection="1"/>
    <xf numFmtId="0" fontId="2" fillId="0" borderId="0" xfId="0" applyFont="1" applyAlignment="1" applyProtection="1">
      <alignment horizontal="left"/>
    </xf>
    <xf numFmtId="164" fontId="4" fillId="0" borderId="0" xfId="0" applyNumberFormat="1" applyFont="1" applyBorder="1" applyAlignment="1" applyProtection="1">
      <alignment horizontal="left" vertical="center"/>
    </xf>
    <xf numFmtId="0" fontId="4" fillId="0" borderId="0" xfId="0" applyFont="1" applyBorder="1" applyAlignment="1" applyProtection="1">
      <alignment horizontal="left" vertical="center"/>
    </xf>
    <xf numFmtId="0" fontId="2" fillId="0" borderId="0" xfId="0" applyFont="1" applyBorder="1" applyAlignment="1" applyProtection="1">
      <alignment horizontal="left" vertical="center"/>
    </xf>
    <xf numFmtId="0" fontId="2" fillId="0" borderId="0" xfId="0" applyFont="1" applyBorder="1" applyAlignment="1" applyProtection="1">
      <alignment horizontal="left"/>
    </xf>
    <xf numFmtId="0" fontId="14" fillId="0" borderId="0" xfId="0" applyFont="1"/>
    <xf numFmtId="0" fontId="11" fillId="0" borderId="0" xfId="0" applyFont="1"/>
    <xf numFmtId="0" fontId="8" fillId="23" borderId="0" xfId="0" applyFont="1" applyFill="1" applyProtection="1"/>
    <xf numFmtId="0" fontId="2" fillId="7" borderId="23" xfId="2" applyFill="1" applyBorder="1" applyAlignment="1" applyProtection="1">
      <alignment horizontal="left" vertical="center"/>
    </xf>
    <xf numFmtId="0" fontId="5" fillId="19" borderId="23" xfId="4" applyFill="1" applyBorder="1" applyAlignment="1" applyProtection="1">
      <alignment horizontal="left" indent="1"/>
      <protection locked="0"/>
    </xf>
    <xf numFmtId="165" fontId="5" fillId="19" borderId="23" xfId="4" applyNumberFormat="1" applyFill="1" applyBorder="1" applyProtection="1">
      <alignment horizontal="left" vertical="center" indent="1"/>
      <protection locked="0"/>
    </xf>
    <xf numFmtId="49" fontId="5" fillId="19" borderId="23" xfId="4" applyNumberFormat="1" applyFill="1" applyBorder="1" applyAlignment="1" applyProtection="1">
      <alignment horizontal="left" indent="1"/>
      <protection locked="0"/>
    </xf>
    <xf numFmtId="165" fontId="15" fillId="19" borderId="23" xfId="6" applyNumberFormat="1" applyFill="1" applyBorder="1" applyAlignment="1" applyProtection="1">
      <alignment horizontal="left" indent="1"/>
      <protection locked="0"/>
    </xf>
    <xf numFmtId="165" fontId="5" fillId="19" borderId="23" xfId="4" applyNumberFormat="1" applyFill="1" applyBorder="1" applyAlignment="1" applyProtection="1">
      <alignment horizontal="left" indent="1"/>
      <protection locked="0"/>
    </xf>
    <xf numFmtId="0" fontId="5" fillId="19" borderId="23" xfId="4" applyFill="1" applyBorder="1" applyAlignment="1" applyProtection="1">
      <alignment horizontal="center"/>
      <protection locked="0"/>
    </xf>
    <xf numFmtId="2" fontId="15" fillId="19" borderId="23" xfId="6" applyNumberFormat="1" applyFill="1" applyBorder="1" applyAlignment="1" applyProtection="1">
      <alignment horizontal="left" indent="1"/>
      <protection locked="0"/>
    </xf>
    <xf numFmtId="0" fontId="2" fillId="7" borderId="23" xfId="2" applyFont="1" applyFill="1" applyBorder="1" applyAlignment="1" applyProtection="1">
      <alignment horizontal="left" vertical="center" wrapText="1"/>
    </xf>
    <xf numFmtId="0" fontId="26" fillId="10" borderId="0" xfId="0" applyFont="1" applyFill="1" applyAlignment="1" applyProtection="1">
      <alignment horizontal="left"/>
      <protection locked="0"/>
    </xf>
    <xf numFmtId="0" fontId="27" fillId="10" borderId="0" xfId="0" applyFont="1" applyFill="1" applyAlignment="1" applyProtection="1">
      <alignment horizontal="left"/>
    </xf>
    <xf numFmtId="0" fontId="3" fillId="25" borderId="9" xfId="3" applyNumberFormat="1" applyFont="1" applyFill="1" applyBorder="1" applyAlignment="1" applyProtection="1">
      <alignment horizontal="center" vertical="center"/>
    </xf>
    <xf numFmtId="49" fontId="2" fillId="4" borderId="2" xfId="2" applyNumberFormat="1" applyFont="1" applyFill="1" applyBorder="1" applyAlignment="1" applyProtection="1">
      <alignment horizontal="center" vertical="center"/>
      <protection locked="0"/>
    </xf>
    <xf numFmtId="49" fontId="5" fillId="5" borderId="2" xfId="4" applyNumberFormat="1" applyFont="1" applyFill="1" applyBorder="1" applyAlignment="1" applyProtection="1">
      <alignment horizontal="center" vertical="center"/>
      <protection locked="0"/>
    </xf>
    <xf numFmtId="49" fontId="2" fillId="4" borderId="18" xfId="2" applyNumberFormat="1" applyFont="1" applyFill="1" applyBorder="1" applyAlignment="1" applyProtection="1">
      <alignment horizontal="center" vertical="center"/>
      <protection locked="0"/>
    </xf>
    <xf numFmtId="49" fontId="5" fillId="5" borderId="18" xfId="4" applyNumberFormat="1" applyFont="1" applyFill="1" applyBorder="1" applyAlignment="1" applyProtection="1">
      <alignment horizontal="center" vertical="center"/>
      <protection locked="0"/>
    </xf>
    <xf numFmtId="0" fontId="10" fillId="3" borderId="13" xfId="1" applyNumberFormat="1" applyFont="1" applyFill="1" applyBorder="1" applyAlignment="1" applyProtection="1">
      <alignment horizontal="center" vertical="center" wrapText="1"/>
    </xf>
    <xf numFmtId="0" fontId="10" fillId="22" borderId="13" xfId="1" applyNumberFormat="1" applyFont="1" applyFill="1" applyBorder="1" applyAlignment="1" applyProtection="1">
      <alignment horizontal="center" vertical="center" wrapText="1"/>
    </xf>
    <xf numFmtId="0" fontId="10" fillId="9" borderId="13" xfId="1" applyNumberFormat="1" applyFont="1" applyFill="1" applyBorder="1" applyAlignment="1" applyProtection="1">
      <alignment horizontal="center" vertical="center" wrapText="1"/>
    </xf>
    <xf numFmtId="0" fontId="7" fillId="14" borderId="13" xfId="1" applyNumberFormat="1" applyFont="1" applyFill="1" applyBorder="1" applyAlignment="1" applyProtection="1">
      <alignment horizontal="center" vertical="center" wrapText="1"/>
    </xf>
    <xf numFmtId="0" fontId="10" fillId="8" borderId="13" xfId="1" applyNumberFormat="1" applyFont="1" applyFill="1" applyBorder="1" applyAlignment="1" applyProtection="1">
      <alignment horizontal="center" vertical="center" wrapText="1"/>
    </xf>
    <xf numFmtId="0" fontId="14" fillId="13" borderId="19" xfId="0" applyFont="1" applyFill="1" applyBorder="1"/>
    <xf numFmtId="0" fontId="11" fillId="0" borderId="19" xfId="0" applyFont="1" applyBorder="1"/>
    <xf numFmtId="0" fontId="18" fillId="0" borderId="19" xfId="0" applyFont="1" applyFill="1" applyBorder="1"/>
    <xf numFmtId="0" fontId="11" fillId="19" borderId="19" xfId="0" applyFont="1" applyFill="1" applyBorder="1"/>
    <xf numFmtId="0" fontId="23" fillId="0" borderId="19" xfId="0" applyFont="1" applyFill="1" applyBorder="1" applyAlignment="1">
      <alignment horizontal="left"/>
    </xf>
    <xf numFmtId="0" fontId="20" fillId="0" borderId="19" xfId="0" applyFont="1" applyFill="1" applyBorder="1"/>
    <xf numFmtId="0" fontId="20" fillId="19" borderId="19" xfId="0" applyFont="1" applyFill="1" applyBorder="1"/>
    <xf numFmtId="0" fontId="23" fillId="0" borderId="19" xfId="0" applyFont="1" applyFill="1" applyBorder="1"/>
    <xf numFmtId="0" fontId="20" fillId="0" borderId="19" xfId="0" applyFont="1" applyBorder="1"/>
    <xf numFmtId="0" fontId="11" fillId="0" borderId="19" xfId="0" applyFont="1" applyFill="1" applyBorder="1" applyAlignment="1">
      <alignment wrapText="1"/>
    </xf>
    <xf numFmtId="0" fontId="11" fillId="0" borderId="19" xfId="0" applyFont="1" applyFill="1" applyBorder="1" applyAlignment="1">
      <alignment horizontal="left"/>
    </xf>
    <xf numFmtId="0" fontId="11" fillId="20" borderId="19" xfId="0" applyFont="1" applyFill="1" applyBorder="1"/>
    <xf numFmtId="0" fontId="22" fillId="19" borderId="19" xfId="0" applyFont="1" applyFill="1" applyBorder="1"/>
    <xf numFmtId="0" fontId="17" fillId="19" borderId="19" xfId="0" applyFont="1" applyFill="1" applyBorder="1"/>
    <xf numFmtId="0" fontId="17" fillId="0" borderId="19" xfId="0" applyFont="1" applyFill="1" applyBorder="1"/>
    <xf numFmtId="0" fontId="11" fillId="21" borderId="19" xfId="0" applyFont="1" applyFill="1" applyBorder="1"/>
    <xf numFmtId="0" fontId="21" fillId="0" borderId="19" xfId="0" applyFont="1" applyBorder="1"/>
    <xf numFmtId="0" fontId="11" fillId="0" borderId="19" xfId="0" applyFont="1" applyBorder="1" applyAlignment="1"/>
    <xf numFmtId="0" fontId="11" fillId="0" borderId="22" xfId="0" applyFont="1" applyFill="1" applyBorder="1"/>
    <xf numFmtId="0" fontId="11" fillId="0" borderId="0" xfId="0" applyFont="1" applyFill="1" applyBorder="1"/>
    <xf numFmtId="167" fontId="2" fillId="4" borderId="2" xfId="5" applyNumberFormat="1" applyFont="1" applyFill="1" applyBorder="1" applyAlignment="1" applyProtection="1">
      <alignment horizontal="center" vertical="center"/>
      <protection locked="0"/>
    </xf>
    <xf numFmtId="167" fontId="2" fillId="4" borderId="18" xfId="5" applyNumberFormat="1" applyFont="1" applyFill="1" applyBorder="1" applyAlignment="1" applyProtection="1">
      <alignment horizontal="center" vertical="center"/>
      <protection locked="0"/>
    </xf>
    <xf numFmtId="10" fontId="5" fillId="5" borderId="2" xfId="5" applyNumberFormat="1" applyFont="1" applyFill="1" applyBorder="1" applyAlignment="1" applyProtection="1">
      <alignment horizontal="center" vertical="center"/>
      <protection locked="0"/>
    </xf>
    <xf numFmtId="10" fontId="5" fillId="5" borderId="18" xfId="5" applyNumberFormat="1" applyFont="1" applyFill="1" applyBorder="1" applyAlignment="1" applyProtection="1">
      <alignment horizontal="center" vertical="center"/>
      <protection locked="0"/>
    </xf>
    <xf numFmtId="168" fontId="5" fillId="6" borderId="2" xfId="4" applyNumberFormat="1" applyFont="1" applyFill="1" applyBorder="1" applyAlignment="1" applyProtection="1">
      <alignment horizontal="center" vertical="center"/>
      <protection locked="0"/>
    </xf>
    <xf numFmtId="168" fontId="5" fillId="6" borderId="18" xfId="4" applyNumberFormat="1" applyFont="1" applyFill="1" applyBorder="1" applyAlignment="1" applyProtection="1">
      <alignment horizontal="center" vertical="center"/>
      <protection locked="0"/>
    </xf>
    <xf numFmtId="169" fontId="2" fillId="17" borderId="2" xfId="2" applyNumberFormat="1" applyFont="1" applyFill="1" applyBorder="1" applyAlignment="1" applyProtection="1">
      <alignment horizontal="center" vertical="center"/>
      <protection locked="0"/>
    </xf>
    <xf numFmtId="169" fontId="2" fillId="17" borderId="18" xfId="2" applyNumberFormat="1" applyFont="1" applyFill="1" applyBorder="1" applyAlignment="1" applyProtection="1">
      <alignment horizontal="center" vertical="center"/>
      <protection locked="0"/>
    </xf>
    <xf numFmtId="49" fontId="2" fillId="7" borderId="2" xfId="2" applyNumberFormat="1" applyFont="1" applyFill="1" applyBorder="1" applyAlignment="1" applyProtection="1">
      <alignment horizontal="center" vertical="center"/>
      <protection locked="0"/>
    </xf>
    <xf numFmtId="49" fontId="5" fillId="6" borderId="2" xfId="4" applyNumberFormat="1" applyFont="1" applyFill="1" applyBorder="1" applyAlignment="1" applyProtection="1">
      <alignment horizontal="center" vertical="center"/>
      <protection locked="0"/>
    </xf>
    <xf numFmtId="49" fontId="2" fillId="7" borderId="18" xfId="2" applyNumberFormat="1" applyFont="1" applyFill="1" applyBorder="1" applyAlignment="1" applyProtection="1">
      <alignment horizontal="center" vertical="center"/>
      <protection locked="0"/>
    </xf>
    <xf numFmtId="49" fontId="5" fillId="6" borderId="18" xfId="4" applyNumberFormat="1" applyFont="1" applyFill="1" applyBorder="1" applyAlignment="1" applyProtection="1">
      <alignment horizontal="center" vertical="center"/>
      <protection locked="0"/>
    </xf>
    <xf numFmtId="164" fontId="2" fillId="19" borderId="0" xfId="2" applyNumberFormat="1" applyFill="1" applyBorder="1" applyAlignment="1" applyProtection="1">
      <alignment horizontal="center" vertical="center"/>
    </xf>
    <xf numFmtId="0" fontId="4" fillId="26" borderId="0" xfId="1" applyFill="1" applyBorder="1" applyAlignment="1" applyProtection="1">
      <alignment horizontal="left" vertical="center"/>
    </xf>
    <xf numFmtId="0" fontId="4" fillId="26" borderId="0" xfId="1" applyNumberFormat="1" applyFont="1" applyFill="1" applyBorder="1" applyAlignment="1" applyProtection="1">
      <alignment horizontal="center" vertical="center" wrapText="1"/>
    </xf>
    <xf numFmtId="0" fontId="2" fillId="27" borderId="25" xfId="2" applyNumberFormat="1" applyFont="1" applyFill="1" applyBorder="1" applyAlignment="1" applyProtection="1">
      <alignment horizontal="center" vertical="center"/>
      <protection locked="0"/>
    </xf>
    <xf numFmtId="49" fontId="2" fillId="4" borderId="2" xfId="2" applyNumberFormat="1" applyFont="1" applyFill="1" applyBorder="1" applyAlignment="1" applyProtection="1">
      <alignment horizontal="center" vertical="center"/>
    </xf>
    <xf numFmtId="49" fontId="2" fillId="4" borderId="18" xfId="2" applyNumberFormat="1" applyFont="1" applyFill="1" applyBorder="1" applyAlignment="1" applyProtection="1">
      <alignment horizontal="center" vertical="center"/>
    </xf>
    <xf numFmtId="166" fontId="2" fillId="4" borderId="2" xfId="2" applyNumberFormat="1" applyFont="1" applyFill="1" applyBorder="1" applyAlignment="1" applyProtection="1">
      <alignment horizontal="center" vertical="center"/>
    </xf>
    <xf numFmtId="166" fontId="2" fillId="4" borderId="18" xfId="2" applyNumberFormat="1" applyFont="1" applyFill="1" applyBorder="1" applyAlignment="1" applyProtection="1">
      <alignment horizontal="center" vertical="center"/>
    </xf>
    <xf numFmtId="166" fontId="5" fillId="18" borderId="2" xfId="4" applyNumberFormat="1" applyFont="1" applyFill="1" applyBorder="1" applyAlignment="1" applyProtection="1">
      <alignment horizontal="center" vertical="center"/>
    </xf>
    <xf numFmtId="166" fontId="5" fillId="18" borderId="18" xfId="4" applyNumberFormat="1" applyFont="1" applyFill="1" applyBorder="1" applyAlignment="1" applyProtection="1">
      <alignment horizontal="center" vertical="center"/>
    </xf>
    <xf numFmtId="168" fontId="5" fillId="18" borderId="2" xfId="4" applyNumberFormat="1" applyFont="1" applyFill="1" applyBorder="1" applyAlignment="1" applyProtection="1">
      <alignment horizontal="center" vertical="center"/>
    </xf>
    <xf numFmtId="168" fontId="5" fillId="18" borderId="18" xfId="4" applyNumberFormat="1" applyFont="1" applyFill="1" applyBorder="1" applyAlignment="1" applyProtection="1">
      <alignment horizontal="center" vertical="center"/>
    </xf>
    <xf numFmtId="168" fontId="2" fillId="11" borderId="16" xfId="2" applyNumberFormat="1" applyFont="1" applyFill="1" applyBorder="1" applyAlignment="1" applyProtection="1">
      <alignment horizontal="center" vertical="center"/>
    </xf>
    <xf numFmtId="168" fontId="2" fillId="11" borderId="12" xfId="2" applyNumberFormat="1" applyFont="1" applyFill="1" applyBorder="1" applyAlignment="1" applyProtection="1">
      <alignment horizontal="center" vertical="center"/>
    </xf>
    <xf numFmtId="1" fontId="2" fillId="4" borderId="2" xfId="2" applyNumberFormat="1" applyFont="1" applyFill="1" applyBorder="1" applyAlignment="1" applyProtection="1">
      <alignment horizontal="center" vertical="center"/>
    </xf>
    <xf numFmtId="1" fontId="2" fillId="4" borderId="18" xfId="2" applyNumberFormat="1" applyFont="1" applyFill="1" applyBorder="1" applyAlignment="1" applyProtection="1">
      <alignment horizontal="center" vertical="center"/>
    </xf>
    <xf numFmtId="0" fontId="20" fillId="0" borderId="19" xfId="7" applyFont="1" applyBorder="1"/>
    <xf numFmtId="0" fontId="11" fillId="21" borderId="19" xfId="7" applyFont="1" applyFill="1" applyBorder="1"/>
    <xf numFmtId="0" fontId="9" fillId="3" borderId="0" xfId="1" applyFont="1" applyBorder="1" applyAlignment="1" applyProtection="1">
      <alignment vertical="center"/>
    </xf>
    <xf numFmtId="0" fontId="2" fillId="27" borderId="26" xfId="2" applyNumberFormat="1" applyFont="1" applyFill="1" applyBorder="1" applyAlignment="1" applyProtection="1">
      <alignment horizontal="center" vertical="center"/>
      <protection locked="0"/>
    </xf>
    <xf numFmtId="0" fontId="9" fillId="3" borderId="27" xfId="1" applyFont="1" applyBorder="1" applyAlignment="1" applyProtection="1">
      <alignment vertical="center"/>
    </xf>
    <xf numFmtId="0" fontId="2" fillId="11" borderId="28" xfId="2" applyNumberFormat="1" applyFont="1" applyFill="1" applyBorder="1" applyAlignment="1" applyProtection="1">
      <alignment horizontal="center" vertical="center"/>
      <protection locked="0"/>
    </xf>
    <xf numFmtId="0" fontId="4" fillId="12" borderId="10" xfId="1" applyFill="1" applyBorder="1" applyAlignment="1" applyProtection="1">
      <alignment horizontal="left" vertical="center"/>
    </xf>
    <xf numFmtId="164" fontId="2" fillId="19" borderId="29" xfId="2" applyNumberFormat="1" applyFill="1" applyBorder="1" applyAlignment="1" applyProtection="1">
      <alignment horizontal="center" vertical="center"/>
    </xf>
    <xf numFmtId="0" fontId="4" fillId="12" borderId="31" xfId="1" applyNumberFormat="1" applyFont="1" applyFill="1" applyBorder="1" applyAlignment="1" applyProtection="1">
      <alignment horizontal="center" vertical="center" wrapText="1"/>
    </xf>
    <xf numFmtId="0" fontId="2" fillId="11" borderId="6" xfId="2" applyNumberFormat="1" applyFont="1" applyFill="1" applyBorder="1" applyAlignment="1" applyProtection="1">
      <alignment horizontal="center" vertical="center"/>
      <protection locked="0"/>
    </xf>
    <xf numFmtId="0" fontId="2" fillId="11" borderId="30" xfId="2" applyNumberFormat="1" applyFont="1" applyFill="1" applyBorder="1" applyAlignment="1" applyProtection="1">
      <alignment horizontal="center" vertical="center"/>
      <protection locked="0"/>
    </xf>
    <xf numFmtId="1" fontId="2" fillId="4" borderId="2" xfId="2" applyNumberFormat="1" applyFont="1" applyFill="1" applyBorder="1" applyAlignment="1" applyProtection="1">
      <alignment horizontal="center" vertical="center"/>
      <protection locked="0"/>
    </xf>
    <xf numFmtId="1" fontId="2" fillId="4" borderId="18" xfId="2" applyNumberFormat="1" applyFont="1" applyFill="1" applyBorder="1" applyAlignment="1" applyProtection="1">
      <alignment horizontal="center" vertical="center"/>
      <protection locked="0"/>
    </xf>
    <xf numFmtId="2" fontId="5" fillId="15" borderId="2" xfId="4" applyNumberFormat="1" applyFont="1" applyFill="1" applyBorder="1" applyAlignment="1" applyProtection="1">
      <alignment horizontal="center" vertical="center"/>
      <protection locked="0"/>
    </xf>
    <xf numFmtId="2" fontId="5" fillId="15" borderId="18" xfId="4" applyNumberFormat="1" applyFont="1" applyFill="1" applyBorder="1" applyAlignment="1" applyProtection="1">
      <alignment horizontal="center" vertical="center"/>
      <protection locked="0"/>
    </xf>
    <xf numFmtId="0" fontId="2" fillId="7" borderId="23" xfId="2" applyFill="1" applyBorder="1" applyAlignment="1" applyProtection="1">
      <alignment horizontal="right" vertical="center" indent="1"/>
    </xf>
    <xf numFmtId="0" fontId="3" fillId="24" borderId="24" xfId="3" applyFont="1" applyFill="1" applyBorder="1" applyProtection="1">
      <alignment horizontal="left" vertical="center"/>
    </xf>
    <xf numFmtId="0" fontId="3" fillId="24" borderId="3" xfId="3" applyFont="1" applyFill="1" applyBorder="1" applyProtection="1">
      <alignment horizontal="left" vertical="center"/>
    </xf>
    <xf numFmtId="0" fontId="3" fillId="24" borderId="24" xfId="3" applyFill="1" applyBorder="1" applyProtection="1">
      <alignment horizontal="left" vertical="center"/>
    </xf>
    <xf numFmtId="0" fontId="3" fillId="24" borderId="3" xfId="3" applyFill="1" applyBorder="1" applyProtection="1">
      <alignment horizontal="left" vertical="center"/>
    </xf>
    <xf numFmtId="0" fontId="25" fillId="23" borderId="0" xfId="0" applyFont="1" applyFill="1" applyAlignment="1" applyProtection="1">
      <alignment horizontal="center" vertical="center"/>
    </xf>
    <xf numFmtId="0" fontId="5" fillId="19" borderId="23" xfId="4" applyFill="1" applyBorder="1" applyAlignment="1" applyProtection="1">
      <alignment horizontal="left" vertical="center" indent="1"/>
      <protection locked="0"/>
    </xf>
    <xf numFmtId="49" fontId="5" fillId="19" borderId="23" xfId="4" applyNumberFormat="1" applyFill="1" applyBorder="1" applyProtection="1">
      <alignment horizontal="left" vertical="center" indent="1"/>
      <protection locked="0"/>
    </xf>
    <xf numFmtId="0" fontId="2" fillId="19" borderId="23" xfId="2" applyFont="1" applyFill="1" applyBorder="1" applyAlignment="1" applyProtection="1">
      <alignment horizontal="center" vertical="center"/>
      <protection locked="0"/>
    </xf>
    <xf numFmtId="0" fontId="3" fillId="24" borderId="8" xfId="3" applyFill="1" applyBorder="1" applyAlignment="1" applyProtection="1">
      <alignment horizontal="left" vertical="center"/>
    </xf>
    <xf numFmtId="0" fontId="3" fillId="24" borderId="0" xfId="3" applyFill="1" applyBorder="1" applyAlignment="1" applyProtection="1">
      <alignment horizontal="left" vertical="center"/>
    </xf>
    <xf numFmtId="49" fontId="2" fillId="19" borderId="23" xfId="2" applyNumberFormat="1" applyFont="1" applyFill="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4" fillId="0" borderId="0" xfId="0" applyFont="1" applyBorder="1" applyAlignment="1" applyProtection="1">
      <alignment horizontal="center" vertical="center" wrapText="1"/>
      <protection locked="0"/>
    </xf>
    <xf numFmtId="164" fontId="2" fillId="4" borderId="6" xfId="2" applyNumberFormat="1" applyBorder="1" applyAlignment="1" applyProtection="1">
      <alignment horizontal="center" vertical="center"/>
    </xf>
    <xf numFmtId="164" fontId="2" fillId="19" borderId="30" xfId="2" applyNumberFormat="1" applyFill="1" applyBorder="1" applyAlignment="1" applyProtection="1">
      <alignment horizontal="center" vertical="center"/>
    </xf>
    <xf numFmtId="164" fontId="2" fillId="19" borderId="18" xfId="2" applyNumberFormat="1" applyFill="1" applyBorder="1" applyAlignment="1" applyProtection="1">
      <alignment horizontal="center" vertical="center"/>
    </xf>
    <xf numFmtId="0" fontId="27" fillId="10" borderId="0" xfId="0" applyFont="1" applyFill="1" applyAlignment="1" applyProtection="1">
      <alignment horizontal="left"/>
    </xf>
    <xf numFmtId="0" fontId="9" fillId="3" borderId="21" xfId="1" applyFont="1" applyFill="1" applyBorder="1" applyAlignment="1" applyProtection="1">
      <alignment horizontal="left" vertical="center"/>
    </xf>
    <xf numFmtId="0" fontId="9" fillId="9" borderId="21" xfId="1" applyFont="1" applyFill="1" applyBorder="1" applyAlignment="1" applyProtection="1">
      <alignment horizontal="left" vertical="center"/>
    </xf>
    <xf numFmtId="0" fontId="4" fillId="14" borderId="21" xfId="1" applyFill="1" applyBorder="1" applyAlignment="1" applyProtection="1">
      <alignment horizontal="center" vertical="center"/>
    </xf>
    <xf numFmtId="0" fontId="4" fillId="8" borderId="21" xfId="1" applyFill="1" applyBorder="1" applyAlignment="1" applyProtection="1">
      <alignment horizontal="left" vertical="center"/>
    </xf>
    <xf numFmtId="0" fontId="4" fillId="9" borderId="21" xfId="1" applyFill="1" applyBorder="1" applyAlignment="1" applyProtection="1">
      <alignment horizontal="left" vertical="center"/>
    </xf>
    <xf numFmtId="0" fontId="4" fillId="12" borderId="21" xfId="1" applyFill="1" applyBorder="1" applyAlignment="1" applyProtection="1">
      <alignment horizontal="left" vertical="center"/>
    </xf>
  </cellXfs>
  <cellStyles count="10">
    <cellStyle name="fitness_general" xfId="2"/>
    <cellStyle name="fitness_info" xfId="4"/>
    <cellStyle name="fitness_section" xfId="3"/>
    <cellStyle name="Fitness-header" xfId="1"/>
    <cellStyle name="Hyperlink" xfId="6" builtinId="8"/>
    <cellStyle name="Normal" xfId="0" builtinId="0"/>
    <cellStyle name="Normal 2" xfId="7"/>
    <cellStyle name="Normal_Regions 2" xfId="9"/>
    <cellStyle name="Normal_Sheet1" xfId="8"/>
    <cellStyle name="Percent" xfId="5" builtinId="5"/>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90000"/>
      <color rgb="FFCD6F6D"/>
      <color rgb="FFE9F88C"/>
      <color rgb="FFD5F226"/>
      <color rgb="FFF3F9D5"/>
      <color rgb="FFFAFD71"/>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4</xdr:col>
      <xdr:colOff>28575</xdr:colOff>
      <xdr:row>29</xdr:row>
      <xdr:rowOff>66675</xdr:rowOff>
    </xdr:from>
    <xdr:to>
      <xdr:col>9</xdr:col>
      <xdr:colOff>728322</xdr:colOff>
      <xdr:row>32</xdr:row>
      <xdr:rowOff>162292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0475" y="6448425"/>
          <a:ext cx="5976597" cy="6385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FitnessProgram">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hyperlink" Target="http://en.wikipedia.org/w/index.php?title=Dahra_hills&amp;action=edit&amp;redlink=1" TargetMode="External"/><Relationship Id="rId13" Type="http://schemas.openxmlformats.org/officeDocument/2006/relationships/hyperlink" Target="http://en.wikipedia.org/wiki/Hageland" TargetMode="External"/><Relationship Id="rId18" Type="http://schemas.openxmlformats.org/officeDocument/2006/relationships/hyperlink" Target="http://en.wikipedia.org/w/index.php?title=Sforzato_di_Valtellina&amp;action=edit&amp;redlink=1" TargetMode="External"/><Relationship Id="rId3" Type="http://schemas.openxmlformats.org/officeDocument/2006/relationships/hyperlink" Target="http://en.wikipedia.org/w/index.php?title=Coteaux_du_Zaccar&amp;action=edit&amp;redlink=1" TargetMode="External"/><Relationship Id="rId21" Type="http://schemas.openxmlformats.org/officeDocument/2006/relationships/hyperlink" Target="http://en.wikipedia.org/wiki/Heuvelland" TargetMode="External"/><Relationship Id="rId7" Type="http://schemas.openxmlformats.org/officeDocument/2006/relationships/hyperlink" Target="http://en.wikipedia.org/w/index.php?title=Coteaux_de_Mascara&amp;action=edit&amp;redlink=1" TargetMode="External"/><Relationship Id="rId12" Type="http://schemas.openxmlformats.org/officeDocument/2006/relationships/hyperlink" Target="http://en.wikipedia.org/wiki/Wallonia" TargetMode="External"/><Relationship Id="rId17" Type="http://schemas.openxmlformats.org/officeDocument/2006/relationships/hyperlink" Target="http://en.wikipedia.org/wiki/Telavi" TargetMode="External"/><Relationship Id="rId25" Type="http://schemas.openxmlformats.org/officeDocument/2006/relationships/hyperlink" Target="http://en.wikipedia.org/w/index.php?title=Sforzato_di_Valtellina&amp;action=edit&amp;redlink=1" TargetMode="External"/><Relationship Id="rId2" Type="http://schemas.openxmlformats.org/officeDocument/2006/relationships/hyperlink" Target="http://en.wikipedia.org/w/index.php?title=Dahra_hills&amp;action=edit&amp;redlink=1" TargetMode="External"/><Relationship Id="rId16" Type="http://schemas.openxmlformats.org/officeDocument/2006/relationships/hyperlink" Target="http://en.wikipedia.org/wiki/Kvareli" TargetMode="External"/><Relationship Id="rId20" Type="http://schemas.openxmlformats.org/officeDocument/2006/relationships/hyperlink" Target="http://en.wikipedia.org/wiki/Hageland" TargetMode="External"/><Relationship Id="rId1" Type="http://schemas.openxmlformats.org/officeDocument/2006/relationships/hyperlink" Target="http://en.wikipedia.org/w/index.php?title=Coteaux_de_Mascara&amp;action=edit&amp;redlink=1" TargetMode="External"/><Relationship Id="rId6" Type="http://schemas.openxmlformats.org/officeDocument/2006/relationships/hyperlink" Target="http://en.wikipedia.org/wiki/Wallonia" TargetMode="External"/><Relationship Id="rId11" Type="http://schemas.openxmlformats.org/officeDocument/2006/relationships/hyperlink" Target="http://en.wikipedia.org/w/index.php?title=A%C3%AFn_Bessem_Bouria&amp;action=edit&amp;redlink=1" TargetMode="External"/><Relationship Id="rId24" Type="http://schemas.openxmlformats.org/officeDocument/2006/relationships/hyperlink" Target="http://en.wikipedia.org/wiki/Telavi" TargetMode="External"/><Relationship Id="rId5" Type="http://schemas.openxmlformats.org/officeDocument/2006/relationships/hyperlink" Target="http://en.wikipedia.org/w/index.php?title=A%C3%AFn_Bessem_Bouria&amp;action=edit&amp;redlink=1" TargetMode="External"/><Relationship Id="rId15" Type="http://schemas.openxmlformats.org/officeDocument/2006/relationships/hyperlink" Target="http://www.austrianwine.com/our-wine/wine-growing-regions/steiermark-styria/suedoststeiermark/" TargetMode="External"/><Relationship Id="rId23" Type="http://schemas.openxmlformats.org/officeDocument/2006/relationships/hyperlink" Target="http://en.wikipedia.org/wiki/Kvareli" TargetMode="External"/><Relationship Id="rId10" Type="http://schemas.openxmlformats.org/officeDocument/2006/relationships/hyperlink" Target="http://en.wikipedia.org/wiki/M%C3%A9d%C3%A9a" TargetMode="External"/><Relationship Id="rId19" Type="http://schemas.openxmlformats.org/officeDocument/2006/relationships/hyperlink" Target="http://en.wikipedia.org/wiki/Wallonia" TargetMode="External"/><Relationship Id="rId4" Type="http://schemas.openxmlformats.org/officeDocument/2006/relationships/hyperlink" Target="http://en.wikipedia.org/wiki/M%C3%A9d%C3%A9a" TargetMode="External"/><Relationship Id="rId9" Type="http://schemas.openxmlformats.org/officeDocument/2006/relationships/hyperlink" Target="http://en.wikipedia.org/w/index.php?title=Coteaux_du_Zaccar&amp;action=edit&amp;redlink=1" TargetMode="External"/><Relationship Id="rId14" Type="http://schemas.openxmlformats.org/officeDocument/2006/relationships/hyperlink" Target="http://en.wikipedia.org/wiki/Heuvelland" TargetMode="External"/><Relationship Id="rId22" Type="http://schemas.openxmlformats.org/officeDocument/2006/relationships/hyperlink" Target="http://www.austrianwine.com/our-wine/wine-growing-regions/steiermark-styria/suedoststeiermark/"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austrianwine.com/our-wine/wine-growing-regions/steiermark-styria/suedoststeiermark/" TargetMode="External"/><Relationship Id="rId2" Type="http://schemas.openxmlformats.org/officeDocument/2006/relationships/hyperlink" Target="http://en.wikipedia.org/wiki/Heuvelland" TargetMode="External"/><Relationship Id="rId1" Type="http://schemas.openxmlformats.org/officeDocument/2006/relationships/hyperlink" Target="http://en.wikipedia.org/wiki/Hageland" TargetMode="External"/><Relationship Id="rId6" Type="http://schemas.openxmlformats.org/officeDocument/2006/relationships/hyperlink" Target="http://en.wikipedia.org/w/index.php?title=Sforzato_di_Valtellina&amp;action=edit&amp;redlink=1" TargetMode="External"/><Relationship Id="rId5" Type="http://schemas.openxmlformats.org/officeDocument/2006/relationships/hyperlink" Target="http://en.wikipedia.org/wiki/Telavi" TargetMode="External"/><Relationship Id="rId4" Type="http://schemas.openxmlformats.org/officeDocument/2006/relationships/hyperlink" Target="http://en.wikipedia.org/wiki/Kvarel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36"/>
  <sheetViews>
    <sheetView showGridLines="0" showRowColHeaders="0" tabSelected="1" workbookViewId="0">
      <selection activeCell="E4" sqref="E4:J4"/>
    </sheetView>
  </sheetViews>
  <sheetFormatPr defaultColWidth="0" defaultRowHeight="14.25" zeroHeight="1" x14ac:dyDescent="0.2"/>
  <cols>
    <col min="1" max="1" width="5.5" customWidth="1"/>
    <col min="2" max="2" width="17.875" customWidth="1"/>
    <col min="3" max="3" width="23.75" customWidth="1"/>
    <col min="4" max="4" width="2.375" customWidth="1"/>
    <col min="5" max="5" width="34.25" customWidth="1"/>
    <col min="6" max="9" width="8.75" customWidth="1"/>
    <col min="10" max="10" width="9.75" customWidth="1"/>
    <col min="11" max="11" width="3.75" customWidth="1"/>
    <col min="12" max="16384" width="9" hidden="1"/>
  </cols>
  <sheetData>
    <row r="1" spans="1:11" ht="14.25" customHeight="1" x14ac:dyDescent="0.2">
      <c r="A1" s="125"/>
      <c r="B1" s="125"/>
      <c r="C1" s="125"/>
      <c r="D1" s="125"/>
      <c r="E1" s="125"/>
      <c r="F1" s="125"/>
      <c r="G1" s="125"/>
      <c r="H1" s="125"/>
      <c r="I1" s="125"/>
      <c r="J1" s="125"/>
      <c r="K1" s="125"/>
    </row>
    <row r="2" spans="1:11" ht="15.75" x14ac:dyDescent="0.2">
      <c r="A2" s="215" t="s">
        <v>0</v>
      </c>
      <c r="B2" s="215"/>
      <c r="C2" s="215"/>
      <c r="D2" s="215"/>
      <c r="E2" s="215"/>
      <c r="F2" s="215"/>
      <c r="G2" s="215"/>
      <c r="H2" s="215"/>
      <c r="I2" s="215"/>
      <c r="J2" s="215"/>
      <c r="K2" s="215"/>
    </row>
    <row r="3" spans="1:11" x14ac:dyDescent="0.2">
      <c r="A3" s="116"/>
      <c r="B3" s="116"/>
      <c r="C3" s="116"/>
      <c r="D3" s="116"/>
      <c r="E3" s="116"/>
      <c r="F3" s="116"/>
      <c r="G3" s="116"/>
      <c r="H3" s="116"/>
      <c r="I3" s="116"/>
      <c r="J3" s="116"/>
      <c r="K3" s="116"/>
    </row>
    <row r="4" spans="1:11" x14ac:dyDescent="0.2">
      <c r="A4" s="117"/>
      <c r="B4" s="210" t="s">
        <v>28</v>
      </c>
      <c r="C4" s="210"/>
      <c r="D4" s="210"/>
      <c r="E4" s="216" t="s">
        <v>7126</v>
      </c>
      <c r="F4" s="216"/>
      <c r="G4" s="216"/>
      <c r="H4" s="216"/>
      <c r="I4" s="216"/>
      <c r="J4" s="216"/>
      <c r="K4" s="116"/>
    </row>
    <row r="5" spans="1:11" x14ac:dyDescent="0.2">
      <c r="A5" s="117"/>
      <c r="B5" s="210" t="s">
        <v>29</v>
      </c>
      <c r="C5" s="210"/>
      <c r="D5" s="210"/>
      <c r="E5" s="217"/>
      <c r="F5" s="217"/>
      <c r="G5" s="217"/>
      <c r="H5" s="217"/>
      <c r="I5" s="217"/>
      <c r="J5" s="217"/>
      <c r="K5" s="116"/>
    </row>
    <row r="6" spans="1:11" x14ac:dyDescent="0.2">
      <c r="A6" s="117"/>
      <c r="B6" s="118"/>
      <c r="C6" s="118"/>
      <c r="D6" s="118"/>
      <c r="E6" s="118"/>
      <c r="F6" s="118"/>
      <c r="G6" s="118"/>
      <c r="H6" s="119"/>
      <c r="I6" s="119"/>
      <c r="J6" s="119"/>
      <c r="K6" s="116"/>
    </row>
    <row r="7" spans="1:11" x14ac:dyDescent="0.2">
      <c r="A7" s="117"/>
      <c r="B7" s="116"/>
      <c r="C7" s="116"/>
      <c r="D7" s="118"/>
      <c r="E7" s="120"/>
      <c r="F7" s="119"/>
      <c r="G7" s="119"/>
      <c r="H7" s="116"/>
      <c r="I7" s="116"/>
      <c r="J7" s="116"/>
      <c r="K7" s="116"/>
    </row>
    <row r="8" spans="1:11" x14ac:dyDescent="0.2">
      <c r="A8" s="117"/>
      <c r="B8" s="211" t="s">
        <v>30</v>
      </c>
      <c r="C8" s="212"/>
      <c r="D8" s="118"/>
      <c r="E8" s="219" t="s">
        <v>32</v>
      </c>
      <c r="F8" s="220"/>
      <c r="G8" s="220"/>
      <c r="H8" s="220"/>
      <c r="I8" s="220"/>
      <c r="J8" s="220"/>
      <c r="K8" s="116"/>
    </row>
    <row r="9" spans="1:11" x14ac:dyDescent="0.2">
      <c r="A9" s="117"/>
      <c r="B9" s="126" t="s">
        <v>1</v>
      </c>
      <c r="C9" s="127"/>
      <c r="D9" s="118"/>
      <c r="E9" s="134" t="s">
        <v>63</v>
      </c>
      <c r="F9" s="218"/>
      <c r="G9" s="218"/>
      <c r="H9" s="218"/>
      <c r="I9" s="218"/>
      <c r="J9" s="218"/>
      <c r="K9" s="116"/>
    </row>
    <row r="10" spans="1:11" x14ac:dyDescent="0.2">
      <c r="A10" s="117"/>
      <c r="B10" s="126" t="s">
        <v>2</v>
      </c>
      <c r="C10" s="127"/>
      <c r="D10" s="118"/>
      <c r="E10" s="134" t="s">
        <v>64</v>
      </c>
      <c r="F10" s="218"/>
      <c r="G10" s="218"/>
      <c r="H10" s="218"/>
      <c r="I10" s="218"/>
      <c r="J10" s="218"/>
      <c r="K10" s="116"/>
    </row>
    <row r="11" spans="1:11" x14ac:dyDescent="0.2">
      <c r="A11" s="117"/>
      <c r="B11" s="126" t="s">
        <v>3</v>
      </c>
      <c r="C11" s="127"/>
      <c r="D11" s="118"/>
      <c r="E11" s="134" t="s">
        <v>65</v>
      </c>
      <c r="F11" s="218"/>
      <c r="G11" s="218"/>
      <c r="H11" s="218"/>
      <c r="I11" s="218"/>
      <c r="J11" s="218"/>
      <c r="K11" s="116"/>
    </row>
    <row r="12" spans="1:11" x14ac:dyDescent="0.2">
      <c r="A12" s="117"/>
      <c r="B12" s="126" t="s">
        <v>4</v>
      </c>
      <c r="C12" s="127"/>
      <c r="D12" s="118"/>
      <c r="E12" s="134" t="s">
        <v>67</v>
      </c>
      <c r="F12" s="221"/>
      <c r="G12" s="221"/>
      <c r="H12" s="221"/>
      <c r="I12" s="221"/>
      <c r="J12" s="221"/>
      <c r="K12" s="116"/>
    </row>
    <row r="13" spans="1:11" x14ac:dyDescent="0.2">
      <c r="A13" s="117"/>
      <c r="B13" s="126" t="s">
        <v>5</v>
      </c>
      <c r="C13" s="127"/>
      <c r="D13" s="118"/>
      <c r="E13" s="134" t="s">
        <v>68</v>
      </c>
      <c r="F13" s="221"/>
      <c r="G13" s="221"/>
      <c r="H13" s="221"/>
      <c r="I13" s="221"/>
      <c r="J13" s="221"/>
      <c r="K13" s="116"/>
    </row>
    <row r="14" spans="1:11" x14ac:dyDescent="0.2">
      <c r="A14" s="117"/>
      <c r="B14" s="126" t="s">
        <v>6</v>
      </c>
      <c r="C14" s="127"/>
      <c r="D14" s="118"/>
      <c r="E14" s="134" t="s">
        <v>66</v>
      </c>
      <c r="F14" s="218"/>
      <c r="G14" s="218"/>
      <c r="H14" s="218"/>
      <c r="I14" s="218"/>
      <c r="J14" s="218"/>
      <c r="K14" s="116"/>
    </row>
    <row r="15" spans="1:11" x14ac:dyDescent="0.2">
      <c r="A15" s="117"/>
      <c r="B15" s="126" t="s">
        <v>7</v>
      </c>
      <c r="C15" s="128"/>
      <c r="D15" s="118"/>
      <c r="E15" s="117"/>
      <c r="F15" s="117"/>
      <c r="G15" s="117"/>
      <c r="H15" s="117"/>
      <c r="I15" s="117"/>
      <c r="J15" s="117"/>
      <c r="K15" s="116"/>
    </row>
    <row r="16" spans="1:11" x14ac:dyDescent="0.2">
      <c r="A16" s="117"/>
      <c r="B16" s="126" t="s">
        <v>8</v>
      </c>
      <c r="C16" s="129"/>
      <c r="D16" s="118"/>
      <c r="E16" s="219" t="s">
        <v>33</v>
      </c>
      <c r="F16" s="220"/>
      <c r="G16" s="220"/>
      <c r="H16" s="220"/>
      <c r="I16" s="220"/>
      <c r="J16" s="220"/>
      <c r="K16" s="116"/>
    </row>
    <row r="17" spans="1:11" ht="24" x14ac:dyDescent="0.2">
      <c r="A17" s="117"/>
      <c r="B17" s="126" t="s">
        <v>9</v>
      </c>
      <c r="C17" s="130"/>
      <c r="D17" s="118"/>
      <c r="E17" s="134" t="s">
        <v>23</v>
      </c>
      <c r="F17" s="218"/>
      <c r="G17" s="218"/>
      <c r="H17" s="218"/>
      <c r="I17" s="218"/>
      <c r="J17" s="218"/>
      <c r="K17" s="116"/>
    </row>
    <row r="18" spans="1:11" ht="24" x14ac:dyDescent="0.2">
      <c r="A18" s="117"/>
      <c r="B18" s="126" t="s">
        <v>10</v>
      </c>
      <c r="C18" s="129"/>
      <c r="D18" s="118"/>
      <c r="E18" s="134" t="s">
        <v>35</v>
      </c>
      <c r="F18" s="221"/>
      <c r="G18" s="221"/>
      <c r="H18" s="221"/>
      <c r="I18" s="221"/>
      <c r="J18" s="221"/>
      <c r="K18" s="116"/>
    </row>
    <row r="19" spans="1:11" ht="36" x14ac:dyDescent="0.2">
      <c r="A19" s="117"/>
      <c r="B19" s="126" t="s">
        <v>6760</v>
      </c>
      <c r="C19" s="129"/>
      <c r="D19" s="118"/>
      <c r="E19" s="134" t="s">
        <v>24</v>
      </c>
      <c r="F19" s="218"/>
      <c r="G19" s="218"/>
      <c r="H19" s="218"/>
      <c r="I19" s="218"/>
      <c r="J19" s="218"/>
      <c r="K19" s="116"/>
    </row>
    <row r="20" spans="1:11" ht="24" x14ac:dyDescent="0.2">
      <c r="A20" s="117"/>
      <c r="B20" s="126" t="s">
        <v>11</v>
      </c>
      <c r="C20" s="131"/>
      <c r="D20" s="118"/>
      <c r="E20" s="134" t="s">
        <v>25</v>
      </c>
      <c r="F20" s="218"/>
      <c r="G20" s="218"/>
      <c r="H20" s="218"/>
      <c r="I20" s="218"/>
      <c r="J20" s="218"/>
      <c r="K20" s="116"/>
    </row>
    <row r="21" spans="1:11" x14ac:dyDescent="0.2">
      <c r="A21" s="117"/>
      <c r="B21" s="116"/>
      <c r="C21" s="116"/>
      <c r="D21" s="118"/>
      <c r="E21" s="121"/>
      <c r="F21" s="121"/>
      <c r="G21" s="121"/>
      <c r="H21" s="121"/>
      <c r="I21" s="121"/>
      <c r="J21" s="121"/>
      <c r="K21" s="116"/>
    </row>
    <row r="22" spans="1:11" x14ac:dyDescent="0.2">
      <c r="A22" s="117"/>
      <c r="B22" s="213" t="s">
        <v>31</v>
      </c>
      <c r="C22" s="214"/>
      <c r="D22" s="118"/>
      <c r="E22" s="219" t="s">
        <v>34</v>
      </c>
      <c r="F22" s="220"/>
      <c r="G22" s="220"/>
      <c r="H22" s="220"/>
      <c r="I22" s="220"/>
      <c r="J22" s="220"/>
      <c r="K22" s="116"/>
    </row>
    <row r="23" spans="1:11" ht="41.25" customHeight="1" x14ac:dyDescent="0.2">
      <c r="A23" s="117"/>
      <c r="B23" s="126" t="s">
        <v>12</v>
      </c>
      <c r="C23" s="132"/>
      <c r="D23" s="118"/>
      <c r="E23" s="134" t="s">
        <v>7137</v>
      </c>
      <c r="F23" s="218"/>
      <c r="G23" s="218"/>
      <c r="H23" s="218"/>
      <c r="I23" s="218"/>
      <c r="J23" s="218"/>
      <c r="K23" s="116"/>
    </row>
    <row r="24" spans="1:11" x14ac:dyDescent="0.2">
      <c r="A24" s="117"/>
      <c r="B24" s="126" t="s">
        <v>13</v>
      </c>
      <c r="C24" s="129"/>
      <c r="D24" s="118"/>
      <c r="E24" s="134" t="s">
        <v>26</v>
      </c>
      <c r="F24" s="218"/>
      <c r="G24" s="218"/>
      <c r="H24" s="218"/>
      <c r="I24" s="218"/>
      <c r="J24" s="218"/>
      <c r="K24" s="116"/>
    </row>
    <row r="25" spans="1:11" ht="24" x14ac:dyDescent="0.2">
      <c r="A25" s="117"/>
      <c r="B25" s="126" t="s">
        <v>14</v>
      </c>
      <c r="C25" s="127"/>
      <c r="D25" s="118"/>
      <c r="E25" s="134" t="s">
        <v>27</v>
      </c>
      <c r="F25" s="218"/>
      <c r="G25" s="218"/>
      <c r="H25" s="218"/>
      <c r="I25" s="218"/>
      <c r="J25" s="218"/>
      <c r="K25" s="116"/>
    </row>
    <row r="26" spans="1:11" x14ac:dyDescent="0.2">
      <c r="A26" s="117"/>
      <c r="B26" s="126" t="s">
        <v>15</v>
      </c>
      <c r="C26" s="127"/>
      <c r="D26" s="118"/>
      <c r="E26" s="116"/>
      <c r="F26" s="116"/>
      <c r="G26" s="116"/>
      <c r="H26" s="116"/>
      <c r="I26" s="116"/>
      <c r="J26" s="116"/>
      <c r="K26" s="116"/>
    </row>
    <row r="27" spans="1:11" x14ac:dyDescent="0.2">
      <c r="A27" s="117"/>
      <c r="B27" s="126" t="s">
        <v>16</v>
      </c>
      <c r="C27" s="127"/>
      <c r="D27" s="118"/>
      <c r="E27" s="219" t="s">
        <v>6751</v>
      </c>
      <c r="F27" s="220"/>
      <c r="G27" s="220"/>
      <c r="H27" s="220"/>
      <c r="I27" s="220"/>
      <c r="J27" s="220"/>
      <c r="K27" s="116"/>
    </row>
    <row r="28" spans="1:11" x14ac:dyDescent="0.2">
      <c r="A28" s="117"/>
      <c r="B28" s="126" t="s">
        <v>6</v>
      </c>
      <c r="C28" s="127"/>
      <c r="D28" s="118"/>
      <c r="E28" s="134" t="s">
        <v>6752</v>
      </c>
      <c r="F28" s="218"/>
      <c r="G28" s="218"/>
      <c r="H28" s="218"/>
      <c r="I28" s="218"/>
      <c r="J28" s="218"/>
      <c r="K28" s="116"/>
    </row>
    <row r="29" spans="1:11" x14ac:dyDescent="0.2">
      <c r="A29" s="117"/>
      <c r="B29" s="126" t="s">
        <v>17</v>
      </c>
      <c r="C29" s="128"/>
      <c r="D29" s="118"/>
      <c r="E29" s="116"/>
      <c r="F29" s="116"/>
      <c r="G29" s="116"/>
      <c r="H29" s="116"/>
      <c r="I29" s="116"/>
      <c r="J29" s="116"/>
      <c r="K29" s="116"/>
    </row>
    <row r="30" spans="1:11" x14ac:dyDescent="0.2">
      <c r="A30" s="117"/>
      <c r="B30" s="126" t="s">
        <v>18</v>
      </c>
      <c r="C30" s="127"/>
      <c r="D30" s="118"/>
      <c r="E30" s="116"/>
      <c r="F30" s="116"/>
      <c r="G30" s="116"/>
      <c r="H30" s="116"/>
      <c r="I30" s="116"/>
      <c r="J30" s="116"/>
      <c r="K30" s="116"/>
    </row>
    <row r="31" spans="1:11" x14ac:dyDescent="0.2">
      <c r="A31" s="117"/>
      <c r="B31" s="126" t="s">
        <v>19</v>
      </c>
      <c r="C31" s="131"/>
      <c r="D31" s="118"/>
      <c r="E31" s="116"/>
      <c r="F31" s="116"/>
      <c r="G31" s="116"/>
      <c r="H31" s="116"/>
      <c r="I31" s="116"/>
      <c r="J31" s="116"/>
      <c r="K31" s="116"/>
    </row>
    <row r="32" spans="1:11" x14ac:dyDescent="0.2">
      <c r="A32" s="117"/>
      <c r="B32" s="126" t="s">
        <v>20</v>
      </c>
      <c r="C32" s="129"/>
      <c r="D32" s="118"/>
      <c r="E32" s="116"/>
      <c r="F32" s="116"/>
      <c r="G32" s="116"/>
      <c r="H32" s="116"/>
      <c r="I32" s="116"/>
      <c r="J32" s="116"/>
      <c r="K32" s="116"/>
    </row>
    <row r="33" spans="1:11" x14ac:dyDescent="0.2">
      <c r="A33" s="117"/>
      <c r="B33" s="126" t="s">
        <v>21</v>
      </c>
      <c r="C33" s="133"/>
      <c r="D33" s="118"/>
      <c r="E33" s="116"/>
      <c r="F33" s="116"/>
      <c r="G33" s="116"/>
      <c r="H33" s="116"/>
      <c r="I33" s="116"/>
      <c r="J33" s="116"/>
      <c r="K33" s="116"/>
    </row>
    <row r="34" spans="1:11" x14ac:dyDescent="0.2">
      <c r="A34" s="117"/>
      <c r="B34" s="126" t="s">
        <v>22</v>
      </c>
      <c r="C34" s="130"/>
      <c r="D34" s="118"/>
      <c r="E34" s="116"/>
      <c r="F34" s="116"/>
      <c r="G34" s="116"/>
      <c r="H34" s="116"/>
      <c r="I34" s="116"/>
      <c r="J34" s="116"/>
      <c r="K34" s="116"/>
    </row>
    <row r="35" spans="1:11" x14ac:dyDescent="0.2">
      <c r="A35" s="117"/>
      <c r="B35" s="122"/>
      <c r="C35" s="122"/>
      <c r="D35" s="118"/>
      <c r="E35" s="116"/>
      <c r="F35" s="116"/>
      <c r="G35" s="116"/>
      <c r="H35" s="116"/>
      <c r="I35" s="116"/>
      <c r="J35" s="116"/>
      <c r="K35" s="116"/>
    </row>
    <row r="36" spans="1:11" hidden="1" x14ac:dyDescent="0.2">
      <c r="A36" s="1"/>
      <c r="D36" s="2"/>
    </row>
  </sheetData>
  <sheetProtection password="D999" sheet="1" objects="1" scenarios="1"/>
  <customSheetViews>
    <customSheetView guid="{62C2D7BF-7EC5-4E57-B9AD-5B03B3884291}" showGridLines="0" fitToPage="1">
      <selection activeCell="F14" sqref="F14:J14"/>
      <pageMargins left="0.7" right="0.7" top="0.75" bottom="0.75" header="0.3" footer="0.3"/>
      <pageSetup paperSize="9" fitToHeight="0" orientation="landscape" horizontalDpi="1200" verticalDpi="1200" r:id="rId1"/>
    </customSheetView>
  </customSheetViews>
  <mergeCells count="25">
    <mergeCell ref="F28:J28"/>
    <mergeCell ref="F23:J23"/>
    <mergeCell ref="F24:J24"/>
    <mergeCell ref="F25:J25"/>
    <mergeCell ref="F13:J13"/>
    <mergeCell ref="F17:J17"/>
    <mergeCell ref="F18:J18"/>
    <mergeCell ref="F19:J19"/>
    <mergeCell ref="E27:J27"/>
    <mergeCell ref="B4:D4"/>
    <mergeCell ref="B5:D5"/>
    <mergeCell ref="B8:C8"/>
    <mergeCell ref="B22:C22"/>
    <mergeCell ref="A2:K2"/>
    <mergeCell ref="E4:J4"/>
    <mergeCell ref="E5:J5"/>
    <mergeCell ref="F20:J20"/>
    <mergeCell ref="E22:J22"/>
    <mergeCell ref="E8:J8"/>
    <mergeCell ref="E16:J16"/>
    <mergeCell ref="F9:J9"/>
    <mergeCell ref="F10:J10"/>
    <mergeCell ref="F11:J11"/>
    <mergeCell ref="F14:J14"/>
    <mergeCell ref="F12:J12"/>
  </mergeCells>
  <dataValidations count="4">
    <dataValidation type="list" allowBlank="1" showInputMessage="1" showErrorMessage="1" sqref="F23:J25 F19:J20 F17:J17 C23">
      <formula1>"Yes,No"</formula1>
    </dataValidation>
    <dataValidation type="whole" allowBlank="1" showInputMessage="1" showErrorMessage="1" sqref="F28:J28">
      <formula1>0</formula1>
      <formula2>999</formula2>
    </dataValidation>
    <dataValidation type="list" allowBlank="1" showInputMessage="1" showErrorMessage="1" sqref="C29">
      <formula1>"Mr,Mrs.,Miss,Dr."</formula1>
    </dataValidation>
    <dataValidation type="list" allowBlank="1" showInputMessage="1" showErrorMessage="1" sqref="F9:J9">
      <formula1>"Mr.,Miss,Mrs.,Dr."</formula1>
    </dataValidation>
  </dataValidations>
  <pageMargins left="0.7" right="0.7" top="0.75" bottom="0.75" header="0.3" footer="0.3"/>
  <pageSetup paperSize="9" fitToHeight="0" orientation="landscape" horizontalDpi="1200" verticalDpi="120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Lists!$J$2:$J$13</xm:f>
          </x14:formula1>
          <xm:sqref>C20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S1286"/>
  <sheetViews>
    <sheetView showGridLines="0" zoomScaleNormal="100" workbookViewId="0">
      <selection activeCell="B8" sqref="B8"/>
    </sheetView>
  </sheetViews>
  <sheetFormatPr defaultColWidth="0" defaultRowHeight="14.25" zeroHeight="1" x14ac:dyDescent="0.2"/>
  <cols>
    <col min="1" max="1" width="2.625" style="56" customWidth="1"/>
    <col min="2" max="2" width="10.5" style="56" bestFit="1" customWidth="1"/>
    <col min="3" max="3" width="16.25" style="83" hidden="1" customWidth="1"/>
    <col min="4" max="4" width="9" style="83" hidden="1" customWidth="1"/>
    <col min="5" max="7" width="6.875" style="83" hidden="1" customWidth="1"/>
    <col min="8" max="8" width="4.75" style="83" hidden="1" customWidth="1"/>
    <col min="9" max="9" width="6.5" style="83" hidden="1" customWidth="1"/>
    <col min="10" max="10" width="7" style="83" hidden="1" customWidth="1"/>
    <col min="11" max="11" width="6.375" style="83" hidden="1" customWidth="1"/>
    <col min="12" max="12" width="7.375" style="83" hidden="1" customWidth="1"/>
    <col min="13" max="13" width="6.5" style="83" hidden="1" customWidth="1"/>
    <col min="14" max="15" width="7.375" style="83" hidden="1" customWidth="1"/>
    <col min="16" max="16" width="7.125" style="83" hidden="1" customWidth="1"/>
    <col min="17" max="17" width="7.375" style="83" hidden="1" customWidth="1"/>
    <col min="18" max="20" width="5" style="83" hidden="1" customWidth="1"/>
    <col min="21" max="21" width="7.375" style="83" hidden="1" customWidth="1"/>
    <col min="22" max="22" width="5" style="83" hidden="1" customWidth="1"/>
    <col min="23" max="24" width="5.5" style="83" hidden="1" customWidth="1"/>
    <col min="25" max="25" width="5.25" style="83" hidden="1" customWidth="1"/>
    <col min="26" max="26" width="5.125" style="83" hidden="1" customWidth="1"/>
    <col min="27" max="27" width="6.5" style="83" hidden="1" customWidth="1"/>
    <col min="28" max="28" width="4.375" style="83" hidden="1" customWidth="1"/>
    <col min="29" max="29" width="7.375" style="83" hidden="1" customWidth="1"/>
    <col min="30" max="31" width="4.375" style="83" hidden="1" customWidth="1"/>
    <col min="32" max="32" width="9.875" style="83" hidden="1" customWidth="1"/>
    <col min="33" max="33" width="10.75" style="83" hidden="1" customWidth="1"/>
    <col min="34" max="34" width="13.5" style="83" hidden="1" customWidth="1"/>
    <col min="35" max="35" width="9.875" style="83" hidden="1" customWidth="1"/>
    <col min="36" max="36" width="10.625" style="83" hidden="1" customWidth="1"/>
    <col min="37" max="38" width="5.5" style="83" hidden="1" customWidth="1"/>
    <col min="39" max="39" width="4.75" style="83" hidden="1" customWidth="1"/>
    <col min="40" max="40" width="11.25" style="83" hidden="1" customWidth="1"/>
    <col min="41" max="41" width="11.125" style="83" hidden="1" customWidth="1"/>
    <col min="42" max="42" width="4.75" style="83" hidden="1" customWidth="1"/>
    <col min="43" max="44" width="6.375" style="83" hidden="1" customWidth="1"/>
    <col min="45" max="45" width="7.75" style="83" hidden="1" customWidth="1"/>
    <col min="46" max="46" width="13" style="83" hidden="1" customWidth="1"/>
    <col min="47" max="47" width="6.875" style="83" hidden="1" customWidth="1"/>
    <col min="48" max="48" width="10.5" style="83" hidden="1" customWidth="1"/>
    <col min="49" max="49" width="6.875" style="83" hidden="1" customWidth="1"/>
    <col min="50" max="50" width="7.25" style="83" hidden="1" customWidth="1"/>
    <col min="51" max="52" width="6.875" style="83" hidden="1" customWidth="1"/>
    <col min="53" max="53" width="11.25" style="83" hidden="1" customWidth="1"/>
    <col min="54" max="54" width="6.375" style="83" hidden="1" customWidth="1"/>
    <col min="55" max="55" width="5.375" style="83" hidden="1" customWidth="1"/>
    <col min="56" max="56" width="12.375" style="83" hidden="1" customWidth="1"/>
    <col min="57" max="57" width="8.25" style="83" hidden="1" customWidth="1"/>
    <col min="58" max="58" width="12.5" style="83" hidden="1" customWidth="1"/>
    <col min="59" max="59" width="9.625" style="83" hidden="1" customWidth="1"/>
    <col min="60" max="60" width="13.375" style="83" bestFit="1" customWidth="1"/>
    <col min="61" max="61" width="25.5" style="83" customWidth="1"/>
    <col min="62" max="62" width="16.875" style="83" customWidth="1"/>
    <col min="63" max="63" width="23.875" style="83" customWidth="1"/>
    <col min="64" max="64" width="44.25" style="83" customWidth="1"/>
    <col min="65" max="65" width="28.375" style="83" customWidth="1"/>
    <col min="66" max="66" width="11" style="83" customWidth="1"/>
    <col min="67" max="67" width="13.875" style="83" hidden="1" customWidth="1"/>
    <col min="68" max="68" width="12.375" style="83" hidden="1" customWidth="1"/>
    <col min="69" max="70" width="8.5" style="83" hidden="1" customWidth="1"/>
    <col min="71" max="71" width="55.375" style="83" hidden="1" customWidth="1"/>
    <col min="72" max="72" width="13.625" style="83" hidden="1" customWidth="1"/>
    <col min="73" max="73" width="8.5" style="83" hidden="1" customWidth="1"/>
    <col min="74" max="74" width="49" style="83" hidden="1" customWidth="1"/>
    <col min="75" max="75" width="11.375" style="83" customWidth="1"/>
    <col min="76" max="76" width="19.375" style="83" customWidth="1"/>
    <col min="77" max="77" width="11.375" style="83" customWidth="1"/>
    <col min="78" max="78" width="12.375" style="83" customWidth="1"/>
    <col min="79" max="79" width="23.125" style="83" customWidth="1"/>
    <col min="80" max="80" width="11.375" style="83" customWidth="1"/>
    <col min="81" max="81" width="25" style="83" customWidth="1"/>
    <col min="82" max="82" width="9.75" style="83" customWidth="1"/>
    <col min="83" max="83" width="24.5" style="83" customWidth="1"/>
    <col min="84" max="84" width="9.375" style="83" customWidth="1"/>
    <col min="85" max="85" width="10.25" style="83" customWidth="1"/>
    <col min="86" max="86" width="11" style="83" customWidth="1"/>
    <col min="87" max="87" width="11.375" style="83" customWidth="1"/>
    <col min="88" max="88" width="9.75" style="83" customWidth="1"/>
    <col min="89" max="89" width="9.125" style="83" customWidth="1"/>
    <col min="90" max="90" width="13.875" style="83" customWidth="1"/>
    <col min="91" max="91" width="24.875" style="83" customWidth="1"/>
    <col min="92" max="92" width="18.625" style="83" customWidth="1"/>
    <col min="93" max="93" width="10.5" style="83" bestFit="1" customWidth="1"/>
    <col min="94" max="94" width="16.5" style="83" customWidth="1"/>
    <col min="95" max="95" width="11" style="83" customWidth="1"/>
    <col min="96" max="96" width="34.75" style="83" customWidth="1"/>
    <col min="97" max="97" width="13.125" style="83" customWidth="1"/>
    <col min="98" max="98" width="62" style="83" customWidth="1"/>
    <col min="99" max="99" width="67" style="83" customWidth="1"/>
    <col min="100" max="100" width="79.75" style="83" customWidth="1"/>
    <col min="101" max="101" width="73.25" style="83" customWidth="1"/>
    <col min="102" max="102" width="76.5" style="83" customWidth="1"/>
    <col min="103" max="103" width="48.625" style="83" customWidth="1"/>
    <col min="104" max="104" width="12.5" style="83" customWidth="1"/>
    <col min="105" max="105" width="8.875" style="83" customWidth="1"/>
    <col min="106" max="106" width="10.875" style="83" customWidth="1"/>
    <col min="107" max="107" width="61.875" style="83" customWidth="1"/>
    <col min="108" max="108" width="56.375" style="83" customWidth="1"/>
    <col min="109" max="109" width="56.875" style="83" customWidth="1"/>
    <col min="110" max="110" width="61.25" style="83" customWidth="1"/>
    <col min="111" max="111" width="65.5" style="83" customWidth="1"/>
    <col min="112" max="112" width="11.375" style="83" customWidth="1"/>
    <col min="113" max="113" width="25.25" style="83" customWidth="1"/>
    <col min="114" max="114" width="19.375" style="83" customWidth="1"/>
    <col min="115" max="115" width="16.75" style="83" customWidth="1"/>
    <col min="116" max="116" width="18.875" style="83" customWidth="1"/>
    <col min="117" max="117" width="20" style="83" customWidth="1"/>
    <col min="118" max="118" width="18.75" style="83" customWidth="1"/>
    <col min="119" max="119" width="18.25" style="83" customWidth="1"/>
    <col min="120" max="120" width="19.875" style="83" customWidth="1"/>
    <col min="121" max="121" width="15.875" style="83" customWidth="1"/>
    <col min="122" max="122" width="18.875" style="83" customWidth="1"/>
    <col min="123" max="123" width="16" style="83" customWidth="1"/>
    <col min="124" max="124" width="18" style="83" customWidth="1"/>
    <col min="125" max="125" width="16.125" style="83" customWidth="1"/>
    <col min="126" max="126" width="17.125" style="83" customWidth="1"/>
    <col min="127" max="127" width="15.25" style="83" customWidth="1"/>
    <col min="128" max="128" width="19" style="83" customWidth="1"/>
    <col min="129" max="129" width="18" style="83" customWidth="1"/>
    <col min="130" max="130" width="15.625" style="83" customWidth="1"/>
    <col min="131" max="131" width="13.875" style="83" customWidth="1"/>
    <col min="132" max="132" width="15.5" style="83" customWidth="1"/>
    <col min="133" max="133" width="15.625" style="83" customWidth="1"/>
    <col min="134" max="134" width="15.25" style="83" customWidth="1"/>
    <col min="135" max="135" width="20.5" style="83" customWidth="1"/>
    <col min="136" max="136" width="21.5" style="83" customWidth="1"/>
    <col min="137" max="137" width="21.5" style="83" hidden="1" customWidth="1"/>
    <col min="138" max="138" width="27.125" style="83" customWidth="1"/>
    <col min="139" max="139" width="22.125" style="83" hidden="1" customWidth="1"/>
    <col min="140" max="140" width="38.5" style="83" customWidth="1"/>
    <col min="141" max="142" width="38.5" style="83" hidden="1" customWidth="1"/>
    <col min="143" max="143" width="17.125" style="83" customWidth="1"/>
    <col min="144" max="149" width="17.125" style="83" hidden="1" customWidth="1"/>
    <col min="150" max="16384" width="9" style="56" hidden="1"/>
  </cols>
  <sheetData>
    <row r="1" spans="1:149" s="135" customFormat="1" ht="23.25" x14ac:dyDescent="0.35"/>
    <row r="2" spans="1:149" s="135" customFormat="1" ht="21" customHeight="1" x14ac:dyDescent="0.35">
      <c r="B2" s="227" t="str">
        <f>+'Part A - Submitter Details'!E4&amp;" Wine Details - Part B"</f>
        <v>Good Luck &lt;Start Filling in Here&gt; Wine Details - Part B</v>
      </c>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136"/>
      <c r="EO2" s="136"/>
      <c r="EP2" s="136"/>
      <c r="EQ2" s="136"/>
      <c r="ER2" s="136"/>
      <c r="ES2" s="136"/>
    </row>
    <row r="3" spans="1:149" ht="9" customHeight="1" x14ac:dyDescent="0.2">
      <c r="B3" s="57"/>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row>
    <row r="4" spans="1:149" ht="27.75" customHeight="1" x14ac:dyDescent="0.2">
      <c r="A4" s="58"/>
      <c r="B4" s="59"/>
      <c r="C4" s="22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60"/>
      <c r="EO4" s="60"/>
      <c r="EP4" s="60"/>
      <c r="EQ4" s="60"/>
      <c r="ER4" s="60"/>
      <c r="ES4" s="60"/>
    </row>
    <row r="5" spans="1:149" x14ac:dyDescent="0.2">
      <c r="A5" s="61"/>
      <c r="B5" s="62"/>
      <c r="C5" s="93" t="s">
        <v>36</v>
      </c>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5"/>
      <c r="AN5" s="94"/>
      <c r="AO5" s="94"/>
      <c r="AP5" s="94"/>
      <c r="AQ5" s="94"/>
      <c r="AR5" s="94"/>
      <c r="AS5" s="94"/>
      <c r="AT5" s="94"/>
      <c r="AU5" s="94"/>
      <c r="AV5" s="94"/>
      <c r="AW5" s="94"/>
      <c r="AX5" s="94"/>
      <c r="AY5" s="94"/>
      <c r="AZ5" s="94"/>
      <c r="BA5" s="94"/>
      <c r="BB5" s="94"/>
      <c r="BC5" s="94"/>
      <c r="BD5" s="94"/>
      <c r="BE5" s="94"/>
      <c r="BF5" s="94"/>
      <c r="BG5" s="94"/>
      <c r="BH5" s="228" t="s">
        <v>96</v>
      </c>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9" t="s">
        <v>95</v>
      </c>
      <c r="CR5" s="229"/>
      <c r="CS5" s="229"/>
      <c r="CT5" s="229"/>
      <c r="CU5" s="229"/>
      <c r="CV5" s="229"/>
      <c r="CW5" s="229"/>
      <c r="CX5" s="229"/>
      <c r="CY5" s="230" t="s">
        <v>94</v>
      </c>
      <c r="CZ5" s="230"/>
      <c r="DA5" s="231" t="s">
        <v>102</v>
      </c>
      <c r="DB5" s="231"/>
      <c r="DC5" s="231"/>
      <c r="DD5" s="231"/>
      <c r="DE5" s="231"/>
      <c r="DF5" s="231"/>
      <c r="DG5" s="231"/>
      <c r="DH5" s="232" t="s">
        <v>121</v>
      </c>
      <c r="DI5" s="232"/>
      <c r="DJ5" s="232"/>
      <c r="DK5" s="232"/>
      <c r="DL5" s="232"/>
      <c r="DM5" s="232"/>
      <c r="DN5" s="232"/>
      <c r="DO5" s="232"/>
      <c r="DP5" s="232"/>
      <c r="DQ5" s="232"/>
      <c r="DR5" s="232"/>
      <c r="DS5" s="232"/>
      <c r="DT5" s="232"/>
      <c r="DU5" s="232"/>
      <c r="DV5" s="232"/>
      <c r="DW5" s="232"/>
      <c r="DX5" s="232"/>
      <c r="DY5" s="232"/>
      <c r="DZ5" s="232"/>
      <c r="EA5" s="232"/>
      <c r="EB5" s="232"/>
      <c r="EC5" s="232"/>
      <c r="ED5" s="232"/>
      <c r="EE5" s="232"/>
      <c r="EF5" s="232"/>
      <c r="EG5" s="96"/>
      <c r="EH5" s="233" t="s">
        <v>122</v>
      </c>
      <c r="EI5" s="233"/>
      <c r="EJ5" s="233"/>
      <c r="EK5" s="233"/>
      <c r="EL5" s="233"/>
      <c r="EM5" s="233"/>
      <c r="EN5" s="201"/>
      <c r="EO5" s="180"/>
      <c r="EP5" s="180"/>
      <c r="EQ5" s="180"/>
      <c r="ER5" s="180"/>
      <c r="ES5" s="180"/>
    </row>
    <row r="6" spans="1:149" hidden="1" x14ac:dyDescent="0.2">
      <c r="A6" s="61"/>
      <c r="B6" s="62"/>
      <c r="C6" s="97" t="s">
        <v>3856</v>
      </c>
      <c r="D6" s="97" t="s">
        <v>3857</v>
      </c>
      <c r="E6" s="97" t="s">
        <v>3858</v>
      </c>
      <c r="F6" s="97" t="s">
        <v>3859</v>
      </c>
      <c r="G6" s="97" t="s">
        <v>3860</v>
      </c>
      <c r="H6" s="97" t="s">
        <v>3861</v>
      </c>
      <c r="I6" s="97" t="s">
        <v>3862</v>
      </c>
      <c r="J6" s="97" t="s">
        <v>3863</v>
      </c>
      <c r="K6" s="97" t="s">
        <v>3864</v>
      </c>
      <c r="L6" s="97" t="s">
        <v>3865</v>
      </c>
      <c r="M6" s="97" t="s">
        <v>3866</v>
      </c>
      <c r="N6" s="97" t="s">
        <v>3867</v>
      </c>
      <c r="O6" s="97" t="s">
        <v>3868</v>
      </c>
      <c r="P6" s="97" t="s">
        <v>3869</v>
      </c>
      <c r="Q6" s="97" t="s">
        <v>3870</v>
      </c>
      <c r="R6" s="97" t="s">
        <v>3871</v>
      </c>
      <c r="S6" s="97" t="s">
        <v>3872</v>
      </c>
      <c r="T6" s="97" t="s">
        <v>3873</v>
      </c>
      <c r="U6" s="97" t="s">
        <v>3874</v>
      </c>
      <c r="V6" s="97" t="s">
        <v>3875</v>
      </c>
      <c r="W6" s="97" t="s">
        <v>3876</v>
      </c>
      <c r="X6" s="97" t="s">
        <v>3877</v>
      </c>
      <c r="Y6" s="97" t="s">
        <v>3878</v>
      </c>
      <c r="Z6" s="97" t="s">
        <v>3879</v>
      </c>
      <c r="AA6" s="97" t="s">
        <v>3880</v>
      </c>
      <c r="AB6" s="97" t="s">
        <v>3881</v>
      </c>
      <c r="AC6" s="97" t="s">
        <v>3882</v>
      </c>
      <c r="AD6" s="97" t="s">
        <v>3883</v>
      </c>
      <c r="AE6" s="97" t="s">
        <v>3884</v>
      </c>
      <c r="AF6" s="97" t="s">
        <v>3885</v>
      </c>
      <c r="AG6" s="97" t="s">
        <v>3886</v>
      </c>
      <c r="AH6" s="97" t="s">
        <v>3887</v>
      </c>
      <c r="AI6" s="97" t="s">
        <v>3888</v>
      </c>
      <c r="AJ6" s="97" t="s">
        <v>3889</v>
      </c>
      <c r="AK6" s="97" t="s">
        <v>3890</v>
      </c>
      <c r="AL6" s="97" t="s">
        <v>3891</v>
      </c>
      <c r="AM6" s="97" t="s">
        <v>3892</v>
      </c>
      <c r="AN6" s="97" t="s">
        <v>3893</v>
      </c>
      <c r="AO6" s="97" t="s">
        <v>3894</v>
      </c>
      <c r="AP6" s="97" t="s">
        <v>3895</v>
      </c>
      <c r="AQ6" s="97" t="s">
        <v>3896</v>
      </c>
      <c r="AR6" s="97" t="s">
        <v>3897</v>
      </c>
      <c r="AS6" s="97" t="s">
        <v>3898</v>
      </c>
      <c r="AT6" s="97" t="s">
        <v>3899</v>
      </c>
      <c r="AU6" s="97" t="s">
        <v>3900</v>
      </c>
      <c r="AV6" s="97" t="s">
        <v>3901</v>
      </c>
      <c r="AW6" s="97" t="s">
        <v>3902</v>
      </c>
      <c r="AX6" s="97" t="s">
        <v>3903</v>
      </c>
      <c r="AY6" s="97" t="s">
        <v>3904</v>
      </c>
      <c r="AZ6" s="97" t="s">
        <v>3905</v>
      </c>
      <c r="BA6" s="97" t="s">
        <v>3906</v>
      </c>
      <c r="BB6" s="97" t="s">
        <v>3907</v>
      </c>
      <c r="BC6" s="97" t="s">
        <v>3908</v>
      </c>
      <c r="BD6" s="97" t="s">
        <v>3909</v>
      </c>
      <c r="BE6" s="97" t="s">
        <v>3910</v>
      </c>
      <c r="BF6" s="97" t="s">
        <v>3911</v>
      </c>
      <c r="BG6" s="97" t="s">
        <v>3912</v>
      </c>
      <c r="BH6" s="97" t="s">
        <v>7061</v>
      </c>
      <c r="BI6" s="97" t="s">
        <v>7062</v>
      </c>
      <c r="BJ6" s="97" t="s">
        <v>3913</v>
      </c>
      <c r="BK6" s="97" t="s">
        <v>3914</v>
      </c>
      <c r="BL6" s="97" t="s">
        <v>3915</v>
      </c>
      <c r="BM6" s="97" t="s">
        <v>3916</v>
      </c>
      <c r="BN6" s="97" t="s">
        <v>3917</v>
      </c>
      <c r="BO6" s="97" t="s">
        <v>3918</v>
      </c>
      <c r="BP6" s="97" t="s">
        <v>3919</v>
      </c>
      <c r="BQ6" s="97" t="s">
        <v>3920</v>
      </c>
      <c r="BR6" s="97" t="s">
        <v>3921</v>
      </c>
      <c r="BS6" s="97" t="s">
        <v>3922</v>
      </c>
      <c r="BT6" s="97" t="s">
        <v>3923</v>
      </c>
      <c r="BU6" s="97" t="s">
        <v>3924</v>
      </c>
      <c r="BV6" s="97" t="s">
        <v>3925</v>
      </c>
      <c r="BW6" s="97" t="s">
        <v>6714</v>
      </c>
      <c r="BX6" s="97" t="s">
        <v>6715</v>
      </c>
      <c r="BY6" s="97" t="s">
        <v>6716</v>
      </c>
      <c r="BZ6" s="97" t="s">
        <v>6717</v>
      </c>
      <c r="CA6" s="97" t="s">
        <v>6718</v>
      </c>
      <c r="CB6" s="97" t="s">
        <v>6719</v>
      </c>
      <c r="CC6" s="97" t="s">
        <v>6720</v>
      </c>
      <c r="CD6" s="97" t="s">
        <v>6721</v>
      </c>
      <c r="CE6" s="97" t="s">
        <v>6722</v>
      </c>
      <c r="CF6" s="97" t="s">
        <v>6723</v>
      </c>
      <c r="CG6" s="97" t="s">
        <v>6724</v>
      </c>
      <c r="CH6" s="97" t="s">
        <v>6725</v>
      </c>
      <c r="CI6" s="97" t="s">
        <v>6726</v>
      </c>
      <c r="CJ6" s="97" t="s">
        <v>6727</v>
      </c>
      <c r="CK6" s="97" t="s">
        <v>6728</v>
      </c>
      <c r="CL6" s="97" t="s">
        <v>6729</v>
      </c>
      <c r="CM6" s="97" t="s">
        <v>6730</v>
      </c>
      <c r="CN6" s="97" t="s">
        <v>6731</v>
      </c>
      <c r="CO6" s="97" t="s">
        <v>6732</v>
      </c>
      <c r="CP6" s="97" t="s">
        <v>6733</v>
      </c>
      <c r="CQ6" s="97" t="s">
        <v>6734</v>
      </c>
      <c r="CR6" s="97" t="s">
        <v>6735</v>
      </c>
      <c r="CS6" s="97" t="s">
        <v>6736</v>
      </c>
      <c r="CT6" s="97" t="s">
        <v>6737</v>
      </c>
      <c r="CU6" s="97" t="s">
        <v>6738</v>
      </c>
      <c r="CV6" s="97" t="s">
        <v>6739</v>
      </c>
      <c r="CW6" s="97" t="s">
        <v>6740</v>
      </c>
      <c r="CX6" s="97" t="s">
        <v>6741</v>
      </c>
      <c r="CY6" s="97" t="s">
        <v>6742</v>
      </c>
      <c r="CZ6" s="97" t="s">
        <v>6743</v>
      </c>
      <c r="DA6" s="97" t="s">
        <v>6744</v>
      </c>
      <c r="DB6" s="97" t="s">
        <v>6745</v>
      </c>
      <c r="DC6" s="97" t="s">
        <v>6746</v>
      </c>
      <c r="DD6" s="97" t="s">
        <v>6747</v>
      </c>
      <c r="DE6" s="97" t="s">
        <v>6748</v>
      </c>
      <c r="DF6" s="97" t="s">
        <v>6749</v>
      </c>
      <c r="DG6" s="97" t="s">
        <v>6750</v>
      </c>
      <c r="DH6" s="97" t="s">
        <v>6765</v>
      </c>
      <c r="DI6" s="97" t="s">
        <v>6766</v>
      </c>
      <c r="DJ6" s="97" t="s">
        <v>6767</v>
      </c>
      <c r="DK6" s="97" t="s">
        <v>6768</v>
      </c>
      <c r="DL6" s="97" t="s">
        <v>6769</v>
      </c>
      <c r="DM6" s="97" t="s">
        <v>6770</v>
      </c>
      <c r="DN6" s="97" t="s">
        <v>6771</v>
      </c>
      <c r="DO6" s="97" t="s">
        <v>6772</v>
      </c>
      <c r="DP6" s="97" t="s">
        <v>6773</v>
      </c>
      <c r="DQ6" s="97" t="s">
        <v>6774</v>
      </c>
      <c r="DR6" s="97" t="s">
        <v>6775</v>
      </c>
      <c r="DS6" s="97" t="s">
        <v>6776</v>
      </c>
      <c r="DT6" s="97" t="s">
        <v>6777</v>
      </c>
      <c r="DU6" s="97" t="s">
        <v>6778</v>
      </c>
      <c r="DV6" s="97" t="s">
        <v>6779</v>
      </c>
      <c r="DW6" s="97" t="s">
        <v>6780</v>
      </c>
      <c r="DX6" s="97" t="s">
        <v>6781</v>
      </c>
      <c r="DY6" s="97" t="s">
        <v>6794</v>
      </c>
      <c r="DZ6" s="97" t="s">
        <v>6795</v>
      </c>
      <c r="EA6" s="97" t="s">
        <v>6796</v>
      </c>
      <c r="EB6" s="97" t="s">
        <v>6797</v>
      </c>
      <c r="EC6" s="97" t="s">
        <v>6798</v>
      </c>
      <c r="ED6" s="97" t="s">
        <v>6799</v>
      </c>
      <c r="EE6" s="97" t="s">
        <v>6800</v>
      </c>
      <c r="EF6" s="97" t="s">
        <v>6801</v>
      </c>
      <c r="EG6" s="97" t="s">
        <v>6802</v>
      </c>
      <c r="EH6" s="97" t="s">
        <v>6803</v>
      </c>
      <c r="EI6" s="97"/>
      <c r="EJ6" s="97" t="s">
        <v>6804</v>
      </c>
      <c r="EK6" s="97"/>
      <c r="EL6" s="97"/>
      <c r="EM6" s="97" t="s">
        <v>6805</v>
      </c>
      <c r="EN6" s="199"/>
      <c r="EO6" s="197" t="s">
        <v>6806</v>
      </c>
      <c r="EP6" s="97" t="s">
        <v>6807</v>
      </c>
      <c r="EQ6" s="97" t="s">
        <v>7063</v>
      </c>
      <c r="ER6" s="97" t="s">
        <v>7064</v>
      </c>
      <c r="ES6" s="97" t="s">
        <v>7065</v>
      </c>
    </row>
    <row r="7" spans="1:149" ht="14.25" customHeight="1" x14ac:dyDescent="0.2">
      <c r="A7" s="61"/>
      <c r="B7" s="62"/>
      <c r="C7" s="224"/>
      <c r="D7" s="224"/>
      <c r="E7" s="224"/>
      <c r="F7" s="224"/>
      <c r="G7" s="224"/>
      <c r="H7" s="224"/>
      <c r="I7" s="224"/>
      <c r="J7" s="224"/>
      <c r="K7" s="224"/>
      <c r="L7" s="224"/>
      <c r="M7" s="224"/>
      <c r="N7" s="224"/>
      <c r="O7" s="224"/>
      <c r="P7" s="224"/>
      <c r="Q7" s="224"/>
      <c r="R7" s="224"/>
      <c r="S7" s="224"/>
      <c r="T7" s="224"/>
      <c r="U7" s="224"/>
      <c r="V7" s="224"/>
      <c r="W7" s="224"/>
      <c r="X7" s="224"/>
      <c r="Y7" s="224"/>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6"/>
      <c r="EL7" s="226"/>
      <c r="EM7" s="226"/>
      <c r="EN7" s="202"/>
      <c r="EO7" s="179"/>
      <c r="EP7" s="179"/>
      <c r="EQ7" s="179"/>
      <c r="ER7" s="179"/>
      <c r="ES7" s="179"/>
    </row>
    <row r="8" spans="1:149" ht="81.75" x14ac:dyDescent="0.2">
      <c r="A8" s="61"/>
      <c r="B8" s="137" t="s">
        <v>74</v>
      </c>
      <c r="C8" s="84" t="s">
        <v>38</v>
      </c>
      <c r="D8" s="84" t="s">
        <v>29</v>
      </c>
      <c r="E8" s="84" t="s">
        <v>39</v>
      </c>
      <c r="F8" s="84" t="s">
        <v>40</v>
      </c>
      <c r="G8" s="84" t="s">
        <v>41</v>
      </c>
      <c r="H8" s="85" t="s">
        <v>4</v>
      </c>
      <c r="I8" s="84" t="s">
        <v>42</v>
      </c>
      <c r="J8" s="84" t="s">
        <v>43</v>
      </c>
      <c r="K8" s="85" t="s">
        <v>7</v>
      </c>
      <c r="L8" s="84" t="s">
        <v>44</v>
      </c>
      <c r="M8" s="85" t="s">
        <v>9</v>
      </c>
      <c r="N8" s="84" t="s">
        <v>45</v>
      </c>
      <c r="O8" s="84" t="s">
        <v>46</v>
      </c>
      <c r="P8" s="85" t="s">
        <v>47</v>
      </c>
      <c r="Q8" s="84" t="s">
        <v>48</v>
      </c>
      <c r="R8" s="84" t="s">
        <v>49</v>
      </c>
      <c r="S8" s="84" t="s">
        <v>50</v>
      </c>
      <c r="T8" s="84" t="s">
        <v>51</v>
      </c>
      <c r="U8" s="84" t="s">
        <v>52</v>
      </c>
      <c r="V8" s="84" t="s">
        <v>53</v>
      </c>
      <c r="W8" s="84" t="s">
        <v>54</v>
      </c>
      <c r="X8" s="84" t="s">
        <v>55</v>
      </c>
      <c r="Y8" s="84" t="s">
        <v>56</v>
      </c>
      <c r="Z8" s="84" t="s">
        <v>57</v>
      </c>
      <c r="AA8" s="84" t="s">
        <v>58</v>
      </c>
      <c r="AB8" s="84" t="s">
        <v>59</v>
      </c>
      <c r="AC8" s="84" t="s">
        <v>60</v>
      </c>
      <c r="AD8" s="84" t="s">
        <v>61</v>
      </c>
      <c r="AE8" s="84" t="s">
        <v>62</v>
      </c>
      <c r="AF8" s="84" t="s">
        <v>69</v>
      </c>
      <c r="AG8" s="84" t="s">
        <v>70</v>
      </c>
      <c r="AH8" s="84" t="s">
        <v>75</v>
      </c>
      <c r="AI8" s="84" t="s">
        <v>76</v>
      </c>
      <c r="AJ8" s="84" t="s">
        <v>77</v>
      </c>
      <c r="AK8" s="84" t="s">
        <v>71</v>
      </c>
      <c r="AL8" s="84" t="s">
        <v>72</v>
      </c>
      <c r="AM8" s="86" t="s">
        <v>73</v>
      </c>
      <c r="AN8" s="98" t="s">
        <v>6753</v>
      </c>
      <c r="AO8" s="98" t="s">
        <v>6782</v>
      </c>
      <c r="AP8" s="98" t="s">
        <v>6783</v>
      </c>
      <c r="AQ8" s="98" t="s">
        <v>6784</v>
      </c>
      <c r="AR8" s="98" t="s">
        <v>6785</v>
      </c>
      <c r="AS8" s="98" t="s">
        <v>6786</v>
      </c>
      <c r="AT8" s="98" t="s">
        <v>6787</v>
      </c>
      <c r="AU8" s="86" t="s">
        <v>6754</v>
      </c>
      <c r="AV8" s="86" t="s">
        <v>6755</v>
      </c>
      <c r="AW8" s="99" t="s">
        <v>6756</v>
      </c>
      <c r="AX8" s="86" t="s">
        <v>7067</v>
      </c>
      <c r="AY8" s="99" t="s">
        <v>6757</v>
      </c>
      <c r="AZ8" s="99" t="s">
        <v>6758</v>
      </c>
      <c r="BA8" s="99" t="s">
        <v>6759</v>
      </c>
      <c r="BB8" s="99" t="s">
        <v>6760</v>
      </c>
      <c r="BC8" s="99" t="s">
        <v>6761</v>
      </c>
      <c r="BD8" s="100" t="s">
        <v>6763</v>
      </c>
      <c r="BE8" s="101" t="s">
        <v>6762</v>
      </c>
      <c r="BF8" s="100" t="s">
        <v>7068</v>
      </c>
      <c r="BG8" s="101" t="s">
        <v>6764</v>
      </c>
      <c r="BH8" s="84" t="s">
        <v>6823</v>
      </c>
      <c r="BI8" s="142" t="s">
        <v>78</v>
      </c>
      <c r="BJ8" s="142" t="s">
        <v>6826</v>
      </c>
      <c r="BK8" s="142" t="s">
        <v>6825</v>
      </c>
      <c r="BL8" s="142" t="s">
        <v>6824</v>
      </c>
      <c r="BM8" s="142" t="s">
        <v>6848</v>
      </c>
      <c r="BN8" s="142" t="s">
        <v>7138</v>
      </c>
      <c r="BO8" s="143" t="s">
        <v>7069</v>
      </c>
      <c r="BP8" s="143" t="s">
        <v>6788</v>
      </c>
      <c r="BQ8" s="143" t="s">
        <v>6789</v>
      </c>
      <c r="BR8" s="143" t="s">
        <v>6790</v>
      </c>
      <c r="BS8" s="143" t="s">
        <v>7066</v>
      </c>
      <c r="BT8" s="143" t="s">
        <v>6791</v>
      </c>
      <c r="BU8" s="143" t="s">
        <v>6793</v>
      </c>
      <c r="BV8" s="143" t="s">
        <v>6792</v>
      </c>
      <c r="BW8" s="142" t="s">
        <v>6829</v>
      </c>
      <c r="BX8" s="142" t="s">
        <v>6828</v>
      </c>
      <c r="BY8" s="142" t="s">
        <v>79</v>
      </c>
      <c r="BZ8" s="142" t="s">
        <v>80</v>
      </c>
      <c r="CA8" s="142" t="s">
        <v>6827</v>
      </c>
      <c r="CB8" s="142" t="s">
        <v>6830</v>
      </c>
      <c r="CC8" s="142" t="s">
        <v>81</v>
      </c>
      <c r="CD8" s="142" t="s">
        <v>82</v>
      </c>
      <c r="CE8" s="142" t="s">
        <v>83</v>
      </c>
      <c r="CF8" s="142" t="s">
        <v>84</v>
      </c>
      <c r="CG8" s="142" t="s">
        <v>6831</v>
      </c>
      <c r="CH8" s="142" t="s">
        <v>6832</v>
      </c>
      <c r="CI8" s="142" t="s">
        <v>85</v>
      </c>
      <c r="CJ8" s="142" t="s">
        <v>7050</v>
      </c>
      <c r="CK8" s="142" t="s">
        <v>7051</v>
      </c>
      <c r="CL8" s="142" t="s">
        <v>7052</v>
      </c>
      <c r="CM8" s="142" t="s">
        <v>6833</v>
      </c>
      <c r="CN8" s="142" t="s">
        <v>7053</v>
      </c>
      <c r="CO8" s="142" t="s">
        <v>7054</v>
      </c>
      <c r="CP8" s="142" t="s">
        <v>86</v>
      </c>
      <c r="CQ8" s="144" t="s">
        <v>6841</v>
      </c>
      <c r="CR8" s="144" t="s">
        <v>87</v>
      </c>
      <c r="CS8" s="144" t="s">
        <v>7055</v>
      </c>
      <c r="CT8" s="144" t="s">
        <v>88</v>
      </c>
      <c r="CU8" s="144" t="s">
        <v>89</v>
      </c>
      <c r="CV8" s="144" t="s">
        <v>90</v>
      </c>
      <c r="CW8" s="144" t="s">
        <v>91</v>
      </c>
      <c r="CX8" s="144" t="s">
        <v>92</v>
      </c>
      <c r="CY8" s="102" t="s">
        <v>6842</v>
      </c>
      <c r="CZ8" s="145" t="s">
        <v>93</v>
      </c>
      <c r="DA8" s="146" t="s">
        <v>6843</v>
      </c>
      <c r="DB8" s="146" t="s">
        <v>6834</v>
      </c>
      <c r="DC8" s="146" t="s">
        <v>97</v>
      </c>
      <c r="DD8" s="146" t="s">
        <v>98</v>
      </c>
      <c r="DE8" s="146" t="s">
        <v>99</v>
      </c>
      <c r="DF8" s="146" t="s">
        <v>100</v>
      </c>
      <c r="DG8" s="146" t="s">
        <v>101</v>
      </c>
      <c r="DH8" s="144" t="s">
        <v>6844</v>
      </c>
      <c r="DI8" s="144" t="s">
        <v>103</v>
      </c>
      <c r="DJ8" s="144" t="s">
        <v>104</v>
      </c>
      <c r="DK8" s="144" t="s">
        <v>6835</v>
      </c>
      <c r="DL8" s="144" t="s">
        <v>6836</v>
      </c>
      <c r="DM8" s="144" t="s">
        <v>105</v>
      </c>
      <c r="DN8" s="144" t="s">
        <v>106</v>
      </c>
      <c r="DO8" s="144" t="s">
        <v>107</v>
      </c>
      <c r="DP8" s="144" t="s">
        <v>108</v>
      </c>
      <c r="DQ8" s="144" t="s">
        <v>109</v>
      </c>
      <c r="DR8" s="144" t="s">
        <v>110</v>
      </c>
      <c r="DS8" s="144" t="s">
        <v>6837</v>
      </c>
      <c r="DT8" s="144" t="s">
        <v>6838</v>
      </c>
      <c r="DU8" s="144" t="s">
        <v>111</v>
      </c>
      <c r="DV8" s="144" t="s">
        <v>112</v>
      </c>
      <c r="DW8" s="144" t="s">
        <v>113</v>
      </c>
      <c r="DX8" s="144" t="s">
        <v>114</v>
      </c>
      <c r="DY8" s="144" t="s">
        <v>115</v>
      </c>
      <c r="DZ8" s="144" t="s">
        <v>116</v>
      </c>
      <c r="EA8" s="144" t="s">
        <v>6839</v>
      </c>
      <c r="EB8" s="144" t="s">
        <v>6840</v>
      </c>
      <c r="EC8" s="144" t="s">
        <v>117</v>
      </c>
      <c r="ED8" s="144" t="s">
        <v>118</v>
      </c>
      <c r="EE8" s="144" t="s">
        <v>119</v>
      </c>
      <c r="EF8" s="144" t="s">
        <v>120</v>
      </c>
      <c r="EG8" s="103" t="s">
        <v>7070</v>
      </c>
      <c r="EH8" s="86" t="s">
        <v>6846</v>
      </c>
      <c r="EI8" s="86" t="s">
        <v>7074</v>
      </c>
      <c r="EJ8" s="86" t="s">
        <v>6845</v>
      </c>
      <c r="EK8" s="86" t="s">
        <v>7072</v>
      </c>
      <c r="EL8" s="86" t="s">
        <v>7073</v>
      </c>
      <c r="EM8" s="203" t="s">
        <v>6847</v>
      </c>
      <c r="EN8" s="100" t="s">
        <v>7071</v>
      </c>
      <c r="EO8" s="181" t="s">
        <v>7056</v>
      </c>
      <c r="EP8" s="181" t="s">
        <v>7057</v>
      </c>
      <c r="EQ8" s="181" t="s">
        <v>7058</v>
      </c>
      <c r="ER8" s="181" t="s">
        <v>7059</v>
      </c>
      <c r="ES8" s="181" t="s">
        <v>7060</v>
      </c>
    </row>
    <row r="9" spans="1:149" x14ac:dyDescent="0.2">
      <c r="A9" s="61"/>
      <c r="B9" s="114">
        <v>1</v>
      </c>
      <c r="C9" s="87" t="str">
        <f t="shared" ref="C9" si="0">+IF(COUNTA(BH9:EM9)=0,"",Comp_Name)</f>
        <v/>
      </c>
      <c r="D9" s="88" t="str">
        <f t="shared" ref="D9" si="1">+IF(COUNTA(BH9:EM9)=0,"",Comp_Phone)</f>
        <v/>
      </c>
      <c r="E9" s="87" t="str">
        <f t="shared" ref="E9" si="2">+IF(COUNTA(BH9:EM9)=0,"",AddLine1)</f>
        <v/>
      </c>
      <c r="F9" s="89" t="str">
        <f t="shared" ref="F9" si="3">+IF(COUNTA(BH9:EM9)=0,"",AddLine2)</f>
        <v/>
      </c>
      <c r="G9" s="87" t="str">
        <f t="shared" ref="G9" si="4">+IF(COUNTA(BH9:EM9)=0,"",AddLine3)</f>
        <v/>
      </c>
      <c r="H9" s="88" t="str">
        <f t="shared" ref="H9" si="5">+IF(COUNTA(BH9:EM9)=0,"",AddLine4)</f>
        <v/>
      </c>
      <c r="I9" s="87" t="str">
        <f t="shared" ref="I9" si="6">+IF(COUNTA(BH9:EM9)=0,"",AddLine5)</f>
        <v/>
      </c>
      <c r="J9" s="89" t="str">
        <f t="shared" ref="J9" si="7">+IF(COUNTA(BH9:EM9)=0,"",AddLine6)</f>
        <v/>
      </c>
      <c r="K9" s="87" t="str">
        <f t="shared" ref="K9" si="8">+IF(COUNTA(BH9:EM9)=0,"",AddLine7)</f>
        <v/>
      </c>
      <c r="L9" s="88" t="str">
        <f t="shared" ref="L9" si="9">+IF(COUNTA(BH9:EM9)=0,"",clientemail)</f>
        <v/>
      </c>
      <c r="M9" s="87" t="str">
        <f t="shared" ref="M9" si="10">+IF(COUNTA(BH9:EM9)=0,"",ClientWebsite)</f>
        <v/>
      </c>
      <c r="N9" s="89" t="str">
        <f t="shared" ref="N9" si="11">+IF(COUNTA(BH9:EM9)=0,"",ClientFax)</f>
        <v/>
      </c>
      <c r="O9" s="87" t="str">
        <f t="shared" ref="O9" si="12">+IF(COUNTA(BH9:EM9)=0,"",Comp_Type)</f>
        <v/>
      </c>
      <c r="P9" s="88" t="str">
        <f t="shared" ref="P9" si="13">+IF(COUNTA(BH9:EM9)=0,"",Agent1)</f>
        <v/>
      </c>
      <c r="Q9" s="87" t="str">
        <f t="shared" ref="Q9" si="14">+IF(COUNTA(BH9:EM9)=0,"",Agent2)</f>
        <v/>
      </c>
      <c r="R9" s="89" t="str">
        <f t="shared" ref="R9" si="15">+IF(COUNTA(BH9:EM9)=0,"",Agent3)</f>
        <v/>
      </c>
      <c r="S9" s="87" t="str">
        <f t="shared" ref="S9" si="16">+IF(COUNTA(BH9:EM9)=0,"",Agent4)</f>
        <v/>
      </c>
      <c r="T9" s="88" t="str">
        <f t="shared" ref="T9" si="17">+IF(COUNTA(BH9:EM9)=0,"",Agent5)</f>
        <v/>
      </c>
      <c r="U9" s="87" t="str">
        <f t="shared" ref="U9" si="18">+IF(COUNTA(BH9:EM9)=0,"",Agent6)</f>
        <v/>
      </c>
      <c r="V9" s="89" t="str">
        <f t="shared" ref="V9" si="19">+IF(COUNTA(BH9:EM9)=0,"",Agent7)</f>
        <v/>
      </c>
      <c r="W9" s="87" t="str">
        <f t="shared" ref="W9" si="20">+IF(COUNTA(BH9:EM9)=0,"",Agent8)</f>
        <v/>
      </c>
      <c r="X9" s="88" t="str">
        <f t="shared" ref="X9" si="21">+IF(COUNTA(BH9:EM9)=0,"",Agent9)</f>
        <v/>
      </c>
      <c r="Y9" s="87" t="str">
        <f t="shared" ref="Y9" si="22">+IF(COUNTA(BH9:EM9)=0,"",Agent10)</f>
        <v/>
      </c>
      <c r="Z9" s="89" t="str">
        <f t="shared" ref="Z9" si="23">+IF(COUNTA(BH9:EM9)=0,"",Agent11)</f>
        <v/>
      </c>
      <c r="AA9" s="87" t="str">
        <f t="shared" ref="AA9" si="24">+IF(COUNTA(BH9:EM9)=0,"",Agent12)</f>
        <v/>
      </c>
      <c r="AB9" s="88" t="str">
        <f t="shared" ref="AB9" si="25">+IF(COUNTA(BH9:EM9)=0,"",Entered_b4)</f>
        <v/>
      </c>
      <c r="AC9" s="87" t="str">
        <f t="shared" ref="AC9" si="26">+IF(COUNTA(BH9:EM9)=0,"",How_Hear)</f>
        <v/>
      </c>
      <c r="AD9" s="88" t="str">
        <f t="shared" ref="AD9" si="27">+IF(COUNTA(BH9:EM9)=0,"",Info1)</f>
        <v/>
      </c>
      <c r="AE9" s="87" t="str">
        <f t="shared" ref="AE9" si="28">+IF(COUNTA(BH9:EM9)=0,"",Info2)</f>
        <v/>
      </c>
      <c r="AF9" s="89" t="str">
        <f t="shared" ref="AF9" si="29">+IF(COUNTA(BH9:EM9)=0,"",Contact_Title)</f>
        <v/>
      </c>
      <c r="AG9" s="87" t="str">
        <f t="shared" ref="AG9" si="30">+IF(COUNTA(BH9:EM9)=0,"",Contact_Name)</f>
        <v/>
      </c>
      <c r="AH9" s="88" t="str">
        <f t="shared" ref="AH9" si="31">+IF(COUNTA(BH9:EM9)=0,"",Contact_Telephone)</f>
        <v/>
      </c>
      <c r="AI9" s="87" t="str">
        <f t="shared" ref="AI9" si="32">+IF(COUNTA(BH9:EM9)=0,"",Contact_Mobile)</f>
        <v/>
      </c>
      <c r="AJ9" s="89" t="str">
        <f t="shared" ref="AJ9" si="33">+IF(COUNTA(BH9:EM9)=0,"",Contact_email)</f>
        <v/>
      </c>
      <c r="AK9" s="87" t="str">
        <f t="shared" ref="AK9" si="34">+IF(COUNTA(BH9:EM9)=0,"",Rules1)</f>
        <v/>
      </c>
      <c r="AL9" s="88" t="str">
        <f t="shared" ref="AL9" si="35">+IF(COUNTA(BH9:EM9)=0,"",Rules2)</f>
        <v/>
      </c>
      <c r="AM9" s="87" t="str">
        <f t="shared" ref="AM9" si="36">+IF(COUNTA(BH9:EM9)=0,"",Rules3)</f>
        <v/>
      </c>
      <c r="AN9" s="104" t="str">
        <f t="shared" ref="AN9" si="37">+IF(COUNTA(BH9:EM9)=0,"",Wines_entered)</f>
        <v/>
      </c>
      <c r="AO9" s="105"/>
      <c r="AP9" s="104"/>
      <c r="AQ9" s="87"/>
      <c r="AR9" s="104"/>
      <c r="AS9" s="87"/>
      <c r="AT9" s="104"/>
      <c r="AU9" s="108"/>
      <c r="AV9" s="187"/>
      <c r="AW9" s="110"/>
      <c r="AX9" s="109"/>
      <c r="AY9" s="110"/>
      <c r="AZ9" s="189"/>
      <c r="BA9" s="110"/>
      <c r="BB9" s="109"/>
      <c r="BC9" s="110"/>
      <c r="BD9" s="109"/>
      <c r="BE9" s="191"/>
      <c r="BF9" s="109"/>
      <c r="BG9" s="110"/>
      <c r="BH9" s="138"/>
      <c r="BI9" s="139"/>
      <c r="BJ9" s="65"/>
      <c r="BK9" s="63"/>
      <c r="BL9" s="64"/>
      <c r="BM9" s="63"/>
      <c r="BN9" s="206"/>
      <c r="BO9" s="89"/>
      <c r="BP9" s="183"/>
      <c r="BQ9" s="89"/>
      <c r="BR9" s="193"/>
      <c r="BS9" s="183"/>
      <c r="BT9" s="185"/>
      <c r="BU9" s="89"/>
      <c r="BV9" s="89"/>
      <c r="BW9" s="63"/>
      <c r="BX9" s="64"/>
      <c r="BY9" s="63"/>
      <c r="BZ9" s="138"/>
      <c r="CA9" s="63"/>
      <c r="CB9" s="167"/>
      <c r="CC9" s="63"/>
      <c r="CD9" s="167"/>
      <c r="CE9" s="63"/>
      <c r="CF9" s="167"/>
      <c r="CG9" s="169"/>
      <c r="CH9" s="64"/>
      <c r="CI9" s="63"/>
      <c r="CJ9" s="64"/>
      <c r="CK9" s="63"/>
      <c r="CL9" s="65"/>
      <c r="CM9" s="63"/>
      <c r="CN9" s="64"/>
      <c r="CO9" s="63"/>
      <c r="CP9" s="138"/>
      <c r="CQ9" s="68"/>
      <c r="CR9" s="69"/>
      <c r="CS9" s="171"/>
      <c r="CT9" s="69"/>
      <c r="CU9" s="68"/>
      <c r="CV9" s="69"/>
      <c r="CW9" s="68"/>
      <c r="CX9" s="69"/>
      <c r="CY9" s="208"/>
      <c r="CZ9" s="70"/>
      <c r="DA9" s="63"/>
      <c r="DB9" s="173"/>
      <c r="DC9" s="63"/>
      <c r="DD9" s="71"/>
      <c r="DE9" s="63"/>
      <c r="DF9" s="71"/>
      <c r="DG9" s="63"/>
      <c r="DH9" s="68"/>
      <c r="DI9" s="175"/>
      <c r="DJ9" s="176"/>
      <c r="DK9" s="175"/>
      <c r="DL9" s="176"/>
      <c r="DM9" s="175"/>
      <c r="DN9" s="176"/>
      <c r="DO9" s="175"/>
      <c r="DP9" s="176"/>
      <c r="DQ9" s="175"/>
      <c r="DR9" s="176"/>
      <c r="DS9" s="175"/>
      <c r="DT9" s="176"/>
      <c r="DU9" s="175"/>
      <c r="DV9" s="176"/>
      <c r="DW9" s="175"/>
      <c r="DX9" s="176"/>
      <c r="DY9" s="175"/>
      <c r="DZ9" s="176"/>
      <c r="EA9" s="175"/>
      <c r="EB9" s="176"/>
      <c r="EC9" s="175"/>
      <c r="ED9" s="176"/>
      <c r="EE9" s="175"/>
      <c r="EF9" s="176"/>
      <c r="EG9" s="69"/>
      <c r="EH9" s="66"/>
      <c r="EI9" s="66"/>
      <c r="EJ9" s="67"/>
      <c r="EK9" s="67"/>
      <c r="EL9" s="67"/>
      <c r="EM9" s="204"/>
      <c r="EN9" s="200"/>
      <c r="EO9" s="198"/>
      <c r="EP9" s="182"/>
      <c r="EQ9" s="182"/>
      <c r="ER9" s="182"/>
      <c r="ES9" s="182"/>
    </row>
    <row r="10" spans="1:149" x14ac:dyDescent="0.2">
      <c r="A10" s="61"/>
      <c r="B10" s="114">
        <f>+B9+1</f>
        <v>2</v>
      </c>
      <c r="C10" s="87" t="str">
        <f t="shared" ref="C10:C73" si="38">+IF(COUNTA(BH10:EM10)=0,"",Comp_Name)</f>
        <v/>
      </c>
      <c r="D10" s="88" t="str">
        <f t="shared" ref="D10:D73" si="39">+IF(COUNTA(BH10:EM10)=0,"",Comp_Phone)</f>
        <v/>
      </c>
      <c r="E10" s="87" t="str">
        <f t="shared" ref="E10:E73" si="40">+IF(COUNTA(BH10:EM10)=0,"",AddLine1)</f>
        <v/>
      </c>
      <c r="F10" s="89" t="str">
        <f t="shared" ref="F10:F73" si="41">+IF(COUNTA(BH10:EM10)=0,"",AddLine2)</f>
        <v/>
      </c>
      <c r="G10" s="87" t="str">
        <f t="shared" ref="G10:G73" si="42">+IF(COUNTA(BH10:EM10)=0,"",AddLine3)</f>
        <v/>
      </c>
      <c r="H10" s="88" t="str">
        <f t="shared" ref="H10:H73" si="43">+IF(COUNTA(BH10:EM10)=0,"",AddLine4)</f>
        <v/>
      </c>
      <c r="I10" s="87" t="str">
        <f t="shared" ref="I10:I73" si="44">+IF(COUNTA(BH10:EM10)=0,"",AddLine5)</f>
        <v/>
      </c>
      <c r="J10" s="89" t="str">
        <f t="shared" ref="J10:J73" si="45">+IF(COUNTA(BH10:EM10)=0,"",AddLine6)</f>
        <v/>
      </c>
      <c r="K10" s="87" t="str">
        <f t="shared" ref="K10:K73" si="46">+IF(COUNTA(BH10:EM10)=0,"",AddLine7)</f>
        <v/>
      </c>
      <c r="L10" s="88" t="str">
        <f t="shared" ref="L10:L73" si="47">+IF(COUNTA(BH10:EM10)=0,"",clientemail)</f>
        <v/>
      </c>
      <c r="M10" s="87" t="str">
        <f t="shared" ref="M10:M73" si="48">+IF(COUNTA(BH10:EM10)=0,"",ClientWebsite)</f>
        <v/>
      </c>
      <c r="N10" s="89" t="str">
        <f t="shared" ref="N10:N73" si="49">+IF(COUNTA(BH10:EM10)=0,"",ClientFax)</f>
        <v/>
      </c>
      <c r="O10" s="87" t="str">
        <f t="shared" ref="O10:O73" si="50">+IF(COUNTA(BH10:EM10)=0,"",Comp_Type)</f>
        <v/>
      </c>
      <c r="P10" s="88" t="str">
        <f t="shared" ref="P10:P73" si="51">+IF(COUNTA(BH10:EM10)=0,"",Agent1)</f>
        <v/>
      </c>
      <c r="Q10" s="87" t="str">
        <f t="shared" ref="Q10:Q73" si="52">+IF(COUNTA(BH10:EM10)=0,"",Agent2)</f>
        <v/>
      </c>
      <c r="R10" s="89" t="str">
        <f t="shared" ref="R10:R73" si="53">+IF(COUNTA(BH10:EM10)=0,"",Agent3)</f>
        <v/>
      </c>
      <c r="S10" s="87" t="str">
        <f t="shared" ref="S10:S73" si="54">+IF(COUNTA(BH10:EM10)=0,"",Agent4)</f>
        <v/>
      </c>
      <c r="T10" s="88" t="str">
        <f t="shared" ref="T10:T73" si="55">+IF(COUNTA(BH10:EM10)=0,"",Agent5)</f>
        <v/>
      </c>
      <c r="U10" s="87" t="str">
        <f t="shared" ref="U10:U73" si="56">+IF(COUNTA(BH10:EM10)=0,"",Agent6)</f>
        <v/>
      </c>
      <c r="V10" s="89" t="str">
        <f t="shared" ref="V10:V73" si="57">+IF(COUNTA(BH10:EM10)=0,"",Agent7)</f>
        <v/>
      </c>
      <c r="W10" s="87" t="str">
        <f t="shared" ref="W10:W73" si="58">+IF(COUNTA(BH10:EM10)=0,"",Agent8)</f>
        <v/>
      </c>
      <c r="X10" s="88" t="str">
        <f t="shared" ref="X10:X73" si="59">+IF(COUNTA(BH10:EM10)=0,"",Agent9)</f>
        <v/>
      </c>
      <c r="Y10" s="87" t="str">
        <f t="shared" ref="Y10:Y73" si="60">+IF(COUNTA(BH10:EM10)=0,"",Agent10)</f>
        <v/>
      </c>
      <c r="Z10" s="89" t="str">
        <f t="shared" ref="Z10:Z73" si="61">+IF(COUNTA(BH10:EM10)=0,"",Agent11)</f>
        <v/>
      </c>
      <c r="AA10" s="87" t="str">
        <f t="shared" ref="AA10:AA73" si="62">+IF(COUNTA(BH10:EM10)=0,"",Agent12)</f>
        <v/>
      </c>
      <c r="AB10" s="88" t="str">
        <f t="shared" ref="AB10:AB73" si="63">+IF(COUNTA(BH10:EM10)=0,"",Entered_b4)</f>
        <v/>
      </c>
      <c r="AC10" s="87" t="str">
        <f t="shared" ref="AC10:AC73" si="64">+IF(COUNTA(BH10:EM10)=0,"",How_Hear)</f>
        <v/>
      </c>
      <c r="AD10" s="88" t="str">
        <f t="shared" ref="AD10:AD73" si="65">+IF(COUNTA(BH10:EM10)=0,"",Info1)</f>
        <v/>
      </c>
      <c r="AE10" s="87" t="str">
        <f t="shared" ref="AE10:AE73" si="66">+IF(COUNTA(BH10:EM10)=0,"",Info2)</f>
        <v/>
      </c>
      <c r="AF10" s="89" t="str">
        <f t="shared" ref="AF10:AF73" si="67">+IF(COUNTA(BH10:EM10)=0,"",Contact_Title)</f>
        <v/>
      </c>
      <c r="AG10" s="87" t="str">
        <f t="shared" ref="AG10:AG73" si="68">+IF(COUNTA(BH10:EM10)=0,"",Contact_Name)</f>
        <v/>
      </c>
      <c r="AH10" s="88" t="str">
        <f t="shared" ref="AH10:AH73" si="69">+IF(COUNTA(BH10:EM10)=0,"",Contact_Telephone)</f>
        <v/>
      </c>
      <c r="AI10" s="87" t="str">
        <f t="shared" ref="AI10:AI73" si="70">+IF(COUNTA(BH10:EM10)=0,"",Contact_Mobile)</f>
        <v/>
      </c>
      <c r="AJ10" s="89" t="str">
        <f t="shared" ref="AJ10:AJ73" si="71">+IF(COUNTA(BH10:EM10)=0,"",Contact_email)</f>
        <v/>
      </c>
      <c r="AK10" s="87" t="str">
        <f t="shared" ref="AK10:AK73" si="72">+IF(COUNTA(BH10:EM10)=0,"",Rules1)</f>
        <v/>
      </c>
      <c r="AL10" s="88" t="str">
        <f t="shared" ref="AL10:AL73" si="73">+IF(COUNTA(BH10:EM10)=0,"",Rules2)</f>
        <v/>
      </c>
      <c r="AM10" s="87" t="str">
        <f t="shared" ref="AM10:AM73" si="74">+IF(COUNTA(BH10:EM10)=0,"",Rules3)</f>
        <v/>
      </c>
      <c r="AN10" s="104" t="str">
        <f t="shared" ref="AN10:AN73" si="75">+IF(COUNTA(BH10:EM10)=0,"",Wines_entered)</f>
        <v/>
      </c>
      <c r="AO10" s="105"/>
      <c r="AP10" s="104"/>
      <c r="AQ10" s="87"/>
      <c r="AR10" s="104"/>
      <c r="AS10" s="87"/>
      <c r="AT10" s="104"/>
      <c r="AU10" s="108"/>
      <c r="AV10" s="187"/>
      <c r="AW10" s="110"/>
      <c r="AX10" s="109"/>
      <c r="AY10" s="110"/>
      <c r="AZ10" s="189"/>
      <c r="BA10" s="110"/>
      <c r="BB10" s="109"/>
      <c r="BC10" s="110"/>
      <c r="BD10" s="109"/>
      <c r="BE10" s="191"/>
      <c r="BF10" s="109"/>
      <c r="BG10" s="110"/>
      <c r="BH10" s="138"/>
      <c r="BI10" s="139"/>
      <c r="BJ10" s="65"/>
      <c r="BK10" s="63"/>
      <c r="BL10" s="64"/>
      <c r="BM10" s="63"/>
      <c r="BN10" s="206"/>
      <c r="BO10" s="89"/>
      <c r="BP10" s="183"/>
      <c r="BQ10" s="89"/>
      <c r="BR10" s="193"/>
      <c r="BS10" s="183"/>
      <c r="BT10" s="185"/>
      <c r="BU10" s="89"/>
      <c r="BV10" s="89"/>
      <c r="BW10" s="63"/>
      <c r="BX10" s="64"/>
      <c r="BY10" s="63"/>
      <c r="BZ10" s="138"/>
      <c r="CA10" s="63"/>
      <c r="CB10" s="167"/>
      <c r="CC10" s="63"/>
      <c r="CD10" s="167"/>
      <c r="CE10" s="63"/>
      <c r="CF10" s="167"/>
      <c r="CG10" s="169"/>
      <c r="CH10" s="64"/>
      <c r="CI10" s="63"/>
      <c r="CJ10" s="64"/>
      <c r="CK10" s="63"/>
      <c r="CL10" s="65"/>
      <c r="CM10" s="63"/>
      <c r="CN10" s="64"/>
      <c r="CO10" s="63"/>
      <c r="CP10" s="138"/>
      <c r="CQ10" s="68"/>
      <c r="CR10" s="69"/>
      <c r="CS10" s="171"/>
      <c r="CT10" s="69"/>
      <c r="CU10" s="68"/>
      <c r="CV10" s="69"/>
      <c r="CW10" s="68"/>
      <c r="CX10" s="69"/>
      <c r="CY10" s="208"/>
      <c r="CZ10" s="70"/>
      <c r="DA10" s="63"/>
      <c r="DB10" s="173"/>
      <c r="DC10" s="63"/>
      <c r="DD10" s="71"/>
      <c r="DE10" s="63"/>
      <c r="DF10" s="71"/>
      <c r="DG10" s="63"/>
      <c r="DH10" s="68"/>
      <c r="DI10" s="175"/>
      <c r="DJ10" s="176"/>
      <c r="DK10" s="175"/>
      <c r="DL10" s="176"/>
      <c r="DM10" s="175"/>
      <c r="DN10" s="176"/>
      <c r="DO10" s="175"/>
      <c r="DP10" s="176"/>
      <c r="DQ10" s="175"/>
      <c r="DR10" s="176"/>
      <c r="DS10" s="175"/>
      <c r="DT10" s="176"/>
      <c r="DU10" s="175"/>
      <c r="DV10" s="176"/>
      <c r="DW10" s="175"/>
      <c r="DX10" s="176"/>
      <c r="DY10" s="175"/>
      <c r="DZ10" s="176"/>
      <c r="EA10" s="175"/>
      <c r="EB10" s="176"/>
      <c r="EC10" s="175"/>
      <c r="ED10" s="176"/>
      <c r="EE10" s="175"/>
      <c r="EF10" s="176"/>
      <c r="EG10" s="69"/>
      <c r="EH10" s="66"/>
      <c r="EI10" s="66"/>
      <c r="EJ10" s="67"/>
      <c r="EK10" s="67"/>
      <c r="EL10" s="67"/>
      <c r="EM10" s="204"/>
      <c r="EN10" s="200"/>
      <c r="EO10" s="198"/>
      <c r="EP10" s="182"/>
      <c r="EQ10" s="182"/>
      <c r="ER10" s="182"/>
      <c r="ES10" s="182"/>
    </row>
    <row r="11" spans="1:149" x14ac:dyDescent="0.2">
      <c r="A11" s="61"/>
      <c r="B11" s="114">
        <f t="shared" ref="B11:B55" si="76">+B10+1</f>
        <v>3</v>
      </c>
      <c r="C11" s="87" t="str">
        <f t="shared" si="38"/>
        <v/>
      </c>
      <c r="D11" s="88" t="str">
        <f t="shared" si="39"/>
        <v/>
      </c>
      <c r="E11" s="87" t="str">
        <f t="shared" si="40"/>
        <v/>
      </c>
      <c r="F11" s="89" t="str">
        <f t="shared" si="41"/>
        <v/>
      </c>
      <c r="G11" s="87" t="str">
        <f t="shared" si="42"/>
        <v/>
      </c>
      <c r="H11" s="88" t="str">
        <f t="shared" si="43"/>
        <v/>
      </c>
      <c r="I11" s="87" t="str">
        <f t="shared" si="44"/>
        <v/>
      </c>
      <c r="J11" s="89" t="str">
        <f t="shared" si="45"/>
        <v/>
      </c>
      <c r="K11" s="87" t="str">
        <f t="shared" si="46"/>
        <v/>
      </c>
      <c r="L11" s="88" t="str">
        <f t="shared" si="47"/>
        <v/>
      </c>
      <c r="M11" s="87" t="str">
        <f t="shared" si="48"/>
        <v/>
      </c>
      <c r="N11" s="89" t="str">
        <f t="shared" si="49"/>
        <v/>
      </c>
      <c r="O11" s="87" t="str">
        <f t="shared" si="50"/>
        <v/>
      </c>
      <c r="P11" s="88" t="str">
        <f t="shared" si="51"/>
        <v/>
      </c>
      <c r="Q11" s="87" t="str">
        <f t="shared" si="52"/>
        <v/>
      </c>
      <c r="R11" s="89" t="str">
        <f t="shared" si="53"/>
        <v/>
      </c>
      <c r="S11" s="87" t="str">
        <f t="shared" si="54"/>
        <v/>
      </c>
      <c r="T11" s="88" t="str">
        <f t="shared" si="55"/>
        <v/>
      </c>
      <c r="U11" s="87" t="str">
        <f t="shared" si="56"/>
        <v/>
      </c>
      <c r="V11" s="89" t="str">
        <f t="shared" si="57"/>
        <v/>
      </c>
      <c r="W11" s="87" t="str">
        <f t="shared" si="58"/>
        <v/>
      </c>
      <c r="X11" s="88" t="str">
        <f t="shared" si="59"/>
        <v/>
      </c>
      <c r="Y11" s="87" t="str">
        <f t="shared" si="60"/>
        <v/>
      </c>
      <c r="Z11" s="89" t="str">
        <f t="shared" si="61"/>
        <v/>
      </c>
      <c r="AA11" s="87" t="str">
        <f t="shared" si="62"/>
        <v/>
      </c>
      <c r="AB11" s="88" t="str">
        <f t="shared" si="63"/>
        <v/>
      </c>
      <c r="AC11" s="87" t="str">
        <f t="shared" si="64"/>
        <v/>
      </c>
      <c r="AD11" s="88" t="str">
        <f t="shared" si="65"/>
        <v/>
      </c>
      <c r="AE11" s="87" t="str">
        <f t="shared" si="66"/>
        <v/>
      </c>
      <c r="AF11" s="89" t="str">
        <f t="shared" si="67"/>
        <v/>
      </c>
      <c r="AG11" s="87" t="str">
        <f t="shared" si="68"/>
        <v/>
      </c>
      <c r="AH11" s="88" t="str">
        <f t="shared" si="69"/>
        <v/>
      </c>
      <c r="AI11" s="87" t="str">
        <f t="shared" si="70"/>
        <v/>
      </c>
      <c r="AJ11" s="89" t="str">
        <f t="shared" si="71"/>
        <v/>
      </c>
      <c r="AK11" s="87" t="str">
        <f t="shared" si="72"/>
        <v/>
      </c>
      <c r="AL11" s="88" t="str">
        <f t="shared" si="73"/>
        <v/>
      </c>
      <c r="AM11" s="87" t="str">
        <f t="shared" si="74"/>
        <v/>
      </c>
      <c r="AN11" s="104" t="str">
        <f t="shared" si="75"/>
        <v/>
      </c>
      <c r="AO11" s="105"/>
      <c r="AP11" s="104"/>
      <c r="AQ11" s="87"/>
      <c r="AR11" s="104"/>
      <c r="AS11" s="87"/>
      <c r="AT11" s="104"/>
      <c r="AU11" s="108"/>
      <c r="AV11" s="187"/>
      <c r="AW11" s="110"/>
      <c r="AX11" s="109"/>
      <c r="AY11" s="110"/>
      <c r="AZ11" s="189"/>
      <c r="BA11" s="110"/>
      <c r="BB11" s="109"/>
      <c r="BC11" s="110"/>
      <c r="BD11" s="109"/>
      <c r="BE11" s="191"/>
      <c r="BF11" s="109"/>
      <c r="BG11" s="110"/>
      <c r="BH11" s="138"/>
      <c r="BI11" s="139"/>
      <c r="BJ11" s="65"/>
      <c r="BK11" s="63"/>
      <c r="BL11" s="64"/>
      <c r="BM11" s="63"/>
      <c r="BN11" s="206"/>
      <c r="BO11" s="89"/>
      <c r="BP11" s="183"/>
      <c r="BQ11" s="89"/>
      <c r="BR11" s="193"/>
      <c r="BS11" s="183"/>
      <c r="BT11" s="185"/>
      <c r="BU11" s="89"/>
      <c r="BV11" s="89"/>
      <c r="BW11" s="63"/>
      <c r="BX11" s="64"/>
      <c r="BY11" s="63"/>
      <c r="BZ11" s="138"/>
      <c r="CA11" s="63"/>
      <c r="CB11" s="167"/>
      <c r="CC11" s="63"/>
      <c r="CD11" s="167"/>
      <c r="CE11" s="63"/>
      <c r="CF11" s="167"/>
      <c r="CG11" s="169"/>
      <c r="CH11" s="64"/>
      <c r="CI11" s="63"/>
      <c r="CJ11" s="64"/>
      <c r="CK11" s="63"/>
      <c r="CL11" s="65"/>
      <c r="CM11" s="63"/>
      <c r="CN11" s="64"/>
      <c r="CO11" s="63"/>
      <c r="CP11" s="138"/>
      <c r="CQ11" s="68"/>
      <c r="CR11" s="69"/>
      <c r="CS11" s="171"/>
      <c r="CT11" s="69"/>
      <c r="CU11" s="68"/>
      <c r="CV11" s="69"/>
      <c r="CW11" s="68"/>
      <c r="CX11" s="69"/>
      <c r="CY11" s="208"/>
      <c r="CZ11" s="70"/>
      <c r="DA11" s="63"/>
      <c r="DB11" s="173"/>
      <c r="DC11" s="63"/>
      <c r="DD11" s="71"/>
      <c r="DE11" s="63"/>
      <c r="DF11" s="71"/>
      <c r="DG11" s="63"/>
      <c r="DH11" s="68"/>
      <c r="DI11" s="175"/>
      <c r="DJ11" s="176"/>
      <c r="DK11" s="175"/>
      <c r="DL11" s="176"/>
      <c r="DM11" s="175"/>
      <c r="DN11" s="176"/>
      <c r="DO11" s="175"/>
      <c r="DP11" s="176"/>
      <c r="DQ11" s="175"/>
      <c r="DR11" s="176"/>
      <c r="DS11" s="175"/>
      <c r="DT11" s="176"/>
      <c r="DU11" s="175"/>
      <c r="DV11" s="176"/>
      <c r="DW11" s="175"/>
      <c r="DX11" s="176"/>
      <c r="DY11" s="175"/>
      <c r="DZ11" s="176"/>
      <c r="EA11" s="175"/>
      <c r="EB11" s="176"/>
      <c r="EC11" s="175"/>
      <c r="ED11" s="176"/>
      <c r="EE11" s="175"/>
      <c r="EF11" s="176"/>
      <c r="EG11" s="69"/>
      <c r="EH11" s="66"/>
      <c r="EI11" s="66"/>
      <c r="EJ11" s="67"/>
      <c r="EK11" s="67"/>
      <c r="EL11" s="67"/>
      <c r="EM11" s="204"/>
      <c r="EN11" s="200"/>
      <c r="EO11" s="198"/>
      <c r="EP11" s="182"/>
      <c r="EQ11" s="182"/>
      <c r="ER11" s="182"/>
      <c r="ES11" s="182"/>
    </row>
    <row r="12" spans="1:149" x14ac:dyDescent="0.2">
      <c r="A12" s="61"/>
      <c r="B12" s="114">
        <f t="shared" si="76"/>
        <v>4</v>
      </c>
      <c r="C12" s="87" t="str">
        <f t="shared" si="38"/>
        <v/>
      </c>
      <c r="D12" s="88" t="str">
        <f t="shared" si="39"/>
        <v/>
      </c>
      <c r="E12" s="87" t="str">
        <f t="shared" si="40"/>
        <v/>
      </c>
      <c r="F12" s="89" t="str">
        <f t="shared" si="41"/>
        <v/>
      </c>
      <c r="G12" s="87" t="str">
        <f t="shared" si="42"/>
        <v/>
      </c>
      <c r="H12" s="88" t="str">
        <f t="shared" si="43"/>
        <v/>
      </c>
      <c r="I12" s="87" t="str">
        <f t="shared" si="44"/>
        <v/>
      </c>
      <c r="J12" s="89" t="str">
        <f t="shared" si="45"/>
        <v/>
      </c>
      <c r="K12" s="87" t="str">
        <f t="shared" si="46"/>
        <v/>
      </c>
      <c r="L12" s="88" t="str">
        <f t="shared" si="47"/>
        <v/>
      </c>
      <c r="M12" s="87" t="str">
        <f t="shared" si="48"/>
        <v/>
      </c>
      <c r="N12" s="89" t="str">
        <f t="shared" si="49"/>
        <v/>
      </c>
      <c r="O12" s="87" t="str">
        <f t="shared" si="50"/>
        <v/>
      </c>
      <c r="P12" s="88" t="str">
        <f t="shared" si="51"/>
        <v/>
      </c>
      <c r="Q12" s="87" t="str">
        <f t="shared" si="52"/>
        <v/>
      </c>
      <c r="R12" s="89" t="str">
        <f t="shared" si="53"/>
        <v/>
      </c>
      <c r="S12" s="87" t="str">
        <f t="shared" si="54"/>
        <v/>
      </c>
      <c r="T12" s="88" t="str">
        <f t="shared" si="55"/>
        <v/>
      </c>
      <c r="U12" s="87" t="str">
        <f t="shared" si="56"/>
        <v/>
      </c>
      <c r="V12" s="89" t="str">
        <f t="shared" si="57"/>
        <v/>
      </c>
      <c r="W12" s="87" t="str">
        <f t="shared" si="58"/>
        <v/>
      </c>
      <c r="X12" s="88" t="str">
        <f t="shared" si="59"/>
        <v/>
      </c>
      <c r="Y12" s="87" t="str">
        <f t="shared" si="60"/>
        <v/>
      </c>
      <c r="Z12" s="89" t="str">
        <f t="shared" si="61"/>
        <v/>
      </c>
      <c r="AA12" s="87" t="str">
        <f t="shared" si="62"/>
        <v/>
      </c>
      <c r="AB12" s="88" t="str">
        <f t="shared" si="63"/>
        <v/>
      </c>
      <c r="AC12" s="87" t="str">
        <f t="shared" si="64"/>
        <v/>
      </c>
      <c r="AD12" s="88" t="str">
        <f t="shared" si="65"/>
        <v/>
      </c>
      <c r="AE12" s="87" t="str">
        <f t="shared" si="66"/>
        <v/>
      </c>
      <c r="AF12" s="89" t="str">
        <f t="shared" si="67"/>
        <v/>
      </c>
      <c r="AG12" s="87" t="str">
        <f t="shared" si="68"/>
        <v/>
      </c>
      <c r="AH12" s="88" t="str">
        <f t="shared" si="69"/>
        <v/>
      </c>
      <c r="AI12" s="87" t="str">
        <f t="shared" si="70"/>
        <v/>
      </c>
      <c r="AJ12" s="89" t="str">
        <f t="shared" si="71"/>
        <v/>
      </c>
      <c r="AK12" s="87" t="str">
        <f t="shared" si="72"/>
        <v/>
      </c>
      <c r="AL12" s="88" t="str">
        <f t="shared" si="73"/>
        <v/>
      </c>
      <c r="AM12" s="87" t="str">
        <f t="shared" si="74"/>
        <v/>
      </c>
      <c r="AN12" s="104" t="str">
        <f t="shared" si="75"/>
        <v/>
      </c>
      <c r="AO12" s="105"/>
      <c r="AP12" s="104"/>
      <c r="AQ12" s="87"/>
      <c r="AR12" s="104"/>
      <c r="AS12" s="87"/>
      <c r="AT12" s="104"/>
      <c r="AU12" s="108"/>
      <c r="AV12" s="187"/>
      <c r="AW12" s="110"/>
      <c r="AX12" s="109"/>
      <c r="AY12" s="110"/>
      <c r="AZ12" s="189"/>
      <c r="BA12" s="110"/>
      <c r="BB12" s="109"/>
      <c r="BC12" s="110"/>
      <c r="BD12" s="109"/>
      <c r="BE12" s="191"/>
      <c r="BF12" s="109"/>
      <c r="BG12" s="110"/>
      <c r="BH12" s="138"/>
      <c r="BI12" s="139"/>
      <c r="BJ12" s="65"/>
      <c r="BK12" s="63"/>
      <c r="BL12" s="64"/>
      <c r="BM12" s="63"/>
      <c r="BN12" s="206"/>
      <c r="BO12" s="89"/>
      <c r="BP12" s="183"/>
      <c r="BQ12" s="89"/>
      <c r="BR12" s="193"/>
      <c r="BS12" s="183"/>
      <c r="BT12" s="185"/>
      <c r="BU12" s="89"/>
      <c r="BV12" s="89"/>
      <c r="BW12" s="63"/>
      <c r="BX12" s="64"/>
      <c r="BY12" s="63"/>
      <c r="BZ12" s="138"/>
      <c r="CA12" s="63"/>
      <c r="CB12" s="167"/>
      <c r="CC12" s="63"/>
      <c r="CD12" s="167"/>
      <c r="CE12" s="63"/>
      <c r="CF12" s="167"/>
      <c r="CG12" s="169"/>
      <c r="CH12" s="64"/>
      <c r="CI12" s="63"/>
      <c r="CJ12" s="64"/>
      <c r="CK12" s="63"/>
      <c r="CL12" s="65"/>
      <c r="CM12" s="63"/>
      <c r="CN12" s="64"/>
      <c r="CO12" s="63"/>
      <c r="CP12" s="138"/>
      <c r="CQ12" s="68"/>
      <c r="CR12" s="69"/>
      <c r="CS12" s="171"/>
      <c r="CT12" s="69"/>
      <c r="CU12" s="68"/>
      <c r="CV12" s="69"/>
      <c r="CW12" s="68"/>
      <c r="CX12" s="69"/>
      <c r="CY12" s="208"/>
      <c r="CZ12" s="70"/>
      <c r="DA12" s="63"/>
      <c r="DB12" s="173"/>
      <c r="DC12" s="63"/>
      <c r="DD12" s="71"/>
      <c r="DE12" s="63"/>
      <c r="DF12" s="71"/>
      <c r="DG12" s="63"/>
      <c r="DH12" s="68"/>
      <c r="DI12" s="175"/>
      <c r="DJ12" s="176"/>
      <c r="DK12" s="175"/>
      <c r="DL12" s="176"/>
      <c r="DM12" s="175"/>
      <c r="DN12" s="176"/>
      <c r="DO12" s="175"/>
      <c r="DP12" s="176"/>
      <c r="DQ12" s="175"/>
      <c r="DR12" s="176"/>
      <c r="DS12" s="175"/>
      <c r="DT12" s="176"/>
      <c r="DU12" s="175"/>
      <c r="DV12" s="176"/>
      <c r="DW12" s="175"/>
      <c r="DX12" s="176"/>
      <c r="DY12" s="175"/>
      <c r="DZ12" s="176"/>
      <c r="EA12" s="175"/>
      <c r="EB12" s="176"/>
      <c r="EC12" s="175"/>
      <c r="ED12" s="176"/>
      <c r="EE12" s="175"/>
      <c r="EF12" s="176"/>
      <c r="EG12" s="69"/>
      <c r="EH12" s="66"/>
      <c r="EI12" s="66"/>
      <c r="EJ12" s="67"/>
      <c r="EK12" s="67"/>
      <c r="EL12" s="67"/>
      <c r="EM12" s="204"/>
      <c r="EN12" s="200"/>
      <c r="EO12" s="198"/>
      <c r="EP12" s="182"/>
      <c r="EQ12" s="182"/>
      <c r="ER12" s="182"/>
      <c r="ES12" s="182"/>
    </row>
    <row r="13" spans="1:149" x14ac:dyDescent="0.2">
      <c r="A13" s="61"/>
      <c r="B13" s="114">
        <f t="shared" si="76"/>
        <v>5</v>
      </c>
      <c r="C13" s="87" t="str">
        <f t="shared" si="38"/>
        <v/>
      </c>
      <c r="D13" s="88" t="str">
        <f t="shared" si="39"/>
        <v/>
      </c>
      <c r="E13" s="87" t="str">
        <f t="shared" si="40"/>
        <v/>
      </c>
      <c r="F13" s="89" t="str">
        <f t="shared" si="41"/>
        <v/>
      </c>
      <c r="G13" s="87" t="str">
        <f t="shared" si="42"/>
        <v/>
      </c>
      <c r="H13" s="88" t="str">
        <f t="shared" si="43"/>
        <v/>
      </c>
      <c r="I13" s="87" t="str">
        <f t="shared" si="44"/>
        <v/>
      </c>
      <c r="J13" s="89" t="str">
        <f t="shared" si="45"/>
        <v/>
      </c>
      <c r="K13" s="87" t="str">
        <f t="shared" si="46"/>
        <v/>
      </c>
      <c r="L13" s="88" t="str">
        <f t="shared" si="47"/>
        <v/>
      </c>
      <c r="M13" s="87" t="str">
        <f t="shared" si="48"/>
        <v/>
      </c>
      <c r="N13" s="89" t="str">
        <f t="shared" si="49"/>
        <v/>
      </c>
      <c r="O13" s="87" t="str">
        <f t="shared" si="50"/>
        <v/>
      </c>
      <c r="P13" s="88" t="str">
        <f t="shared" si="51"/>
        <v/>
      </c>
      <c r="Q13" s="87" t="str">
        <f t="shared" si="52"/>
        <v/>
      </c>
      <c r="R13" s="89" t="str">
        <f t="shared" si="53"/>
        <v/>
      </c>
      <c r="S13" s="87" t="str">
        <f t="shared" si="54"/>
        <v/>
      </c>
      <c r="T13" s="88" t="str">
        <f t="shared" si="55"/>
        <v/>
      </c>
      <c r="U13" s="87" t="str">
        <f t="shared" si="56"/>
        <v/>
      </c>
      <c r="V13" s="89" t="str">
        <f t="shared" si="57"/>
        <v/>
      </c>
      <c r="W13" s="87" t="str">
        <f t="shared" si="58"/>
        <v/>
      </c>
      <c r="X13" s="88" t="str">
        <f t="shared" si="59"/>
        <v/>
      </c>
      <c r="Y13" s="87" t="str">
        <f t="shared" si="60"/>
        <v/>
      </c>
      <c r="Z13" s="89" t="str">
        <f t="shared" si="61"/>
        <v/>
      </c>
      <c r="AA13" s="87" t="str">
        <f t="shared" si="62"/>
        <v/>
      </c>
      <c r="AB13" s="88" t="str">
        <f t="shared" si="63"/>
        <v/>
      </c>
      <c r="AC13" s="87" t="str">
        <f t="shared" si="64"/>
        <v/>
      </c>
      <c r="AD13" s="88" t="str">
        <f t="shared" si="65"/>
        <v/>
      </c>
      <c r="AE13" s="87" t="str">
        <f t="shared" si="66"/>
        <v/>
      </c>
      <c r="AF13" s="89" t="str">
        <f t="shared" si="67"/>
        <v/>
      </c>
      <c r="AG13" s="87" t="str">
        <f t="shared" si="68"/>
        <v/>
      </c>
      <c r="AH13" s="88" t="str">
        <f t="shared" si="69"/>
        <v/>
      </c>
      <c r="AI13" s="87" t="str">
        <f t="shared" si="70"/>
        <v/>
      </c>
      <c r="AJ13" s="89" t="str">
        <f t="shared" si="71"/>
        <v/>
      </c>
      <c r="AK13" s="87" t="str">
        <f t="shared" si="72"/>
        <v/>
      </c>
      <c r="AL13" s="88" t="str">
        <f t="shared" si="73"/>
        <v/>
      </c>
      <c r="AM13" s="87" t="str">
        <f t="shared" si="74"/>
        <v/>
      </c>
      <c r="AN13" s="104" t="str">
        <f t="shared" si="75"/>
        <v/>
      </c>
      <c r="AO13" s="105"/>
      <c r="AP13" s="104"/>
      <c r="AQ13" s="87"/>
      <c r="AR13" s="104"/>
      <c r="AS13" s="87"/>
      <c r="AT13" s="104"/>
      <c r="AU13" s="108"/>
      <c r="AV13" s="187"/>
      <c r="AW13" s="110"/>
      <c r="AX13" s="109"/>
      <c r="AY13" s="110"/>
      <c r="AZ13" s="189"/>
      <c r="BA13" s="110"/>
      <c r="BB13" s="109"/>
      <c r="BC13" s="110"/>
      <c r="BD13" s="109"/>
      <c r="BE13" s="191"/>
      <c r="BF13" s="109"/>
      <c r="BG13" s="110"/>
      <c r="BH13" s="138"/>
      <c r="BI13" s="139"/>
      <c r="BJ13" s="65"/>
      <c r="BK13" s="63"/>
      <c r="BL13" s="64"/>
      <c r="BM13" s="63"/>
      <c r="BN13" s="206"/>
      <c r="BO13" s="89"/>
      <c r="BP13" s="183"/>
      <c r="BQ13" s="89"/>
      <c r="BR13" s="193"/>
      <c r="BS13" s="183"/>
      <c r="BT13" s="185"/>
      <c r="BU13" s="89"/>
      <c r="BV13" s="89"/>
      <c r="BW13" s="63"/>
      <c r="BX13" s="64"/>
      <c r="BY13" s="63"/>
      <c r="BZ13" s="138"/>
      <c r="CA13" s="63"/>
      <c r="CB13" s="167"/>
      <c r="CC13" s="63"/>
      <c r="CD13" s="167"/>
      <c r="CE13" s="63"/>
      <c r="CF13" s="167"/>
      <c r="CG13" s="169"/>
      <c r="CH13" s="64"/>
      <c r="CI13" s="63"/>
      <c r="CJ13" s="64"/>
      <c r="CK13" s="63"/>
      <c r="CL13" s="65"/>
      <c r="CM13" s="63"/>
      <c r="CN13" s="64"/>
      <c r="CO13" s="63"/>
      <c r="CP13" s="138"/>
      <c r="CQ13" s="68"/>
      <c r="CR13" s="69"/>
      <c r="CS13" s="171"/>
      <c r="CT13" s="69"/>
      <c r="CU13" s="68"/>
      <c r="CV13" s="69"/>
      <c r="CW13" s="68"/>
      <c r="CX13" s="69"/>
      <c r="CY13" s="208"/>
      <c r="CZ13" s="70"/>
      <c r="DA13" s="63"/>
      <c r="DB13" s="173"/>
      <c r="DC13" s="63"/>
      <c r="DD13" s="71"/>
      <c r="DE13" s="63"/>
      <c r="DF13" s="71"/>
      <c r="DG13" s="63"/>
      <c r="DH13" s="68"/>
      <c r="DI13" s="175"/>
      <c r="DJ13" s="176"/>
      <c r="DK13" s="175"/>
      <c r="DL13" s="176"/>
      <c r="DM13" s="175"/>
      <c r="DN13" s="176"/>
      <c r="DO13" s="175"/>
      <c r="DP13" s="176"/>
      <c r="DQ13" s="175"/>
      <c r="DR13" s="176"/>
      <c r="DS13" s="175"/>
      <c r="DT13" s="176"/>
      <c r="DU13" s="175"/>
      <c r="DV13" s="176"/>
      <c r="DW13" s="175"/>
      <c r="DX13" s="176"/>
      <c r="DY13" s="175"/>
      <c r="DZ13" s="176"/>
      <c r="EA13" s="175"/>
      <c r="EB13" s="176"/>
      <c r="EC13" s="175"/>
      <c r="ED13" s="176"/>
      <c r="EE13" s="175"/>
      <c r="EF13" s="176"/>
      <c r="EG13" s="69"/>
      <c r="EH13" s="66"/>
      <c r="EI13" s="66"/>
      <c r="EJ13" s="67"/>
      <c r="EK13" s="67"/>
      <c r="EL13" s="67"/>
      <c r="EM13" s="204"/>
      <c r="EN13" s="200"/>
      <c r="EO13" s="198"/>
      <c r="EP13" s="182"/>
      <c r="EQ13" s="182"/>
      <c r="ER13" s="182"/>
      <c r="ES13" s="182"/>
    </row>
    <row r="14" spans="1:149" x14ac:dyDescent="0.2">
      <c r="A14" s="61"/>
      <c r="B14" s="114">
        <f t="shared" si="76"/>
        <v>6</v>
      </c>
      <c r="C14" s="87" t="str">
        <f t="shared" si="38"/>
        <v/>
      </c>
      <c r="D14" s="88" t="str">
        <f t="shared" si="39"/>
        <v/>
      </c>
      <c r="E14" s="87" t="str">
        <f t="shared" si="40"/>
        <v/>
      </c>
      <c r="F14" s="89" t="str">
        <f t="shared" si="41"/>
        <v/>
      </c>
      <c r="G14" s="87" t="str">
        <f t="shared" si="42"/>
        <v/>
      </c>
      <c r="H14" s="88" t="str">
        <f t="shared" si="43"/>
        <v/>
      </c>
      <c r="I14" s="87" t="str">
        <f t="shared" si="44"/>
        <v/>
      </c>
      <c r="J14" s="89" t="str">
        <f t="shared" si="45"/>
        <v/>
      </c>
      <c r="K14" s="87" t="str">
        <f t="shared" si="46"/>
        <v/>
      </c>
      <c r="L14" s="88" t="str">
        <f t="shared" si="47"/>
        <v/>
      </c>
      <c r="M14" s="87" t="str">
        <f t="shared" si="48"/>
        <v/>
      </c>
      <c r="N14" s="89" t="str">
        <f t="shared" si="49"/>
        <v/>
      </c>
      <c r="O14" s="87" t="str">
        <f t="shared" si="50"/>
        <v/>
      </c>
      <c r="P14" s="88" t="str">
        <f t="shared" si="51"/>
        <v/>
      </c>
      <c r="Q14" s="87" t="str">
        <f t="shared" si="52"/>
        <v/>
      </c>
      <c r="R14" s="89" t="str">
        <f t="shared" si="53"/>
        <v/>
      </c>
      <c r="S14" s="87" t="str">
        <f t="shared" si="54"/>
        <v/>
      </c>
      <c r="T14" s="88" t="str">
        <f t="shared" si="55"/>
        <v/>
      </c>
      <c r="U14" s="87" t="str">
        <f t="shared" si="56"/>
        <v/>
      </c>
      <c r="V14" s="89" t="str">
        <f t="shared" si="57"/>
        <v/>
      </c>
      <c r="W14" s="87" t="str">
        <f t="shared" si="58"/>
        <v/>
      </c>
      <c r="X14" s="88" t="str">
        <f t="shared" si="59"/>
        <v/>
      </c>
      <c r="Y14" s="87" t="str">
        <f t="shared" si="60"/>
        <v/>
      </c>
      <c r="Z14" s="89" t="str">
        <f t="shared" si="61"/>
        <v/>
      </c>
      <c r="AA14" s="87" t="str">
        <f t="shared" si="62"/>
        <v/>
      </c>
      <c r="AB14" s="88" t="str">
        <f t="shared" si="63"/>
        <v/>
      </c>
      <c r="AC14" s="87" t="str">
        <f t="shared" si="64"/>
        <v/>
      </c>
      <c r="AD14" s="88" t="str">
        <f t="shared" si="65"/>
        <v/>
      </c>
      <c r="AE14" s="87" t="str">
        <f t="shared" si="66"/>
        <v/>
      </c>
      <c r="AF14" s="89" t="str">
        <f t="shared" si="67"/>
        <v/>
      </c>
      <c r="AG14" s="87" t="str">
        <f t="shared" si="68"/>
        <v/>
      </c>
      <c r="AH14" s="88" t="str">
        <f t="shared" si="69"/>
        <v/>
      </c>
      <c r="AI14" s="87" t="str">
        <f t="shared" si="70"/>
        <v/>
      </c>
      <c r="AJ14" s="89" t="str">
        <f t="shared" si="71"/>
        <v/>
      </c>
      <c r="AK14" s="87" t="str">
        <f t="shared" si="72"/>
        <v/>
      </c>
      <c r="AL14" s="88" t="str">
        <f t="shared" si="73"/>
        <v/>
      </c>
      <c r="AM14" s="87" t="str">
        <f t="shared" si="74"/>
        <v/>
      </c>
      <c r="AN14" s="104" t="str">
        <f t="shared" si="75"/>
        <v/>
      </c>
      <c r="AO14" s="105"/>
      <c r="AP14" s="104"/>
      <c r="AQ14" s="87"/>
      <c r="AR14" s="104"/>
      <c r="AS14" s="87"/>
      <c r="AT14" s="104"/>
      <c r="AU14" s="108"/>
      <c r="AV14" s="187"/>
      <c r="AW14" s="110"/>
      <c r="AX14" s="109"/>
      <c r="AY14" s="110"/>
      <c r="AZ14" s="189"/>
      <c r="BA14" s="110"/>
      <c r="BB14" s="109"/>
      <c r="BC14" s="110"/>
      <c r="BD14" s="109"/>
      <c r="BE14" s="191"/>
      <c r="BF14" s="109"/>
      <c r="BG14" s="110"/>
      <c r="BH14" s="138"/>
      <c r="BI14" s="139"/>
      <c r="BJ14" s="65"/>
      <c r="BK14" s="63"/>
      <c r="BL14" s="64"/>
      <c r="BM14" s="63"/>
      <c r="BN14" s="206"/>
      <c r="BO14" s="89"/>
      <c r="BP14" s="183"/>
      <c r="BQ14" s="89"/>
      <c r="BR14" s="193"/>
      <c r="BS14" s="183"/>
      <c r="BT14" s="185"/>
      <c r="BU14" s="89"/>
      <c r="BV14" s="89"/>
      <c r="BW14" s="63"/>
      <c r="BX14" s="64"/>
      <c r="BY14" s="63"/>
      <c r="BZ14" s="138"/>
      <c r="CA14" s="63"/>
      <c r="CB14" s="167"/>
      <c r="CC14" s="63"/>
      <c r="CD14" s="167"/>
      <c r="CE14" s="63"/>
      <c r="CF14" s="167"/>
      <c r="CG14" s="169"/>
      <c r="CH14" s="64"/>
      <c r="CI14" s="63"/>
      <c r="CJ14" s="64"/>
      <c r="CK14" s="63"/>
      <c r="CL14" s="65"/>
      <c r="CM14" s="63"/>
      <c r="CN14" s="64"/>
      <c r="CO14" s="63"/>
      <c r="CP14" s="138"/>
      <c r="CQ14" s="68"/>
      <c r="CR14" s="69"/>
      <c r="CS14" s="171"/>
      <c r="CT14" s="69"/>
      <c r="CU14" s="68"/>
      <c r="CV14" s="69"/>
      <c r="CW14" s="68"/>
      <c r="CX14" s="69"/>
      <c r="CY14" s="208"/>
      <c r="CZ14" s="70"/>
      <c r="DA14" s="63"/>
      <c r="DB14" s="173"/>
      <c r="DC14" s="63"/>
      <c r="DD14" s="71"/>
      <c r="DE14" s="63"/>
      <c r="DF14" s="71"/>
      <c r="DG14" s="63"/>
      <c r="DH14" s="68"/>
      <c r="DI14" s="175"/>
      <c r="DJ14" s="176"/>
      <c r="DK14" s="175"/>
      <c r="DL14" s="176"/>
      <c r="DM14" s="175"/>
      <c r="DN14" s="176"/>
      <c r="DO14" s="175"/>
      <c r="DP14" s="176"/>
      <c r="DQ14" s="175"/>
      <c r="DR14" s="176"/>
      <c r="DS14" s="175"/>
      <c r="DT14" s="176"/>
      <c r="DU14" s="175"/>
      <c r="DV14" s="176"/>
      <c r="DW14" s="175"/>
      <c r="DX14" s="176"/>
      <c r="DY14" s="175"/>
      <c r="DZ14" s="176"/>
      <c r="EA14" s="175"/>
      <c r="EB14" s="176"/>
      <c r="EC14" s="175"/>
      <c r="ED14" s="176"/>
      <c r="EE14" s="175"/>
      <c r="EF14" s="176"/>
      <c r="EG14" s="69"/>
      <c r="EH14" s="66"/>
      <c r="EI14" s="66"/>
      <c r="EJ14" s="67"/>
      <c r="EK14" s="67"/>
      <c r="EL14" s="67"/>
      <c r="EM14" s="204"/>
      <c r="EN14" s="200"/>
      <c r="EO14" s="198"/>
      <c r="EP14" s="182"/>
      <c r="EQ14" s="182"/>
      <c r="ER14" s="182"/>
      <c r="ES14" s="182"/>
    </row>
    <row r="15" spans="1:149" x14ac:dyDescent="0.2">
      <c r="A15" s="61"/>
      <c r="B15" s="114">
        <f t="shared" si="76"/>
        <v>7</v>
      </c>
      <c r="C15" s="87" t="str">
        <f t="shared" si="38"/>
        <v/>
      </c>
      <c r="D15" s="88" t="str">
        <f t="shared" si="39"/>
        <v/>
      </c>
      <c r="E15" s="87" t="str">
        <f t="shared" si="40"/>
        <v/>
      </c>
      <c r="F15" s="89" t="str">
        <f t="shared" si="41"/>
        <v/>
      </c>
      <c r="G15" s="87" t="str">
        <f t="shared" si="42"/>
        <v/>
      </c>
      <c r="H15" s="88" t="str">
        <f t="shared" si="43"/>
        <v/>
      </c>
      <c r="I15" s="87" t="str">
        <f t="shared" si="44"/>
        <v/>
      </c>
      <c r="J15" s="89" t="str">
        <f t="shared" si="45"/>
        <v/>
      </c>
      <c r="K15" s="87" t="str">
        <f t="shared" si="46"/>
        <v/>
      </c>
      <c r="L15" s="88" t="str">
        <f t="shared" si="47"/>
        <v/>
      </c>
      <c r="M15" s="87" t="str">
        <f t="shared" si="48"/>
        <v/>
      </c>
      <c r="N15" s="89" t="str">
        <f t="shared" si="49"/>
        <v/>
      </c>
      <c r="O15" s="87" t="str">
        <f t="shared" si="50"/>
        <v/>
      </c>
      <c r="P15" s="88" t="str">
        <f t="shared" si="51"/>
        <v/>
      </c>
      <c r="Q15" s="87" t="str">
        <f t="shared" si="52"/>
        <v/>
      </c>
      <c r="R15" s="89" t="str">
        <f t="shared" si="53"/>
        <v/>
      </c>
      <c r="S15" s="87" t="str">
        <f t="shared" si="54"/>
        <v/>
      </c>
      <c r="T15" s="88" t="str">
        <f t="shared" si="55"/>
        <v/>
      </c>
      <c r="U15" s="87" t="str">
        <f t="shared" si="56"/>
        <v/>
      </c>
      <c r="V15" s="89" t="str">
        <f t="shared" si="57"/>
        <v/>
      </c>
      <c r="W15" s="87" t="str">
        <f t="shared" si="58"/>
        <v/>
      </c>
      <c r="X15" s="88" t="str">
        <f t="shared" si="59"/>
        <v/>
      </c>
      <c r="Y15" s="87" t="str">
        <f t="shared" si="60"/>
        <v/>
      </c>
      <c r="Z15" s="89" t="str">
        <f t="shared" si="61"/>
        <v/>
      </c>
      <c r="AA15" s="87" t="str">
        <f t="shared" si="62"/>
        <v/>
      </c>
      <c r="AB15" s="88" t="str">
        <f t="shared" si="63"/>
        <v/>
      </c>
      <c r="AC15" s="87" t="str">
        <f t="shared" si="64"/>
        <v/>
      </c>
      <c r="AD15" s="88" t="str">
        <f t="shared" si="65"/>
        <v/>
      </c>
      <c r="AE15" s="87" t="str">
        <f t="shared" si="66"/>
        <v/>
      </c>
      <c r="AF15" s="89" t="str">
        <f t="shared" si="67"/>
        <v/>
      </c>
      <c r="AG15" s="87" t="str">
        <f t="shared" si="68"/>
        <v/>
      </c>
      <c r="AH15" s="88" t="str">
        <f t="shared" si="69"/>
        <v/>
      </c>
      <c r="AI15" s="87" t="str">
        <f t="shared" si="70"/>
        <v/>
      </c>
      <c r="AJ15" s="89" t="str">
        <f t="shared" si="71"/>
        <v/>
      </c>
      <c r="AK15" s="87" t="str">
        <f t="shared" si="72"/>
        <v/>
      </c>
      <c r="AL15" s="88" t="str">
        <f t="shared" si="73"/>
        <v/>
      </c>
      <c r="AM15" s="87" t="str">
        <f t="shared" si="74"/>
        <v/>
      </c>
      <c r="AN15" s="104" t="str">
        <f t="shared" si="75"/>
        <v/>
      </c>
      <c r="AO15" s="105"/>
      <c r="AP15" s="104"/>
      <c r="AQ15" s="87"/>
      <c r="AR15" s="104"/>
      <c r="AS15" s="87"/>
      <c r="AT15" s="104"/>
      <c r="AU15" s="108"/>
      <c r="AV15" s="187"/>
      <c r="AW15" s="110"/>
      <c r="AX15" s="109"/>
      <c r="AY15" s="110"/>
      <c r="AZ15" s="189"/>
      <c r="BA15" s="110"/>
      <c r="BB15" s="109"/>
      <c r="BC15" s="110"/>
      <c r="BD15" s="109"/>
      <c r="BE15" s="191"/>
      <c r="BF15" s="109"/>
      <c r="BG15" s="110"/>
      <c r="BH15" s="138"/>
      <c r="BI15" s="139"/>
      <c r="BJ15" s="65"/>
      <c r="BK15" s="63"/>
      <c r="BL15" s="64"/>
      <c r="BM15" s="63"/>
      <c r="BN15" s="206"/>
      <c r="BO15" s="89"/>
      <c r="BP15" s="183"/>
      <c r="BQ15" s="89"/>
      <c r="BR15" s="193"/>
      <c r="BS15" s="183"/>
      <c r="BT15" s="185"/>
      <c r="BU15" s="89"/>
      <c r="BV15" s="89"/>
      <c r="BW15" s="63"/>
      <c r="BX15" s="64"/>
      <c r="BY15" s="63"/>
      <c r="BZ15" s="138"/>
      <c r="CA15" s="63"/>
      <c r="CB15" s="167"/>
      <c r="CC15" s="63"/>
      <c r="CD15" s="167"/>
      <c r="CE15" s="63"/>
      <c r="CF15" s="167"/>
      <c r="CG15" s="169"/>
      <c r="CH15" s="64"/>
      <c r="CI15" s="63"/>
      <c r="CJ15" s="64"/>
      <c r="CK15" s="63"/>
      <c r="CL15" s="65"/>
      <c r="CM15" s="63"/>
      <c r="CN15" s="64"/>
      <c r="CO15" s="63"/>
      <c r="CP15" s="138"/>
      <c r="CQ15" s="68"/>
      <c r="CR15" s="69"/>
      <c r="CS15" s="171"/>
      <c r="CT15" s="69"/>
      <c r="CU15" s="68"/>
      <c r="CV15" s="69"/>
      <c r="CW15" s="68"/>
      <c r="CX15" s="69"/>
      <c r="CY15" s="208"/>
      <c r="CZ15" s="70"/>
      <c r="DA15" s="63"/>
      <c r="DB15" s="173"/>
      <c r="DC15" s="63"/>
      <c r="DD15" s="71"/>
      <c r="DE15" s="63"/>
      <c r="DF15" s="71"/>
      <c r="DG15" s="63"/>
      <c r="DH15" s="68"/>
      <c r="DI15" s="175"/>
      <c r="DJ15" s="176"/>
      <c r="DK15" s="175"/>
      <c r="DL15" s="176"/>
      <c r="DM15" s="175"/>
      <c r="DN15" s="176"/>
      <c r="DO15" s="175"/>
      <c r="DP15" s="176"/>
      <c r="DQ15" s="175"/>
      <c r="DR15" s="176"/>
      <c r="DS15" s="175"/>
      <c r="DT15" s="176"/>
      <c r="DU15" s="175"/>
      <c r="DV15" s="176"/>
      <c r="DW15" s="175"/>
      <c r="DX15" s="176"/>
      <c r="DY15" s="175"/>
      <c r="DZ15" s="176"/>
      <c r="EA15" s="175"/>
      <c r="EB15" s="176"/>
      <c r="EC15" s="175"/>
      <c r="ED15" s="176"/>
      <c r="EE15" s="175"/>
      <c r="EF15" s="176"/>
      <c r="EG15" s="69"/>
      <c r="EH15" s="66"/>
      <c r="EI15" s="66"/>
      <c r="EJ15" s="67"/>
      <c r="EK15" s="67"/>
      <c r="EL15" s="67"/>
      <c r="EM15" s="204"/>
      <c r="EN15" s="200"/>
      <c r="EO15" s="198"/>
      <c r="EP15" s="182"/>
      <c r="EQ15" s="182"/>
      <c r="ER15" s="182"/>
      <c r="ES15" s="182"/>
    </row>
    <row r="16" spans="1:149" x14ac:dyDescent="0.2">
      <c r="A16" s="61"/>
      <c r="B16" s="114">
        <f t="shared" si="76"/>
        <v>8</v>
      </c>
      <c r="C16" s="87" t="str">
        <f t="shared" si="38"/>
        <v/>
      </c>
      <c r="D16" s="88" t="str">
        <f t="shared" si="39"/>
        <v/>
      </c>
      <c r="E16" s="87" t="str">
        <f t="shared" si="40"/>
        <v/>
      </c>
      <c r="F16" s="89" t="str">
        <f t="shared" si="41"/>
        <v/>
      </c>
      <c r="G16" s="87" t="str">
        <f t="shared" si="42"/>
        <v/>
      </c>
      <c r="H16" s="88" t="str">
        <f t="shared" si="43"/>
        <v/>
      </c>
      <c r="I16" s="87" t="str">
        <f t="shared" si="44"/>
        <v/>
      </c>
      <c r="J16" s="89" t="str">
        <f t="shared" si="45"/>
        <v/>
      </c>
      <c r="K16" s="87" t="str">
        <f t="shared" si="46"/>
        <v/>
      </c>
      <c r="L16" s="88" t="str">
        <f t="shared" si="47"/>
        <v/>
      </c>
      <c r="M16" s="87" t="str">
        <f t="shared" si="48"/>
        <v/>
      </c>
      <c r="N16" s="89" t="str">
        <f t="shared" si="49"/>
        <v/>
      </c>
      <c r="O16" s="87" t="str">
        <f t="shared" si="50"/>
        <v/>
      </c>
      <c r="P16" s="88" t="str">
        <f t="shared" si="51"/>
        <v/>
      </c>
      <c r="Q16" s="87" t="str">
        <f t="shared" si="52"/>
        <v/>
      </c>
      <c r="R16" s="89" t="str">
        <f t="shared" si="53"/>
        <v/>
      </c>
      <c r="S16" s="87" t="str">
        <f t="shared" si="54"/>
        <v/>
      </c>
      <c r="T16" s="88" t="str">
        <f t="shared" si="55"/>
        <v/>
      </c>
      <c r="U16" s="87" t="str">
        <f t="shared" si="56"/>
        <v/>
      </c>
      <c r="V16" s="89" t="str">
        <f t="shared" si="57"/>
        <v/>
      </c>
      <c r="W16" s="87" t="str">
        <f t="shared" si="58"/>
        <v/>
      </c>
      <c r="X16" s="88" t="str">
        <f t="shared" si="59"/>
        <v/>
      </c>
      <c r="Y16" s="87" t="str">
        <f t="shared" si="60"/>
        <v/>
      </c>
      <c r="Z16" s="89" t="str">
        <f t="shared" si="61"/>
        <v/>
      </c>
      <c r="AA16" s="87" t="str">
        <f t="shared" si="62"/>
        <v/>
      </c>
      <c r="AB16" s="88" t="str">
        <f t="shared" si="63"/>
        <v/>
      </c>
      <c r="AC16" s="87" t="str">
        <f t="shared" si="64"/>
        <v/>
      </c>
      <c r="AD16" s="88" t="str">
        <f t="shared" si="65"/>
        <v/>
      </c>
      <c r="AE16" s="87" t="str">
        <f t="shared" si="66"/>
        <v/>
      </c>
      <c r="AF16" s="89" t="str">
        <f t="shared" si="67"/>
        <v/>
      </c>
      <c r="AG16" s="87" t="str">
        <f t="shared" si="68"/>
        <v/>
      </c>
      <c r="AH16" s="88" t="str">
        <f t="shared" si="69"/>
        <v/>
      </c>
      <c r="AI16" s="87" t="str">
        <f t="shared" si="70"/>
        <v/>
      </c>
      <c r="AJ16" s="89" t="str">
        <f t="shared" si="71"/>
        <v/>
      </c>
      <c r="AK16" s="87" t="str">
        <f t="shared" si="72"/>
        <v/>
      </c>
      <c r="AL16" s="88" t="str">
        <f t="shared" si="73"/>
        <v/>
      </c>
      <c r="AM16" s="87" t="str">
        <f t="shared" si="74"/>
        <v/>
      </c>
      <c r="AN16" s="104" t="str">
        <f t="shared" si="75"/>
        <v/>
      </c>
      <c r="AO16" s="105"/>
      <c r="AP16" s="104"/>
      <c r="AQ16" s="87"/>
      <c r="AR16" s="104"/>
      <c r="AS16" s="87"/>
      <c r="AT16" s="104"/>
      <c r="AU16" s="108"/>
      <c r="AV16" s="187"/>
      <c r="AW16" s="110"/>
      <c r="AX16" s="109"/>
      <c r="AY16" s="110"/>
      <c r="AZ16" s="189"/>
      <c r="BA16" s="110"/>
      <c r="BB16" s="109"/>
      <c r="BC16" s="110"/>
      <c r="BD16" s="109"/>
      <c r="BE16" s="191"/>
      <c r="BF16" s="109"/>
      <c r="BG16" s="110"/>
      <c r="BH16" s="138"/>
      <c r="BI16" s="139"/>
      <c r="BJ16" s="65"/>
      <c r="BK16" s="63"/>
      <c r="BL16" s="64"/>
      <c r="BM16" s="63"/>
      <c r="BN16" s="206"/>
      <c r="BO16" s="89"/>
      <c r="BP16" s="183"/>
      <c r="BQ16" s="89"/>
      <c r="BR16" s="193"/>
      <c r="BS16" s="183"/>
      <c r="BT16" s="185"/>
      <c r="BU16" s="89"/>
      <c r="BV16" s="89"/>
      <c r="BW16" s="63"/>
      <c r="BX16" s="64"/>
      <c r="BY16" s="63"/>
      <c r="BZ16" s="138"/>
      <c r="CA16" s="63"/>
      <c r="CB16" s="167"/>
      <c r="CC16" s="63"/>
      <c r="CD16" s="167"/>
      <c r="CE16" s="63"/>
      <c r="CF16" s="167"/>
      <c r="CG16" s="169"/>
      <c r="CH16" s="64"/>
      <c r="CI16" s="63"/>
      <c r="CJ16" s="64"/>
      <c r="CK16" s="63"/>
      <c r="CL16" s="65"/>
      <c r="CM16" s="63"/>
      <c r="CN16" s="64"/>
      <c r="CO16" s="63"/>
      <c r="CP16" s="138"/>
      <c r="CQ16" s="68"/>
      <c r="CR16" s="69"/>
      <c r="CS16" s="171"/>
      <c r="CT16" s="69"/>
      <c r="CU16" s="68"/>
      <c r="CV16" s="69"/>
      <c r="CW16" s="68"/>
      <c r="CX16" s="69"/>
      <c r="CY16" s="208"/>
      <c r="CZ16" s="70"/>
      <c r="DA16" s="63"/>
      <c r="DB16" s="173"/>
      <c r="DC16" s="63"/>
      <c r="DD16" s="71"/>
      <c r="DE16" s="63"/>
      <c r="DF16" s="71"/>
      <c r="DG16" s="63"/>
      <c r="DH16" s="68"/>
      <c r="DI16" s="175"/>
      <c r="DJ16" s="176"/>
      <c r="DK16" s="175"/>
      <c r="DL16" s="176"/>
      <c r="DM16" s="175"/>
      <c r="DN16" s="176"/>
      <c r="DO16" s="175"/>
      <c r="DP16" s="176"/>
      <c r="DQ16" s="175"/>
      <c r="DR16" s="176"/>
      <c r="DS16" s="175"/>
      <c r="DT16" s="176"/>
      <c r="DU16" s="175"/>
      <c r="DV16" s="176"/>
      <c r="DW16" s="175"/>
      <c r="DX16" s="176"/>
      <c r="DY16" s="175"/>
      <c r="DZ16" s="176"/>
      <c r="EA16" s="175"/>
      <c r="EB16" s="176"/>
      <c r="EC16" s="175"/>
      <c r="ED16" s="176"/>
      <c r="EE16" s="175"/>
      <c r="EF16" s="176"/>
      <c r="EG16" s="69"/>
      <c r="EH16" s="66"/>
      <c r="EI16" s="66"/>
      <c r="EJ16" s="67"/>
      <c r="EK16" s="67"/>
      <c r="EL16" s="67"/>
      <c r="EM16" s="204"/>
      <c r="EN16" s="200"/>
      <c r="EO16" s="198"/>
      <c r="EP16" s="182"/>
      <c r="EQ16" s="182"/>
      <c r="ER16" s="182"/>
      <c r="ES16" s="182"/>
    </row>
    <row r="17" spans="1:149" x14ac:dyDescent="0.2">
      <c r="A17" s="61"/>
      <c r="B17" s="114">
        <f t="shared" si="76"/>
        <v>9</v>
      </c>
      <c r="C17" s="87" t="str">
        <f t="shared" si="38"/>
        <v/>
      </c>
      <c r="D17" s="88" t="str">
        <f t="shared" si="39"/>
        <v/>
      </c>
      <c r="E17" s="87" t="str">
        <f t="shared" si="40"/>
        <v/>
      </c>
      <c r="F17" s="89" t="str">
        <f t="shared" si="41"/>
        <v/>
      </c>
      <c r="G17" s="87" t="str">
        <f t="shared" si="42"/>
        <v/>
      </c>
      <c r="H17" s="88" t="str">
        <f t="shared" si="43"/>
        <v/>
      </c>
      <c r="I17" s="87" t="str">
        <f t="shared" si="44"/>
        <v/>
      </c>
      <c r="J17" s="89" t="str">
        <f t="shared" si="45"/>
        <v/>
      </c>
      <c r="K17" s="87" t="str">
        <f t="shared" si="46"/>
        <v/>
      </c>
      <c r="L17" s="88" t="str">
        <f t="shared" si="47"/>
        <v/>
      </c>
      <c r="M17" s="87" t="str">
        <f t="shared" si="48"/>
        <v/>
      </c>
      <c r="N17" s="89" t="str">
        <f t="shared" si="49"/>
        <v/>
      </c>
      <c r="O17" s="87" t="str">
        <f t="shared" si="50"/>
        <v/>
      </c>
      <c r="P17" s="88" t="str">
        <f t="shared" si="51"/>
        <v/>
      </c>
      <c r="Q17" s="87" t="str">
        <f t="shared" si="52"/>
        <v/>
      </c>
      <c r="R17" s="89" t="str">
        <f t="shared" si="53"/>
        <v/>
      </c>
      <c r="S17" s="87" t="str">
        <f t="shared" si="54"/>
        <v/>
      </c>
      <c r="T17" s="88" t="str">
        <f t="shared" si="55"/>
        <v/>
      </c>
      <c r="U17" s="87" t="str">
        <f t="shared" si="56"/>
        <v/>
      </c>
      <c r="V17" s="89" t="str">
        <f t="shared" si="57"/>
        <v/>
      </c>
      <c r="W17" s="87" t="str">
        <f t="shared" si="58"/>
        <v/>
      </c>
      <c r="X17" s="88" t="str">
        <f t="shared" si="59"/>
        <v/>
      </c>
      <c r="Y17" s="87" t="str">
        <f t="shared" si="60"/>
        <v/>
      </c>
      <c r="Z17" s="89" t="str">
        <f t="shared" si="61"/>
        <v/>
      </c>
      <c r="AA17" s="87" t="str">
        <f t="shared" si="62"/>
        <v/>
      </c>
      <c r="AB17" s="88" t="str">
        <f t="shared" si="63"/>
        <v/>
      </c>
      <c r="AC17" s="87" t="str">
        <f t="shared" si="64"/>
        <v/>
      </c>
      <c r="AD17" s="88" t="str">
        <f t="shared" si="65"/>
        <v/>
      </c>
      <c r="AE17" s="87" t="str">
        <f t="shared" si="66"/>
        <v/>
      </c>
      <c r="AF17" s="89" t="str">
        <f t="shared" si="67"/>
        <v/>
      </c>
      <c r="AG17" s="87" t="str">
        <f t="shared" si="68"/>
        <v/>
      </c>
      <c r="AH17" s="88" t="str">
        <f t="shared" si="69"/>
        <v/>
      </c>
      <c r="AI17" s="87" t="str">
        <f t="shared" si="70"/>
        <v/>
      </c>
      <c r="AJ17" s="89" t="str">
        <f t="shared" si="71"/>
        <v/>
      </c>
      <c r="AK17" s="87" t="str">
        <f t="shared" si="72"/>
        <v/>
      </c>
      <c r="AL17" s="88" t="str">
        <f t="shared" si="73"/>
        <v/>
      </c>
      <c r="AM17" s="87" t="str">
        <f t="shared" si="74"/>
        <v/>
      </c>
      <c r="AN17" s="104" t="str">
        <f t="shared" si="75"/>
        <v/>
      </c>
      <c r="AO17" s="105"/>
      <c r="AP17" s="104"/>
      <c r="AQ17" s="87"/>
      <c r="AR17" s="104"/>
      <c r="AS17" s="87"/>
      <c r="AT17" s="104"/>
      <c r="AU17" s="108"/>
      <c r="AV17" s="187"/>
      <c r="AW17" s="110"/>
      <c r="AX17" s="109"/>
      <c r="AY17" s="110"/>
      <c r="AZ17" s="189"/>
      <c r="BA17" s="110"/>
      <c r="BB17" s="109"/>
      <c r="BC17" s="110"/>
      <c r="BD17" s="109"/>
      <c r="BE17" s="191"/>
      <c r="BF17" s="109"/>
      <c r="BG17" s="110"/>
      <c r="BH17" s="138"/>
      <c r="BI17" s="139"/>
      <c r="BJ17" s="65"/>
      <c r="BK17" s="63"/>
      <c r="BL17" s="64"/>
      <c r="BM17" s="63"/>
      <c r="BN17" s="206"/>
      <c r="BO17" s="89"/>
      <c r="BP17" s="183"/>
      <c r="BQ17" s="89"/>
      <c r="BR17" s="193"/>
      <c r="BS17" s="183"/>
      <c r="BT17" s="185"/>
      <c r="BU17" s="89"/>
      <c r="BV17" s="89"/>
      <c r="BW17" s="63"/>
      <c r="BX17" s="64"/>
      <c r="BY17" s="63"/>
      <c r="BZ17" s="138"/>
      <c r="CA17" s="63"/>
      <c r="CB17" s="167"/>
      <c r="CC17" s="63"/>
      <c r="CD17" s="167"/>
      <c r="CE17" s="63"/>
      <c r="CF17" s="167"/>
      <c r="CG17" s="169"/>
      <c r="CH17" s="64"/>
      <c r="CI17" s="63"/>
      <c r="CJ17" s="64"/>
      <c r="CK17" s="63"/>
      <c r="CL17" s="65"/>
      <c r="CM17" s="63"/>
      <c r="CN17" s="64"/>
      <c r="CO17" s="63"/>
      <c r="CP17" s="138"/>
      <c r="CQ17" s="68"/>
      <c r="CR17" s="69"/>
      <c r="CS17" s="171"/>
      <c r="CT17" s="69"/>
      <c r="CU17" s="68"/>
      <c r="CV17" s="69"/>
      <c r="CW17" s="68"/>
      <c r="CX17" s="69"/>
      <c r="CY17" s="208"/>
      <c r="CZ17" s="70"/>
      <c r="DA17" s="63"/>
      <c r="DB17" s="173"/>
      <c r="DC17" s="63"/>
      <c r="DD17" s="71"/>
      <c r="DE17" s="63"/>
      <c r="DF17" s="71"/>
      <c r="DG17" s="63"/>
      <c r="DH17" s="68"/>
      <c r="DI17" s="175"/>
      <c r="DJ17" s="176"/>
      <c r="DK17" s="175"/>
      <c r="DL17" s="176"/>
      <c r="DM17" s="175"/>
      <c r="DN17" s="176"/>
      <c r="DO17" s="175"/>
      <c r="DP17" s="176"/>
      <c r="DQ17" s="175"/>
      <c r="DR17" s="176"/>
      <c r="DS17" s="175"/>
      <c r="DT17" s="176"/>
      <c r="DU17" s="175"/>
      <c r="DV17" s="176"/>
      <c r="DW17" s="175"/>
      <c r="DX17" s="176"/>
      <c r="DY17" s="175"/>
      <c r="DZ17" s="176"/>
      <c r="EA17" s="175"/>
      <c r="EB17" s="176"/>
      <c r="EC17" s="175"/>
      <c r="ED17" s="176"/>
      <c r="EE17" s="175"/>
      <c r="EF17" s="176"/>
      <c r="EG17" s="69"/>
      <c r="EH17" s="66"/>
      <c r="EI17" s="66"/>
      <c r="EJ17" s="67"/>
      <c r="EK17" s="67"/>
      <c r="EL17" s="67"/>
      <c r="EM17" s="204"/>
      <c r="EN17" s="200"/>
      <c r="EO17" s="198"/>
      <c r="EP17" s="182"/>
      <c r="EQ17" s="182"/>
      <c r="ER17" s="182"/>
      <c r="ES17" s="182"/>
    </row>
    <row r="18" spans="1:149" x14ac:dyDescent="0.2">
      <c r="A18" s="61"/>
      <c r="B18" s="114">
        <f t="shared" si="76"/>
        <v>10</v>
      </c>
      <c r="C18" s="87" t="str">
        <f t="shared" si="38"/>
        <v/>
      </c>
      <c r="D18" s="88" t="str">
        <f t="shared" si="39"/>
        <v/>
      </c>
      <c r="E18" s="87" t="str">
        <f t="shared" si="40"/>
        <v/>
      </c>
      <c r="F18" s="89" t="str">
        <f t="shared" si="41"/>
        <v/>
      </c>
      <c r="G18" s="87" t="str">
        <f t="shared" si="42"/>
        <v/>
      </c>
      <c r="H18" s="88" t="str">
        <f t="shared" si="43"/>
        <v/>
      </c>
      <c r="I18" s="87" t="str">
        <f t="shared" si="44"/>
        <v/>
      </c>
      <c r="J18" s="89" t="str">
        <f t="shared" si="45"/>
        <v/>
      </c>
      <c r="K18" s="87" t="str">
        <f t="shared" si="46"/>
        <v/>
      </c>
      <c r="L18" s="88" t="str">
        <f t="shared" si="47"/>
        <v/>
      </c>
      <c r="M18" s="87" t="str">
        <f t="shared" si="48"/>
        <v/>
      </c>
      <c r="N18" s="89" t="str">
        <f t="shared" si="49"/>
        <v/>
      </c>
      <c r="O18" s="87" t="str">
        <f t="shared" si="50"/>
        <v/>
      </c>
      <c r="P18" s="88" t="str">
        <f t="shared" si="51"/>
        <v/>
      </c>
      <c r="Q18" s="87" t="str">
        <f t="shared" si="52"/>
        <v/>
      </c>
      <c r="R18" s="89" t="str">
        <f t="shared" si="53"/>
        <v/>
      </c>
      <c r="S18" s="87" t="str">
        <f t="shared" si="54"/>
        <v/>
      </c>
      <c r="T18" s="88" t="str">
        <f t="shared" si="55"/>
        <v/>
      </c>
      <c r="U18" s="87" t="str">
        <f t="shared" si="56"/>
        <v/>
      </c>
      <c r="V18" s="89" t="str">
        <f t="shared" si="57"/>
        <v/>
      </c>
      <c r="W18" s="87" t="str">
        <f t="shared" si="58"/>
        <v/>
      </c>
      <c r="X18" s="88" t="str">
        <f t="shared" si="59"/>
        <v/>
      </c>
      <c r="Y18" s="87" t="str">
        <f t="shared" si="60"/>
        <v/>
      </c>
      <c r="Z18" s="89" t="str">
        <f t="shared" si="61"/>
        <v/>
      </c>
      <c r="AA18" s="87" t="str">
        <f t="shared" si="62"/>
        <v/>
      </c>
      <c r="AB18" s="88" t="str">
        <f t="shared" si="63"/>
        <v/>
      </c>
      <c r="AC18" s="87" t="str">
        <f t="shared" si="64"/>
        <v/>
      </c>
      <c r="AD18" s="88" t="str">
        <f t="shared" si="65"/>
        <v/>
      </c>
      <c r="AE18" s="87" t="str">
        <f t="shared" si="66"/>
        <v/>
      </c>
      <c r="AF18" s="89" t="str">
        <f t="shared" si="67"/>
        <v/>
      </c>
      <c r="AG18" s="87" t="str">
        <f t="shared" si="68"/>
        <v/>
      </c>
      <c r="AH18" s="88" t="str">
        <f t="shared" si="69"/>
        <v/>
      </c>
      <c r="AI18" s="87" t="str">
        <f t="shared" si="70"/>
        <v/>
      </c>
      <c r="AJ18" s="89" t="str">
        <f t="shared" si="71"/>
        <v/>
      </c>
      <c r="AK18" s="87" t="str">
        <f t="shared" si="72"/>
        <v/>
      </c>
      <c r="AL18" s="88" t="str">
        <f t="shared" si="73"/>
        <v/>
      </c>
      <c r="AM18" s="87" t="str">
        <f t="shared" si="74"/>
        <v/>
      </c>
      <c r="AN18" s="104" t="str">
        <f t="shared" si="75"/>
        <v/>
      </c>
      <c r="AO18" s="105"/>
      <c r="AP18" s="104"/>
      <c r="AQ18" s="87"/>
      <c r="AR18" s="104"/>
      <c r="AS18" s="87"/>
      <c r="AT18" s="104"/>
      <c r="AU18" s="108"/>
      <c r="AV18" s="187"/>
      <c r="AW18" s="110"/>
      <c r="AX18" s="109"/>
      <c r="AY18" s="110"/>
      <c r="AZ18" s="189"/>
      <c r="BA18" s="110"/>
      <c r="BB18" s="109"/>
      <c r="BC18" s="110"/>
      <c r="BD18" s="109"/>
      <c r="BE18" s="191"/>
      <c r="BF18" s="109"/>
      <c r="BG18" s="110"/>
      <c r="BH18" s="138"/>
      <c r="BI18" s="139"/>
      <c r="BJ18" s="65"/>
      <c r="BK18" s="63"/>
      <c r="BL18" s="64"/>
      <c r="BM18" s="63"/>
      <c r="BN18" s="206"/>
      <c r="BO18" s="89"/>
      <c r="BP18" s="183"/>
      <c r="BQ18" s="89"/>
      <c r="BR18" s="193"/>
      <c r="BS18" s="183"/>
      <c r="BT18" s="185"/>
      <c r="BU18" s="89"/>
      <c r="BV18" s="89"/>
      <c r="BW18" s="63"/>
      <c r="BX18" s="64"/>
      <c r="BY18" s="63"/>
      <c r="BZ18" s="138"/>
      <c r="CA18" s="63"/>
      <c r="CB18" s="167"/>
      <c r="CC18" s="63"/>
      <c r="CD18" s="167"/>
      <c r="CE18" s="63"/>
      <c r="CF18" s="167"/>
      <c r="CG18" s="169"/>
      <c r="CH18" s="64"/>
      <c r="CI18" s="63"/>
      <c r="CJ18" s="64"/>
      <c r="CK18" s="63"/>
      <c r="CL18" s="65"/>
      <c r="CM18" s="63"/>
      <c r="CN18" s="64"/>
      <c r="CO18" s="63"/>
      <c r="CP18" s="138"/>
      <c r="CQ18" s="68"/>
      <c r="CR18" s="69"/>
      <c r="CS18" s="171"/>
      <c r="CT18" s="69"/>
      <c r="CU18" s="68"/>
      <c r="CV18" s="69"/>
      <c r="CW18" s="68"/>
      <c r="CX18" s="69"/>
      <c r="CY18" s="208"/>
      <c r="CZ18" s="70"/>
      <c r="DA18" s="63"/>
      <c r="DB18" s="173"/>
      <c r="DC18" s="63"/>
      <c r="DD18" s="71"/>
      <c r="DE18" s="63"/>
      <c r="DF18" s="71"/>
      <c r="DG18" s="63"/>
      <c r="DH18" s="68"/>
      <c r="DI18" s="175"/>
      <c r="DJ18" s="176"/>
      <c r="DK18" s="175"/>
      <c r="DL18" s="176"/>
      <c r="DM18" s="175"/>
      <c r="DN18" s="176"/>
      <c r="DO18" s="175"/>
      <c r="DP18" s="176"/>
      <c r="DQ18" s="175"/>
      <c r="DR18" s="176"/>
      <c r="DS18" s="175"/>
      <c r="DT18" s="176"/>
      <c r="DU18" s="175"/>
      <c r="DV18" s="176"/>
      <c r="DW18" s="175"/>
      <c r="DX18" s="176"/>
      <c r="DY18" s="175"/>
      <c r="DZ18" s="176"/>
      <c r="EA18" s="175"/>
      <c r="EB18" s="176"/>
      <c r="EC18" s="175"/>
      <c r="ED18" s="176"/>
      <c r="EE18" s="175"/>
      <c r="EF18" s="176"/>
      <c r="EG18" s="69"/>
      <c r="EH18" s="66"/>
      <c r="EI18" s="66"/>
      <c r="EJ18" s="67"/>
      <c r="EK18" s="67"/>
      <c r="EL18" s="67"/>
      <c r="EM18" s="204"/>
      <c r="EN18" s="200"/>
      <c r="EO18" s="198"/>
      <c r="EP18" s="182"/>
      <c r="EQ18" s="182"/>
      <c r="ER18" s="182"/>
      <c r="ES18" s="182"/>
    </row>
    <row r="19" spans="1:149" x14ac:dyDescent="0.2">
      <c r="A19" s="61"/>
      <c r="B19" s="114">
        <f t="shared" si="76"/>
        <v>11</v>
      </c>
      <c r="C19" s="87" t="str">
        <f t="shared" si="38"/>
        <v/>
      </c>
      <c r="D19" s="88" t="str">
        <f t="shared" si="39"/>
        <v/>
      </c>
      <c r="E19" s="87" t="str">
        <f t="shared" si="40"/>
        <v/>
      </c>
      <c r="F19" s="89" t="str">
        <f t="shared" si="41"/>
        <v/>
      </c>
      <c r="G19" s="87" t="str">
        <f t="shared" si="42"/>
        <v/>
      </c>
      <c r="H19" s="88" t="str">
        <f t="shared" si="43"/>
        <v/>
      </c>
      <c r="I19" s="87" t="str">
        <f t="shared" si="44"/>
        <v/>
      </c>
      <c r="J19" s="89" t="str">
        <f t="shared" si="45"/>
        <v/>
      </c>
      <c r="K19" s="87" t="str">
        <f t="shared" si="46"/>
        <v/>
      </c>
      <c r="L19" s="88" t="str">
        <f t="shared" si="47"/>
        <v/>
      </c>
      <c r="M19" s="87" t="str">
        <f t="shared" si="48"/>
        <v/>
      </c>
      <c r="N19" s="89" t="str">
        <f t="shared" si="49"/>
        <v/>
      </c>
      <c r="O19" s="87" t="str">
        <f t="shared" si="50"/>
        <v/>
      </c>
      <c r="P19" s="88" t="str">
        <f t="shared" si="51"/>
        <v/>
      </c>
      <c r="Q19" s="87" t="str">
        <f t="shared" si="52"/>
        <v/>
      </c>
      <c r="R19" s="89" t="str">
        <f t="shared" si="53"/>
        <v/>
      </c>
      <c r="S19" s="87" t="str">
        <f t="shared" si="54"/>
        <v/>
      </c>
      <c r="T19" s="88" t="str">
        <f t="shared" si="55"/>
        <v/>
      </c>
      <c r="U19" s="87" t="str">
        <f t="shared" si="56"/>
        <v/>
      </c>
      <c r="V19" s="89" t="str">
        <f t="shared" si="57"/>
        <v/>
      </c>
      <c r="W19" s="87" t="str">
        <f t="shared" si="58"/>
        <v/>
      </c>
      <c r="X19" s="88" t="str">
        <f t="shared" si="59"/>
        <v/>
      </c>
      <c r="Y19" s="87" t="str">
        <f t="shared" si="60"/>
        <v/>
      </c>
      <c r="Z19" s="89" t="str">
        <f t="shared" si="61"/>
        <v/>
      </c>
      <c r="AA19" s="87" t="str">
        <f t="shared" si="62"/>
        <v/>
      </c>
      <c r="AB19" s="88" t="str">
        <f t="shared" si="63"/>
        <v/>
      </c>
      <c r="AC19" s="87" t="str">
        <f t="shared" si="64"/>
        <v/>
      </c>
      <c r="AD19" s="88" t="str">
        <f t="shared" si="65"/>
        <v/>
      </c>
      <c r="AE19" s="87" t="str">
        <f t="shared" si="66"/>
        <v/>
      </c>
      <c r="AF19" s="89" t="str">
        <f t="shared" si="67"/>
        <v/>
      </c>
      <c r="AG19" s="87" t="str">
        <f t="shared" si="68"/>
        <v/>
      </c>
      <c r="AH19" s="88" t="str">
        <f t="shared" si="69"/>
        <v/>
      </c>
      <c r="AI19" s="87" t="str">
        <f t="shared" si="70"/>
        <v/>
      </c>
      <c r="AJ19" s="89" t="str">
        <f t="shared" si="71"/>
        <v/>
      </c>
      <c r="AK19" s="87" t="str">
        <f t="shared" si="72"/>
        <v/>
      </c>
      <c r="AL19" s="88" t="str">
        <f t="shared" si="73"/>
        <v/>
      </c>
      <c r="AM19" s="87" t="str">
        <f t="shared" si="74"/>
        <v/>
      </c>
      <c r="AN19" s="104" t="str">
        <f t="shared" si="75"/>
        <v/>
      </c>
      <c r="AO19" s="105"/>
      <c r="AP19" s="104"/>
      <c r="AQ19" s="87"/>
      <c r="AR19" s="104"/>
      <c r="AS19" s="87"/>
      <c r="AT19" s="104"/>
      <c r="AU19" s="108"/>
      <c r="AV19" s="187"/>
      <c r="AW19" s="110"/>
      <c r="AX19" s="109"/>
      <c r="AY19" s="110"/>
      <c r="AZ19" s="189"/>
      <c r="BA19" s="110"/>
      <c r="BB19" s="109"/>
      <c r="BC19" s="110"/>
      <c r="BD19" s="109"/>
      <c r="BE19" s="191"/>
      <c r="BF19" s="109"/>
      <c r="BG19" s="110"/>
      <c r="BH19" s="138"/>
      <c r="BI19" s="139"/>
      <c r="BJ19" s="65"/>
      <c r="BK19" s="63"/>
      <c r="BL19" s="64"/>
      <c r="BM19" s="63"/>
      <c r="BN19" s="206"/>
      <c r="BO19" s="89"/>
      <c r="BP19" s="183"/>
      <c r="BQ19" s="89"/>
      <c r="BR19" s="193"/>
      <c r="BS19" s="183"/>
      <c r="BT19" s="185"/>
      <c r="BU19" s="89"/>
      <c r="BV19" s="89"/>
      <c r="BW19" s="63"/>
      <c r="BX19" s="64"/>
      <c r="BY19" s="63"/>
      <c r="BZ19" s="138"/>
      <c r="CA19" s="63"/>
      <c r="CB19" s="167"/>
      <c r="CC19" s="63"/>
      <c r="CD19" s="167"/>
      <c r="CE19" s="63"/>
      <c r="CF19" s="167"/>
      <c r="CG19" s="169"/>
      <c r="CH19" s="64"/>
      <c r="CI19" s="63"/>
      <c r="CJ19" s="64"/>
      <c r="CK19" s="63"/>
      <c r="CL19" s="65"/>
      <c r="CM19" s="63"/>
      <c r="CN19" s="64"/>
      <c r="CO19" s="63"/>
      <c r="CP19" s="138"/>
      <c r="CQ19" s="68"/>
      <c r="CR19" s="69"/>
      <c r="CS19" s="171"/>
      <c r="CT19" s="69"/>
      <c r="CU19" s="68"/>
      <c r="CV19" s="69"/>
      <c r="CW19" s="68"/>
      <c r="CX19" s="69"/>
      <c r="CY19" s="208"/>
      <c r="CZ19" s="70"/>
      <c r="DA19" s="63"/>
      <c r="DB19" s="173"/>
      <c r="DC19" s="63"/>
      <c r="DD19" s="71"/>
      <c r="DE19" s="63"/>
      <c r="DF19" s="71"/>
      <c r="DG19" s="63"/>
      <c r="DH19" s="68"/>
      <c r="DI19" s="175"/>
      <c r="DJ19" s="176"/>
      <c r="DK19" s="175"/>
      <c r="DL19" s="176"/>
      <c r="DM19" s="175"/>
      <c r="DN19" s="176"/>
      <c r="DO19" s="175"/>
      <c r="DP19" s="176"/>
      <c r="DQ19" s="175"/>
      <c r="DR19" s="176"/>
      <c r="DS19" s="175"/>
      <c r="DT19" s="176"/>
      <c r="DU19" s="175"/>
      <c r="DV19" s="176"/>
      <c r="DW19" s="175"/>
      <c r="DX19" s="176"/>
      <c r="DY19" s="175"/>
      <c r="DZ19" s="176"/>
      <c r="EA19" s="175"/>
      <c r="EB19" s="176"/>
      <c r="EC19" s="175"/>
      <c r="ED19" s="176"/>
      <c r="EE19" s="175"/>
      <c r="EF19" s="176"/>
      <c r="EG19" s="69"/>
      <c r="EH19" s="66"/>
      <c r="EI19" s="66"/>
      <c r="EJ19" s="67"/>
      <c r="EK19" s="67"/>
      <c r="EL19" s="67"/>
      <c r="EM19" s="204"/>
      <c r="EN19" s="200"/>
      <c r="EO19" s="198"/>
      <c r="EP19" s="182"/>
      <c r="EQ19" s="182"/>
      <c r="ER19" s="182"/>
      <c r="ES19" s="182"/>
    </row>
    <row r="20" spans="1:149" x14ac:dyDescent="0.2">
      <c r="A20" s="61"/>
      <c r="B20" s="114">
        <f t="shared" si="76"/>
        <v>12</v>
      </c>
      <c r="C20" s="87" t="str">
        <f t="shared" si="38"/>
        <v/>
      </c>
      <c r="D20" s="88" t="str">
        <f t="shared" si="39"/>
        <v/>
      </c>
      <c r="E20" s="87" t="str">
        <f t="shared" si="40"/>
        <v/>
      </c>
      <c r="F20" s="89" t="str">
        <f t="shared" si="41"/>
        <v/>
      </c>
      <c r="G20" s="87" t="str">
        <f t="shared" si="42"/>
        <v/>
      </c>
      <c r="H20" s="88" t="str">
        <f t="shared" si="43"/>
        <v/>
      </c>
      <c r="I20" s="87" t="str">
        <f t="shared" si="44"/>
        <v/>
      </c>
      <c r="J20" s="89" t="str">
        <f t="shared" si="45"/>
        <v/>
      </c>
      <c r="K20" s="87" t="str">
        <f t="shared" si="46"/>
        <v/>
      </c>
      <c r="L20" s="88" t="str">
        <f t="shared" si="47"/>
        <v/>
      </c>
      <c r="M20" s="87" t="str">
        <f t="shared" si="48"/>
        <v/>
      </c>
      <c r="N20" s="89" t="str">
        <f t="shared" si="49"/>
        <v/>
      </c>
      <c r="O20" s="87" t="str">
        <f t="shared" si="50"/>
        <v/>
      </c>
      <c r="P20" s="88" t="str">
        <f t="shared" si="51"/>
        <v/>
      </c>
      <c r="Q20" s="87" t="str">
        <f t="shared" si="52"/>
        <v/>
      </c>
      <c r="R20" s="89" t="str">
        <f t="shared" si="53"/>
        <v/>
      </c>
      <c r="S20" s="87" t="str">
        <f t="shared" si="54"/>
        <v/>
      </c>
      <c r="T20" s="88" t="str">
        <f t="shared" si="55"/>
        <v/>
      </c>
      <c r="U20" s="87" t="str">
        <f t="shared" si="56"/>
        <v/>
      </c>
      <c r="V20" s="89" t="str">
        <f t="shared" si="57"/>
        <v/>
      </c>
      <c r="W20" s="87" t="str">
        <f t="shared" si="58"/>
        <v/>
      </c>
      <c r="X20" s="88" t="str">
        <f t="shared" si="59"/>
        <v/>
      </c>
      <c r="Y20" s="87" t="str">
        <f t="shared" si="60"/>
        <v/>
      </c>
      <c r="Z20" s="89" t="str">
        <f t="shared" si="61"/>
        <v/>
      </c>
      <c r="AA20" s="87" t="str">
        <f t="shared" si="62"/>
        <v/>
      </c>
      <c r="AB20" s="88" t="str">
        <f t="shared" si="63"/>
        <v/>
      </c>
      <c r="AC20" s="87" t="str">
        <f t="shared" si="64"/>
        <v/>
      </c>
      <c r="AD20" s="88" t="str">
        <f t="shared" si="65"/>
        <v/>
      </c>
      <c r="AE20" s="87" t="str">
        <f t="shared" si="66"/>
        <v/>
      </c>
      <c r="AF20" s="89" t="str">
        <f t="shared" si="67"/>
        <v/>
      </c>
      <c r="AG20" s="87" t="str">
        <f t="shared" si="68"/>
        <v/>
      </c>
      <c r="AH20" s="88" t="str">
        <f t="shared" si="69"/>
        <v/>
      </c>
      <c r="AI20" s="87" t="str">
        <f t="shared" si="70"/>
        <v/>
      </c>
      <c r="AJ20" s="89" t="str">
        <f t="shared" si="71"/>
        <v/>
      </c>
      <c r="AK20" s="87" t="str">
        <f t="shared" si="72"/>
        <v/>
      </c>
      <c r="AL20" s="88" t="str">
        <f t="shared" si="73"/>
        <v/>
      </c>
      <c r="AM20" s="87" t="str">
        <f t="shared" si="74"/>
        <v/>
      </c>
      <c r="AN20" s="104" t="str">
        <f t="shared" si="75"/>
        <v/>
      </c>
      <c r="AO20" s="105"/>
      <c r="AP20" s="104"/>
      <c r="AQ20" s="87"/>
      <c r="AR20" s="104"/>
      <c r="AS20" s="87"/>
      <c r="AT20" s="104"/>
      <c r="AU20" s="108"/>
      <c r="AV20" s="187"/>
      <c r="AW20" s="110"/>
      <c r="AX20" s="109"/>
      <c r="AY20" s="110"/>
      <c r="AZ20" s="189"/>
      <c r="BA20" s="110"/>
      <c r="BB20" s="109"/>
      <c r="BC20" s="110"/>
      <c r="BD20" s="109"/>
      <c r="BE20" s="191"/>
      <c r="BF20" s="109"/>
      <c r="BG20" s="110"/>
      <c r="BH20" s="138"/>
      <c r="BI20" s="139"/>
      <c r="BJ20" s="65"/>
      <c r="BK20" s="63"/>
      <c r="BL20" s="64"/>
      <c r="BM20" s="63"/>
      <c r="BN20" s="206"/>
      <c r="BO20" s="89"/>
      <c r="BP20" s="183"/>
      <c r="BQ20" s="89"/>
      <c r="BR20" s="193"/>
      <c r="BS20" s="183"/>
      <c r="BT20" s="185"/>
      <c r="BU20" s="89"/>
      <c r="BV20" s="89"/>
      <c r="BW20" s="63"/>
      <c r="BX20" s="64"/>
      <c r="BY20" s="63"/>
      <c r="BZ20" s="138"/>
      <c r="CA20" s="63"/>
      <c r="CB20" s="167"/>
      <c r="CC20" s="63"/>
      <c r="CD20" s="167"/>
      <c r="CE20" s="63"/>
      <c r="CF20" s="167"/>
      <c r="CG20" s="169"/>
      <c r="CH20" s="64"/>
      <c r="CI20" s="63"/>
      <c r="CJ20" s="64"/>
      <c r="CK20" s="63"/>
      <c r="CL20" s="65"/>
      <c r="CM20" s="63"/>
      <c r="CN20" s="64"/>
      <c r="CO20" s="63"/>
      <c r="CP20" s="138"/>
      <c r="CQ20" s="68"/>
      <c r="CR20" s="69"/>
      <c r="CS20" s="171"/>
      <c r="CT20" s="69"/>
      <c r="CU20" s="68"/>
      <c r="CV20" s="69"/>
      <c r="CW20" s="68"/>
      <c r="CX20" s="69"/>
      <c r="CY20" s="208"/>
      <c r="CZ20" s="70"/>
      <c r="DA20" s="63"/>
      <c r="DB20" s="173"/>
      <c r="DC20" s="63"/>
      <c r="DD20" s="71"/>
      <c r="DE20" s="63"/>
      <c r="DF20" s="71"/>
      <c r="DG20" s="63"/>
      <c r="DH20" s="68"/>
      <c r="DI20" s="175"/>
      <c r="DJ20" s="176"/>
      <c r="DK20" s="175"/>
      <c r="DL20" s="176"/>
      <c r="DM20" s="175"/>
      <c r="DN20" s="176"/>
      <c r="DO20" s="175"/>
      <c r="DP20" s="176"/>
      <c r="DQ20" s="175"/>
      <c r="DR20" s="176"/>
      <c r="DS20" s="175"/>
      <c r="DT20" s="176"/>
      <c r="DU20" s="175"/>
      <c r="DV20" s="176"/>
      <c r="DW20" s="175"/>
      <c r="DX20" s="176"/>
      <c r="DY20" s="175"/>
      <c r="DZ20" s="176"/>
      <c r="EA20" s="175"/>
      <c r="EB20" s="176"/>
      <c r="EC20" s="175"/>
      <c r="ED20" s="176"/>
      <c r="EE20" s="175"/>
      <c r="EF20" s="176"/>
      <c r="EG20" s="69"/>
      <c r="EH20" s="66"/>
      <c r="EI20" s="66"/>
      <c r="EJ20" s="67"/>
      <c r="EK20" s="67"/>
      <c r="EL20" s="67"/>
      <c r="EM20" s="204"/>
      <c r="EN20" s="200"/>
      <c r="EO20" s="198"/>
      <c r="EP20" s="182"/>
      <c r="EQ20" s="182"/>
      <c r="ER20" s="182"/>
      <c r="ES20" s="182"/>
    </row>
    <row r="21" spans="1:149" x14ac:dyDescent="0.2">
      <c r="A21" s="61"/>
      <c r="B21" s="114">
        <f t="shared" si="76"/>
        <v>13</v>
      </c>
      <c r="C21" s="87" t="str">
        <f t="shared" si="38"/>
        <v/>
      </c>
      <c r="D21" s="88" t="str">
        <f t="shared" si="39"/>
        <v/>
      </c>
      <c r="E21" s="87" t="str">
        <f t="shared" si="40"/>
        <v/>
      </c>
      <c r="F21" s="89" t="str">
        <f t="shared" si="41"/>
        <v/>
      </c>
      <c r="G21" s="87" t="str">
        <f t="shared" si="42"/>
        <v/>
      </c>
      <c r="H21" s="88" t="str">
        <f t="shared" si="43"/>
        <v/>
      </c>
      <c r="I21" s="87" t="str">
        <f t="shared" si="44"/>
        <v/>
      </c>
      <c r="J21" s="89" t="str">
        <f t="shared" si="45"/>
        <v/>
      </c>
      <c r="K21" s="87" t="str">
        <f t="shared" si="46"/>
        <v/>
      </c>
      <c r="L21" s="88" t="str">
        <f t="shared" si="47"/>
        <v/>
      </c>
      <c r="M21" s="87" t="str">
        <f t="shared" si="48"/>
        <v/>
      </c>
      <c r="N21" s="89" t="str">
        <f t="shared" si="49"/>
        <v/>
      </c>
      <c r="O21" s="87" t="str">
        <f t="shared" si="50"/>
        <v/>
      </c>
      <c r="P21" s="88" t="str">
        <f t="shared" si="51"/>
        <v/>
      </c>
      <c r="Q21" s="87" t="str">
        <f t="shared" si="52"/>
        <v/>
      </c>
      <c r="R21" s="89" t="str">
        <f t="shared" si="53"/>
        <v/>
      </c>
      <c r="S21" s="87" t="str">
        <f t="shared" si="54"/>
        <v/>
      </c>
      <c r="T21" s="88" t="str">
        <f t="shared" si="55"/>
        <v/>
      </c>
      <c r="U21" s="87" t="str">
        <f t="shared" si="56"/>
        <v/>
      </c>
      <c r="V21" s="89" t="str">
        <f t="shared" si="57"/>
        <v/>
      </c>
      <c r="W21" s="87" t="str">
        <f t="shared" si="58"/>
        <v/>
      </c>
      <c r="X21" s="88" t="str">
        <f t="shared" si="59"/>
        <v/>
      </c>
      <c r="Y21" s="87" t="str">
        <f t="shared" si="60"/>
        <v/>
      </c>
      <c r="Z21" s="89" t="str">
        <f t="shared" si="61"/>
        <v/>
      </c>
      <c r="AA21" s="87" t="str">
        <f t="shared" si="62"/>
        <v/>
      </c>
      <c r="AB21" s="88" t="str">
        <f t="shared" si="63"/>
        <v/>
      </c>
      <c r="AC21" s="87" t="str">
        <f t="shared" si="64"/>
        <v/>
      </c>
      <c r="AD21" s="88" t="str">
        <f t="shared" si="65"/>
        <v/>
      </c>
      <c r="AE21" s="87" t="str">
        <f t="shared" si="66"/>
        <v/>
      </c>
      <c r="AF21" s="89" t="str">
        <f t="shared" si="67"/>
        <v/>
      </c>
      <c r="AG21" s="87" t="str">
        <f t="shared" si="68"/>
        <v/>
      </c>
      <c r="AH21" s="88" t="str">
        <f t="shared" si="69"/>
        <v/>
      </c>
      <c r="AI21" s="87" t="str">
        <f t="shared" si="70"/>
        <v/>
      </c>
      <c r="AJ21" s="89" t="str">
        <f t="shared" si="71"/>
        <v/>
      </c>
      <c r="AK21" s="87" t="str">
        <f t="shared" si="72"/>
        <v/>
      </c>
      <c r="AL21" s="88" t="str">
        <f t="shared" si="73"/>
        <v/>
      </c>
      <c r="AM21" s="87" t="str">
        <f t="shared" si="74"/>
        <v/>
      </c>
      <c r="AN21" s="104" t="str">
        <f t="shared" si="75"/>
        <v/>
      </c>
      <c r="AO21" s="105"/>
      <c r="AP21" s="104"/>
      <c r="AQ21" s="87"/>
      <c r="AR21" s="104"/>
      <c r="AS21" s="87"/>
      <c r="AT21" s="104"/>
      <c r="AU21" s="108"/>
      <c r="AV21" s="187"/>
      <c r="AW21" s="110"/>
      <c r="AX21" s="109"/>
      <c r="AY21" s="110"/>
      <c r="AZ21" s="189"/>
      <c r="BA21" s="110"/>
      <c r="BB21" s="109"/>
      <c r="BC21" s="110"/>
      <c r="BD21" s="109"/>
      <c r="BE21" s="191"/>
      <c r="BF21" s="109"/>
      <c r="BG21" s="110"/>
      <c r="BH21" s="138"/>
      <c r="BI21" s="139"/>
      <c r="BJ21" s="65"/>
      <c r="BK21" s="63"/>
      <c r="BL21" s="64"/>
      <c r="BM21" s="63"/>
      <c r="BN21" s="206"/>
      <c r="BO21" s="89"/>
      <c r="BP21" s="183"/>
      <c r="BQ21" s="89"/>
      <c r="BR21" s="193"/>
      <c r="BS21" s="183"/>
      <c r="BT21" s="185"/>
      <c r="BU21" s="89"/>
      <c r="BV21" s="89"/>
      <c r="BW21" s="63"/>
      <c r="BX21" s="64"/>
      <c r="BY21" s="63"/>
      <c r="BZ21" s="138"/>
      <c r="CA21" s="63"/>
      <c r="CB21" s="167"/>
      <c r="CC21" s="63"/>
      <c r="CD21" s="167"/>
      <c r="CE21" s="63"/>
      <c r="CF21" s="167"/>
      <c r="CG21" s="169"/>
      <c r="CH21" s="64"/>
      <c r="CI21" s="63"/>
      <c r="CJ21" s="64"/>
      <c r="CK21" s="63"/>
      <c r="CL21" s="65"/>
      <c r="CM21" s="63"/>
      <c r="CN21" s="64"/>
      <c r="CO21" s="63"/>
      <c r="CP21" s="138"/>
      <c r="CQ21" s="68"/>
      <c r="CR21" s="69"/>
      <c r="CS21" s="171"/>
      <c r="CT21" s="69"/>
      <c r="CU21" s="68"/>
      <c r="CV21" s="69"/>
      <c r="CW21" s="68"/>
      <c r="CX21" s="69"/>
      <c r="CY21" s="208"/>
      <c r="CZ21" s="70"/>
      <c r="DA21" s="63"/>
      <c r="DB21" s="173"/>
      <c r="DC21" s="63"/>
      <c r="DD21" s="71"/>
      <c r="DE21" s="63"/>
      <c r="DF21" s="71"/>
      <c r="DG21" s="63"/>
      <c r="DH21" s="68"/>
      <c r="DI21" s="175"/>
      <c r="DJ21" s="176"/>
      <c r="DK21" s="175"/>
      <c r="DL21" s="176"/>
      <c r="DM21" s="175"/>
      <c r="DN21" s="176"/>
      <c r="DO21" s="175"/>
      <c r="DP21" s="176"/>
      <c r="DQ21" s="175"/>
      <c r="DR21" s="176"/>
      <c r="DS21" s="175"/>
      <c r="DT21" s="176"/>
      <c r="DU21" s="175"/>
      <c r="DV21" s="176"/>
      <c r="DW21" s="175"/>
      <c r="DX21" s="176"/>
      <c r="DY21" s="175"/>
      <c r="DZ21" s="176"/>
      <c r="EA21" s="175"/>
      <c r="EB21" s="176"/>
      <c r="EC21" s="175"/>
      <c r="ED21" s="176"/>
      <c r="EE21" s="175"/>
      <c r="EF21" s="176"/>
      <c r="EG21" s="69"/>
      <c r="EH21" s="66"/>
      <c r="EI21" s="66"/>
      <c r="EJ21" s="67"/>
      <c r="EK21" s="67"/>
      <c r="EL21" s="67"/>
      <c r="EM21" s="204"/>
      <c r="EN21" s="200"/>
      <c r="EO21" s="198"/>
      <c r="EP21" s="182"/>
      <c r="EQ21" s="182"/>
      <c r="ER21" s="182"/>
      <c r="ES21" s="182"/>
    </row>
    <row r="22" spans="1:149" x14ac:dyDescent="0.2">
      <c r="A22" s="61"/>
      <c r="B22" s="114">
        <f t="shared" si="76"/>
        <v>14</v>
      </c>
      <c r="C22" s="87" t="str">
        <f t="shared" si="38"/>
        <v/>
      </c>
      <c r="D22" s="88" t="str">
        <f t="shared" si="39"/>
        <v/>
      </c>
      <c r="E22" s="87" t="str">
        <f t="shared" si="40"/>
        <v/>
      </c>
      <c r="F22" s="89" t="str">
        <f t="shared" si="41"/>
        <v/>
      </c>
      <c r="G22" s="87" t="str">
        <f t="shared" si="42"/>
        <v/>
      </c>
      <c r="H22" s="88" t="str">
        <f t="shared" si="43"/>
        <v/>
      </c>
      <c r="I22" s="87" t="str">
        <f t="shared" si="44"/>
        <v/>
      </c>
      <c r="J22" s="89" t="str">
        <f t="shared" si="45"/>
        <v/>
      </c>
      <c r="K22" s="87" t="str">
        <f t="shared" si="46"/>
        <v/>
      </c>
      <c r="L22" s="88" t="str">
        <f t="shared" si="47"/>
        <v/>
      </c>
      <c r="M22" s="87" t="str">
        <f t="shared" si="48"/>
        <v/>
      </c>
      <c r="N22" s="89" t="str">
        <f t="shared" si="49"/>
        <v/>
      </c>
      <c r="O22" s="87" t="str">
        <f t="shared" si="50"/>
        <v/>
      </c>
      <c r="P22" s="88" t="str">
        <f t="shared" si="51"/>
        <v/>
      </c>
      <c r="Q22" s="87" t="str">
        <f t="shared" si="52"/>
        <v/>
      </c>
      <c r="R22" s="89" t="str">
        <f t="shared" si="53"/>
        <v/>
      </c>
      <c r="S22" s="87" t="str">
        <f t="shared" si="54"/>
        <v/>
      </c>
      <c r="T22" s="88" t="str">
        <f t="shared" si="55"/>
        <v/>
      </c>
      <c r="U22" s="87" t="str">
        <f t="shared" si="56"/>
        <v/>
      </c>
      <c r="V22" s="89" t="str">
        <f t="shared" si="57"/>
        <v/>
      </c>
      <c r="W22" s="87" t="str">
        <f t="shared" si="58"/>
        <v/>
      </c>
      <c r="X22" s="88" t="str">
        <f t="shared" si="59"/>
        <v/>
      </c>
      <c r="Y22" s="87" t="str">
        <f t="shared" si="60"/>
        <v/>
      </c>
      <c r="Z22" s="89" t="str">
        <f t="shared" si="61"/>
        <v/>
      </c>
      <c r="AA22" s="87" t="str">
        <f t="shared" si="62"/>
        <v/>
      </c>
      <c r="AB22" s="88" t="str">
        <f t="shared" si="63"/>
        <v/>
      </c>
      <c r="AC22" s="87" t="str">
        <f t="shared" si="64"/>
        <v/>
      </c>
      <c r="AD22" s="88" t="str">
        <f t="shared" si="65"/>
        <v/>
      </c>
      <c r="AE22" s="87" t="str">
        <f t="shared" si="66"/>
        <v/>
      </c>
      <c r="AF22" s="89" t="str">
        <f t="shared" si="67"/>
        <v/>
      </c>
      <c r="AG22" s="87" t="str">
        <f t="shared" si="68"/>
        <v/>
      </c>
      <c r="AH22" s="88" t="str">
        <f t="shared" si="69"/>
        <v/>
      </c>
      <c r="AI22" s="87" t="str">
        <f t="shared" si="70"/>
        <v/>
      </c>
      <c r="AJ22" s="89" t="str">
        <f t="shared" si="71"/>
        <v/>
      </c>
      <c r="AK22" s="87" t="str">
        <f t="shared" si="72"/>
        <v/>
      </c>
      <c r="AL22" s="88" t="str">
        <f t="shared" si="73"/>
        <v/>
      </c>
      <c r="AM22" s="87" t="str">
        <f t="shared" si="74"/>
        <v/>
      </c>
      <c r="AN22" s="104" t="str">
        <f t="shared" si="75"/>
        <v/>
      </c>
      <c r="AO22" s="105"/>
      <c r="AP22" s="104"/>
      <c r="AQ22" s="87"/>
      <c r="AR22" s="104"/>
      <c r="AS22" s="87"/>
      <c r="AT22" s="104"/>
      <c r="AU22" s="108"/>
      <c r="AV22" s="187"/>
      <c r="AW22" s="110"/>
      <c r="AX22" s="109"/>
      <c r="AY22" s="110"/>
      <c r="AZ22" s="189"/>
      <c r="BA22" s="110"/>
      <c r="BB22" s="109"/>
      <c r="BC22" s="110"/>
      <c r="BD22" s="109"/>
      <c r="BE22" s="191"/>
      <c r="BF22" s="109"/>
      <c r="BG22" s="110"/>
      <c r="BH22" s="138"/>
      <c r="BI22" s="139"/>
      <c r="BJ22" s="65"/>
      <c r="BK22" s="63"/>
      <c r="BL22" s="64"/>
      <c r="BM22" s="63"/>
      <c r="BN22" s="206"/>
      <c r="BO22" s="89"/>
      <c r="BP22" s="183"/>
      <c r="BQ22" s="89"/>
      <c r="BR22" s="193"/>
      <c r="BS22" s="183"/>
      <c r="BT22" s="185"/>
      <c r="BU22" s="89"/>
      <c r="BV22" s="89"/>
      <c r="BW22" s="63"/>
      <c r="BX22" s="64"/>
      <c r="BY22" s="63"/>
      <c r="BZ22" s="138"/>
      <c r="CA22" s="63"/>
      <c r="CB22" s="167"/>
      <c r="CC22" s="63"/>
      <c r="CD22" s="167"/>
      <c r="CE22" s="63"/>
      <c r="CF22" s="167"/>
      <c r="CG22" s="169"/>
      <c r="CH22" s="64"/>
      <c r="CI22" s="63"/>
      <c r="CJ22" s="64"/>
      <c r="CK22" s="63"/>
      <c r="CL22" s="65"/>
      <c r="CM22" s="63"/>
      <c r="CN22" s="64"/>
      <c r="CO22" s="63"/>
      <c r="CP22" s="138"/>
      <c r="CQ22" s="68"/>
      <c r="CR22" s="69"/>
      <c r="CS22" s="171"/>
      <c r="CT22" s="69"/>
      <c r="CU22" s="68"/>
      <c r="CV22" s="69"/>
      <c r="CW22" s="68"/>
      <c r="CX22" s="69"/>
      <c r="CY22" s="208"/>
      <c r="CZ22" s="70"/>
      <c r="DA22" s="63"/>
      <c r="DB22" s="173"/>
      <c r="DC22" s="63"/>
      <c r="DD22" s="71"/>
      <c r="DE22" s="63"/>
      <c r="DF22" s="71"/>
      <c r="DG22" s="63"/>
      <c r="DH22" s="68"/>
      <c r="DI22" s="175"/>
      <c r="DJ22" s="176"/>
      <c r="DK22" s="175"/>
      <c r="DL22" s="176"/>
      <c r="DM22" s="175"/>
      <c r="DN22" s="176"/>
      <c r="DO22" s="175"/>
      <c r="DP22" s="176"/>
      <c r="DQ22" s="175"/>
      <c r="DR22" s="176"/>
      <c r="DS22" s="175"/>
      <c r="DT22" s="176"/>
      <c r="DU22" s="175"/>
      <c r="DV22" s="176"/>
      <c r="DW22" s="175"/>
      <c r="DX22" s="176"/>
      <c r="DY22" s="175"/>
      <c r="DZ22" s="176"/>
      <c r="EA22" s="175"/>
      <c r="EB22" s="176"/>
      <c r="EC22" s="175"/>
      <c r="ED22" s="176"/>
      <c r="EE22" s="175"/>
      <c r="EF22" s="176"/>
      <c r="EG22" s="69"/>
      <c r="EH22" s="66"/>
      <c r="EI22" s="66"/>
      <c r="EJ22" s="67"/>
      <c r="EK22" s="67"/>
      <c r="EL22" s="67"/>
      <c r="EM22" s="204"/>
      <c r="EN22" s="200"/>
      <c r="EO22" s="198"/>
      <c r="EP22" s="182"/>
      <c r="EQ22" s="182"/>
      <c r="ER22" s="182"/>
      <c r="ES22" s="182"/>
    </row>
    <row r="23" spans="1:149" x14ac:dyDescent="0.2">
      <c r="A23" s="61"/>
      <c r="B23" s="114">
        <f t="shared" si="76"/>
        <v>15</v>
      </c>
      <c r="C23" s="87" t="str">
        <f t="shared" si="38"/>
        <v/>
      </c>
      <c r="D23" s="88" t="str">
        <f t="shared" si="39"/>
        <v/>
      </c>
      <c r="E23" s="87" t="str">
        <f t="shared" si="40"/>
        <v/>
      </c>
      <c r="F23" s="89" t="str">
        <f t="shared" si="41"/>
        <v/>
      </c>
      <c r="G23" s="87" t="str">
        <f t="shared" si="42"/>
        <v/>
      </c>
      <c r="H23" s="88" t="str">
        <f t="shared" si="43"/>
        <v/>
      </c>
      <c r="I23" s="87" t="str">
        <f t="shared" si="44"/>
        <v/>
      </c>
      <c r="J23" s="89" t="str">
        <f t="shared" si="45"/>
        <v/>
      </c>
      <c r="K23" s="87" t="str">
        <f t="shared" si="46"/>
        <v/>
      </c>
      <c r="L23" s="88" t="str">
        <f t="shared" si="47"/>
        <v/>
      </c>
      <c r="M23" s="87" t="str">
        <f t="shared" si="48"/>
        <v/>
      </c>
      <c r="N23" s="89" t="str">
        <f t="shared" si="49"/>
        <v/>
      </c>
      <c r="O23" s="87" t="str">
        <f t="shared" si="50"/>
        <v/>
      </c>
      <c r="P23" s="88" t="str">
        <f t="shared" si="51"/>
        <v/>
      </c>
      <c r="Q23" s="87" t="str">
        <f t="shared" si="52"/>
        <v/>
      </c>
      <c r="R23" s="89" t="str">
        <f t="shared" si="53"/>
        <v/>
      </c>
      <c r="S23" s="87" t="str">
        <f t="shared" si="54"/>
        <v/>
      </c>
      <c r="T23" s="88" t="str">
        <f t="shared" si="55"/>
        <v/>
      </c>
      <c r="U23" s="87" t="str">
        <f t="shared" si="56"/>
        <v/>
      </c>
      <c r="V23" s="89" t="str">
        <f t="shared" si="57"/>
        <v/>
      </c>
      <c r="W23" s="87" t="str">
        <f t="shared" si="58"/>
        <v/>
      </c>
      <c r="X23" s="88" t="str">
        <f t="shared" si="59"/>
        <v/>
      </c>
      <c r="Y23" s="87" t="str">
        <f t="shared" si="60"/>
        <v/>
      </c>
      <c r="Z23" s="89" t="str">
        <f t="shared" si="61"/>
        <v/>
      </c>
      <c r="AA23" s="87" t="str">
        <f t="shared" si="62"/>
        <v/>
      </c>
      <c r="AB23" s="88" t="str">
        <f t="shared" si="63"/>
        <v/>
      </c>
      <c r="AC23" s="87" t="str">
        <f t="shared" si="64"/>
        <v/>
      </c>
      <c r="AD23" s="88" t="str">
        <f t="shared" si="65"/>
        <v/>
      </c>
      <c r="AE23" s="87" t="str">
        <f t="shared" si="66"/>
        <v/>
      </c>
      <c r="AF23" s="89" t="str">
        <f t="shared" si="67"/>
        <v/>
      </c>
      <c r="AG23" s="87" t="str">
        <f t="shared" si="68"/>
        <v/>
      </c>
      <c r="AH23" s="88" t="str">
        <f t="shared" si="69"/>
        <v/>
      </c>
      <c r="AI23" s="87" t="str">
        <f t="shared" si="70"/>
        <v/>
      </c>
      <c r="AJ23" s="89" t="str">
        <f t="shared" si="71"/>
        <v/>
      </c>
      <c r="AK23" s="87" t="str">
        <f t="shared" si="72"/>
        <v/>
      </c>
      <c r="AL23" s="88" t="str">
        <f t="shared" si="73"/>
        <v/>
      </c>
      <c r="AM23" s="87" t="str">
        <f t="shared" si="74"/>
        <v/>
      </c>
      <c r="AN23" s="104" t="str">
        <f t="shared" si="75"/>
        <v/>
      </c>
      <c r="AO23" s="105"/>
      <c r="AP23" s="104"/>
      <c r="AQ23" s="87"/>
      <c r="AR23" s="104"/>
      <c r="AS23" s="87"/>
      <c r="AT23" s="104"/>
      <c r="AU23" s="108"/>
      <c r="AV23" s="187"/>
      <c r="AW23" s="110"/>
      <c r="AX23" s="109"/>
      <c r="AY23" s="110"/>
      <c r="AZ23" s="189"/>
      <c r="BA23" s="110"/>
      <c r="BB23" s="109"/>
      <c r="BC23" s="110"/>
      <c r="BD23" s="109"/>
      <c r="BE23" s="191"/>
      <c r="BF23" s="109"/>
      <c r="BG23" s="110"/>
      <c r="BH23" s="138"/>
      <c r="BI23" s="139"/>
      <c r="BJ23" s="65"/>
      <c r="BK23" s="63"/>
      <c r="BL23" s="64"/>
      <c r="BM23" s="63"/>
      <c r="BN23" s="206"/>
      <c r="BO23" s="89"/>
      <c r="BP23" s="183"/>
      <c r="BQ23" s="89"/>
      <c r="BR23" s="193"/>
      <c r="BS23" s="183"/>
      <c r="BT23" s="185"/>
      <c r="BU23" s="89"/>
      <c r="BV23" s="89"/>
      <c r="BW23" s="63"/>
      <c r="BX23" s="64"/>
      <c r="BY23" s="63"/>
      <c r="BZ23" s="138"/>
      <c r="CA23" s="63"/>
      <c r="CB23" s="167"/>
      <c r="CC23" s="63"/>
      <c r="CD23" s="167"/>
      <c r="CE23" s="63"/>
      <c r="CF23" s="167"/>
      <c r="CG23" s="169"/>
      <c r="CH23" s="64"/>
      <c r="CI23" s="63"/>
      <c r="CJ23" s="64"/>
      <c r="CK23" s="63"/>
      <c r="CL23" s="65"/>
      <c r="CM23" s="63"/>
      <c r="CN23" s="64"/>
      <c r="CO23" s="63"/>
      <c r="CP23" s="138"/>
      <c r="CQ23" s="68"/>
      <c r="CR23" s="69"/>
      <c r="CS23" s="171"/>
      <c r="CT23" s="69"/>
      <c r="CU23" s="68"/>
      <c r="CV23" s="69"/>
      <c r="CW23" s="68"/>
      <c r="CX23" s="69"/>
      <c r="CY23" s="208"/>
      <c r="CZ23" s="70"/>
      <c r="DA23" s="63"/>
      <c r="DB23" s="173"/>
      <c r="DC23" s="63"/>
      <c r="DD23" s="71"/>
      <c r="DE23" s="63"/>
      <c r="DF23" s="71"/>
      <c r="DG23" s="63"/>
      <c r="DH23" s="68"/>
      <c r="DI23" s="175"/>
      <c r="DJ23" s="176"/>
      <c r="DK23" s="175"/>
      <c r="DL23" s="176"/>
      <c r="DM23" s="175"/>
      <c r="DN23" s="176"/>
      <c r="DO23" s="175"/>
      <c r="DP23" s="176"/>
      <c r="DQ23" s="175"/>
      <c r="DR23" s="176"/>
      <c r="DS23" s="175"/>
      <c r="DT23" s="176"/>
      <c r="DU23" s="175"/>
      <c r="DV23" s="176"/>
      <c r="DW23" s="175"/>
      <c r="DX23" s="176"/>
      <c r="DY23" s="175"/>
      <c r="DZ23" s="176"/>
      <c r="EA23" s="175"/>
      <c r="EB23" s="176"/>
      <c r="EC23" s="175"/>
      <c r="ED23" s="176"/>
      <c r="EE23" s="175"/>
      <c r="EF23" s="176"/>
      <c r="EG23" s="69"/>
      <c r="EH23" s="66"/>
      <c r="EI23" s="66"/>
      <c r="EJ23" s="67"/>
      <c r="EK23" s="67"/>
      <c r="EL23" s="67"/>
      <c r="EM23" s="204"/>
      <c r="EN23" s="200"/>
      <c r="EO23" s="198"/>
      <c r="EP23" s="182"/>
      <c r="EQ23" s="182"/>
      <c r="ER23" s="182"/>
      <c r="ES23" s="182"/>
    </row>
    <row r="24" spans="1:149" x14ac:dyDescent="0.2">
      <c r="A24" s="61"/>
      <c r="B24" s="114">
        <f t="shared" si="76"/>
        <v>16</v>
      </c>
      <c r="C24" s="87" t="str">
        <f t="shared" si="38"/>
        <v/>
      </c>
      <c r="D24" s="88" t="str">
        <f t="shared" si="39"/>
        <v/>
      </c>
      <c r="E24" s="87" t="str">
        <f t="shared" si="40"/>
        <v/>
      </c>
      <c r="F24" s="89" t="str">
        <f t="shared" si="41"/>
        <v/>
      </c>
      <c r="G24" s="87" t="str">
        <f t="shared" si="42"/>
        <v/>
      </c>
      <c r="H24" s="88" t="str">
        <f t="shared" si="43"/>
        <v/>
      </c>
      <c r="I24" s="87" t="str">
        <f t="shared" si="44"/>
        <v/>
      </c>
      <c r="J24" s="89" t="str">
        <f t="shared" si="45"/>
        <v/>
      </c>
      <c r="K24" s="87" t="str">
        <f t="shared" si="46"/>
        <v/>
      </c>
      <c r="L24" s="88" t="str">
        <f t="shared" si="47"/>
        <v/>
      </c>
      <c r="M24" s="87" t="str">
        <f t="shared" si="48"/>
        <v/>
      </c>
      <c r="N24" s="89" t="str">
        <f t="shared" si="49"/>
        <v/>
      </c>
      <c r="O24" s="87" t="str">
        <f t="shared" si="50"/>
        <v/>
      </c>
      <c r="P24" s="88" t="str">
        <f t="shared" si="51"/>
        <v/>
      </c>
      <c r="Q24" s="87" t="str">
        <f t="shared" si="52"/>
        <v/>
      </c>
      <c r="R24" s="89" t="str">
        <f t="shared" si="53"/>
        <v/>
      </c>
      <c r="S24" s="87" t="str">
        <f t="shared" si="54"/>
        <v/>
      </c>
      <c r="T24" s="88" t="str">
        <f t="shared" si="55"/>
        <v/>
      </c>
      <c r="U24" s="87" t="str">
        <f t="shared" si="56"/>
        <v/>
      </c>
      <c r="V24" s="89" t="str">
        <f t="shared" si="57"/>
        <v/>
      </c>
      <c r="W24" s="87" t="str">
        <f t="shared" si="58"/>
        <v/>
      </c>
      <c r="X24" s="88" t="str">
        <f t="shared" si="59"/>
        <v/>
      </c>
      <c r="Y24" s="87" t="str">
        <f t="shared" si="60"/>
        <v/>
      </c>
      <c r="Z24" s="89" t="str">
        <f t="shared" si="61"/>
        <v/>
      </c>
      <c r="AA24" s="87" t="str">
        <f t="shared" si="62"/>
        <v/>
      </c>
      <c r="AB24" s="88" t="str">
        <f t="shared" si="63"/>
        <v/>
      </c>
      <c r="AC24" s="87" t="str">
        <f t="shared" si="64"/>
        <v/>
      </c>
      <c r="AD24" s="88" t="str">
        <f t="shared" si="65"/>
        <v/>
      </c>
      <c r="AE24" s="87" t="str">
        <f t="shared" si="66"/>
        <v/>
      </c>
      <c r="AF24" s="89" t="str">
        <f t="shared" si="67"/>
        <v/>
      </c>
      <c r="AG24" s="87" t="str">
        <f t="shared" si="68"/>
        <v/>
      </c>
      <c r="AH24" s="88" t="str">
        <f t="shared" si="69"/>
        <v/>
      </c>
      <c r="AI24" s="87" t="str">
        <f t="shared" si="70"/>
        <v/>
      </c>
      <c r="AJ24" s="89" t="str">
        <f t="shared" si="71"/>
        <v/>
      </c>
      <c r="AK24" s="87" t="str">
        <f t="shared" si="72"/>
        <v/>
      </c>
      <c r="AL24" s="88" t="str">
        <f t="shared" si="73"/>
        <v/>
      </c>
      <c r="AM24" s="87" t="str">
        <f t="shared" si="74"/>
        <v/>
      </c>
      <c r="AN24" s="104" t="str">
        <f t="shared" si="75"/>
        <v/>
      </c>
      <c r="AO24" s="105"/>
      <c r="AP24" s="104"/>
      <c r="AQ24" s="87"/>
      <c r="AR24" s="104"/>
      <c r="AS24" s="87"/>
      <c r="AT24" s="104"/>
      <c r="AU24" s="108"/>
      <c r="AV24" s="187"/>
      <c r="AW24" s="110"/>
      <c r="AX24" s="109"/>
      <c r="AY24" s="110"/>
      <c r="AZ24" s="189"/>
      <c r="BA24" s="110"/>
      <c r="BB24" s="109"/>
      <c r="BC24" s="110"/>
      <c r="BD24" s="109"/>
      <c r="BE24" s="191"/>
      <c r="BF24" s="109"/>
      <c r="BG24" s="110"/>
      <c r="BH24" s="138"/>
      <c r="BI24" s="139"/>
      <c r="BJ24" s="65"/>
      <c r="BK24" s="63"/>
      <c r="BL24" s="64"/>
      <c r="BM24" s="63"/>
      <c r="BN24" s="206"/>
      <c r="BO24" s="89"/>
      <c r="BP24" s="183"/>
      <c r="BQ24" s="89"/>
      <c r="BR24" s="193"/>
      <c r="BS24" s="183"/>
      <c r="BT24" s="185"/>
      <c r="BU24" s="89"/>
      <c r="BV24" s="89"/>
      <c r="BW24" s="63"/>
      <c r="BX24" s="64"/>
      <c r="BY24" s="63"/>
      <c r="BZ24" s="138"/>
      <c r="CA24" s="63"/>
      <c r="CB24" s="167"/>
      <c r="CC24" s="63"/>
      <c r="CD24" s="167"/>
      <c r="CE24" s="63"/>
      <c r="CF24" s="167"/>
      <c r="CG24" s="169"/>
      <c r="CH24" s="64"/>
      <c r="CI24" s="63"/>
      <c r="CJ24" s="64"/>
      <c r="CK24" s="63"/>
      <c r="CL24" s="65"/>
      <c r="CM24" s="63"/>
      <c r="CN24" s="64"/>
      <c r="CO24" s="63"/>
      <c r="CP24" s="138"/>
      <c r="CQ24" s="68"/>
      <c r="CR24" s="69"/>
      <c r="CS24" s="171"/>
      <c r="CT24" s="69"/>
      <c r="CU24" s="68"/>
      <c r="CV24" s="69"/>
      <c r="CW24" s="68"/>
      <c r="CX24" s="69"/>
      <c r="CY24" s="208"/>
      <c r="CZ24" s="70"/>
      <c r="DA24" s="63"/>
      <c r="DB24" s="173"/>
      <c r="DC24" s="63"/>
      <c r="DD24" s="71"/>
      <c r="DE24" s="63"/>
      <c r="DF24" s="71"/>
      <c r="DG24" s="63"/>
      <c r="DH24" s="68"/>
      <c r="DI24" s="175"/>
      <c r="DJ24" s="176"/>
      <c r="DK24" s="175"/>
      <c r="DL24" s="176"/>
      <c r="DM24" s="175"/>
      <c r="DN24" s="176"/>
      <c r="DO24" s="175"/>
      <c r="DP24" s="176"/>
      <c r="DQ24" s="175"/>
      <c r="DR24" s="176"/>
      <c r="DS24" s="175"/>
      <c r="DT24" s="176"/>
      <c r="DU24" s="175"/>
      <c r="DV24" s="176"/>
      <c r="DW24" s="175"/>
      <c r="DX24" s="176"/>
      <c r="DY24" s="175"/>
      <c r="DZ24" s="176"/>
      <c r="EA24" s="175"/>
      <c r="EB24" s="176"/>
      <c r="EC24" s="175"/>
      <c r="ED24" s="176"/>
      <c r="EE24" s="175"/>
      <c r="EF24" s="176"/>
      <c r="EG24" s="69"/>
      <c r="EH24" s="66"/>
      <c r="EI24" s="66"/>
      <c r="EJ24" s="67"/>
      <c r="EK24" s="67"/>
      <c r="EL24" s="67"/>
      <c r="EM24" s="204"/>
      <c r="EN24" s="200"/>
      <c r="EO24" s="198"/>
      <c r="EP24" s="182"/>
      <c r="EQ24" s="182"/>
      <c r="ER24" s="182"/>
      <c r="ES24" s="182"/>
    </row>
    <row r="25" spans="1:149" x14ac:dyDescent="0.2">
      <c r="A25" s="61"/>
      <c r="B25" s="114">
        <f t="shared" si="76"/>
        <v>17</v>
      </c>
      <c r="C25" s="87" t="str">
        <f t="shared" si="38"/>
        <v/>
      </c>
      <c r="D25" s="88" t="str">
        <f t="shared" si="39"/>
        <v/>
      </c>
      <c r="E25" s="87" t="str">
        <f t="shared" si="40"/>
        <v/>
      </c>
      <c r="F25" s="89" t="str">
        <f t="shared" si="41"/>
        <v/>
      </c>
      <c r="G25" s="87" t="str">
        <f t="shared" si="42"/>
        <v/>
      </c>
      <c r="H25" s="88" t="str">
        <f t="shared" si="43"/>
        <v/>
      </c>
      <c r="I25" s="87" t="str">
        <f t="shared" si="44"/>
        <v/>
      </c>
      <c r="J25" s="89" t="str">
        <f t="shared" si="45"/>
        <v/>
      </c>
      <c r="K25" s="87" t="str">
        <f t="shared" si="46"/>
        <v/>
      </c>
      <c r="L25" s="88" t="str">
        <f t="shared" si="47"/>
        <v/>
      </c>
      <c r="M25" s="87" t="str">
        <f t="shared" si="48"/>
        <v/>
      </c>
      <c r="N25" s="89" t="str">
        <f t="shared" si="49"/>
        <v/>
      </c>
      <c r="O25" s="87" t="str">
        <f t="shared" si="50"/>
        <v/>
      </c>
      <c r="P25" s="88" t="str">
        <f t="shared" si="51"/>
        <v/>
      </c>
      <c r="Q25" s="87" t="str">
        <f t="shared" si="52"/>
        <v/>
      </c>
      <c r="R25" s="89" t="str">
        <f t="shared" si="53"/>
        <v/>
      </c>
      <c r="S25" s="87" t="str">
        <f t="shared" si="54"/>
        <v/>
      </c>
      <c r="T25" s="88" t="str">
        <f t="shared" si="55"/>
        <v/>
      </c>
      <c r="U25" s="87" t="str">
        <f t="shared" si="56"/>
        <v/>
      </c>
      <c r="V25" s="89" t="str">
        <f t="shared" si="57"/>
        <v/>
      </c>
      <c r="W25" s="87" t="str">
        <f t="shared" si="58"/>
        <v/>
      </c>
      <c r="X25" s="88" t="str">
        <f t="shared" si="59"/>
        <v/>
      </c>
      <c r="Y25" s="87" t="str">
        <f t="shared" si="60"/>
        <v/>
      </c>
      <c r="Z25" s="89" t="str">
        <f t="shared" si="61"/>
        <v/>
      </c>
      <c r="AA25" s="87" t="str">
        <f t="shared" si="62"/>
        <v/>
      </c>
      <c r="AB25" s="88" t="str">
        <f t="shared" si="63"/>
        <v/>
      </c>
      <c r="AC25" s="87" t="str">
        <f t="shared" si="64"/>
        <v/>
      </c>
      <c r="AD25" s="88" t="str">
        <f t="shared" si="65"/>
        <v/>
      </c>
      <c r="AE25" s="87" t="str">
        <f t="shared" si="66"/>
        <v/>
      </c>
      <c r="AF25" s="89" t="str">
        <f t="shared" si="67"/>
        <v/>
      </c>
      <c r="AG25" s="87" t="str">
        <f t="shared" si="68"/>
        <v/>
      </c>
      <c r="AH25" s="88" t="str">
        <f t="shared" si="69"/>
        <v/>
      </c>
      <c r="AI25" s="87" t="str">
        <f t="shared" si="70"/>
        <v/>
      </c>
      <c r="AJ25" s="89" t="str">
        <f t="shared" si="71"/>
        <v/>
      </c>
      <c r="AK25" s="87" t="str">
        <f t="shared" si="72"/>
        <v/>
      </c>
      <c r="AL25" s="88" t="str">
        <f t="shared" si="73"/>
        <v/>
      </c>
      <c r="AM25" s="87" t="str">
        <f t="shared" si="74"/>
        <v/>
      </c>
      <c r="AN25" s="104" t="str">
        <f t="shared" si="75"/>
        <v/>
      </c>
      <c r="AO25" s="105"/>
      <c r="AP25" s="104"/>
      <c r="AQ25" s="87"/>
      <c r="AR25" s="104"/>
      <c r="AS25" s="87"/>
      <c r="AT25" s="104"/>
      <c r="AU25" s="108"/>
      <c r="AV25" s="187"/>
      <c r="AW25" s="110"/>
      <c r="AX25" s="109"/>
      <c r="AY25" s="110"/>
      <c r="AZ25" s="189"/>
      <c r="BA25" s="110"/>
      <c r="BB25" s="109"/>
      <c r="BC25" s="110"/>
      <c r="BD25" s="109"/>
      <c r="BE25" s="191"/>
      <c r="BF25" s="109"/>
      <c r="BG25" s="110"/>
      <c r="BH25" s="138"/>
      <c r="BI25" s="139"/>
      <c r="BJ25" s="65"/>
      <c r="BK25" s="63"/>
      <c r="BL25" s="64"/>
      <c r="BM25" s="63"/>
      <c r="BN25" s="206"/>
      <c r="BO25" s="89"/>
      <c r="BP25" s="183"/>
      <c r="BQ25" s="89"/>
      <c r="BR25" s="193"/>
      <c r="BS25" s="183"/>
      <c r="BT25" s="185"/>
      <c r="BU25" s="89"/>
      <c r="BV25" s="89"/>
      <c r="BW25" s="63"/>
      <c r="BX25" s="64"/>
      <c r="BY25" s="63"/>
      <c r="BZ25" s="138"/>
      <c r="CA25" s="63"/>
      <c r="CB25" s="167"/>
      <c r="CC25" s="63"/>
      <c r="CD25" s="167"/>
      <c r="CE25" s="63"/>
      <c r="CF25" s="167"/>
      <c r="CG25" s="169"/>
      <c r="CH25" s="64"/>
      <c r="CI25" s="63"/>
      <c r="CJ25" s="64"/>
      <c r="CK25" s="63"/>
      <c r="CL25" s="65"/>
      <c r="CM25" s="63"/>
      <c r="CN25" s="64"/>
      <c r="CO25" s="63"/>
      <c r="CP25" s="138"/>
      <c r="CQ25" s="68"/>
      <c r="CR25" s="69"/>
      <c r="CS25" s="171"/>
      <c r="CT25" s="69"/>
      <c r="CU25" s="68"/>
      <c r="CV25" s="69"/>
      <c r="CW25" s="68"/>
      <c r="CX25" s="69"/>
      <c r="CY25" s="208"/>
      <c r="CZ25" s="70"/>
      <c r="DA25" s="63"/>
      <c r="DB25" s="173"/>
      <c r="DC25" s="63"/>
      <c r="DD25" s="71"/>
      <c r="DE25" s="63"/>
      <c r="DF25" s="71"/>
      <c r="DG25" s="63"/>
      <c r="DH25" s="68"/>
      <c r="DI25" s="175"/>
      <c r="DJ25" s="176"/>
      <c r="DK25" s="175"/>
      <c r="DL25" s="176"/>
      <c r="DM25" s="175"/>
      <c r="DN25" s="176"/>
      <c r="DO25" s="175"/>
      <c r="DP25" s="176"/>
      <c r="DQ25" s="175"/>
      <c r="DR25" s="176"/>
      <c r="DS25" s="175"/>
      <c r="DT25" s="176"/>
      <c r="DU25" s="175"/>
      <c r="DV25" s="176"/>
      <c r="DW25" s="175"/>
      <c r="DX25" s="176"/>
      <c r="DY25" s="175"/>
      <c r="DZ25" s="176"/>
      <c r="EA25" s="175"/>
      <c r="EB25" s="176"/>
      <c r="EC25" s="175"/>
      <c r="ED25" s="176"/>
      <c r="EE25" s="175"/>
      <c r="EF25" s="176"/>
      <c r="EG25" s="69"/>
      <c r="EH25" s="66"/>
      <c r="EI25" s="66"/>
      <c r="EJ25" s="67"/>
      <c r="EK25" s="67"/>
      <c r="EL25" s="67"/>
      <c r="EM25" s="204"/>
      <c r="EN25" s="200"/>
      <c r="EO25" s="198"/>
      <c r="EP25" s="182"/>
      <c r="EQ25" s="182"/>
      <c r="ER25" s="182"/>
      <c r="ES25" s="182"/>
    </row>
    <row r="26" spans="1:149" x14ac:dyDescent="0.2">
      <c r="A26" s="61"/>
      <c r="B26" s="114">
        <f t="shared" si="76"/>
        <v>18</v>
      </c>
      <c r="C26" s="87" t="str">
        <f t="shared" si="38"/>
        <v/>
      </c>
      <c r="D26" s="88" t="str">
        <f t="shared" si="39"/>
        <v/>
      </c>
      <c r="E26" s="87" t="str">
        <f t="shared" si="40"/>
        <v/>
      </c>
      <c r="F26" s="89" t="str">
        <f t="shared" si="41"/>
        <v/>
      </c>
      <c r="G26" s="87" t="str">
        <f t="shared" si="42"/>
        <v/>
      </c>
      <c r="H26" s="88" t="str">
        <f t="shared" si="43"/>
        <v/>
      </c>
      <c r="I26" s="87" t="str">
        <f t="shared" si="44"/>
        <v/>
      </c>
      <c r="J26" s="89" t="str">
        <f t="shared" si="45"/>
        <v/>
      </c>
      <c r="K26" s="87" t="str">
        <f t="shared" si="46"/>
        <v/>
      </c>
      <c r="L26" s="88" t="str">
        <f t="shared" si="47"/>
        <v/>
      </c>
      <c r="M26" s="87" t="str">
        <f t="shared" si="48"/>
        <v/>
      </c>
      <c r="N26" s="89" t="str">
        <f t="shared" si="49"/>
        <v/>
      </c>
      <c r="O26" s="87" t="str">
        <f t="shared" si="50"/>
        <v/>
      </c>
      <c r="P26" s="88" t="str">
        <f t="shared" si="51"/>
        <v/>
      </c>
      <c r="Q26" s="87" t="str">
        <f t="shared" si="52"/>
        <v/>
      </c>
      <c r="R26" s="89" t="str">
        <f t="shared" si="53"/>
        <v/>
      </c>
      <c r="S26" s="87" t="str">
        <f t="shared" si="54"/>
        <v/>
      </c>
      <c r="T26" s="88" t="str">
        <f t="shared" si="55"/>
        <v/>
      </c>
      <c r="U26" s="87" t="str">
        <f t="shared" si="56"/>
        <v/>
      </c>
      <c r="V26" s="89" t="str">
        <f t="shared" si="57"/>
        <v/>
      </c>
      <c r="W26" s="87" t="str">
        <f t="shared" si="58"/>
        <v/>
      </c>
      <c r="X26" s="88" t="str">
        <f t="shared" si="59"/>
        <v/>
      </c>
      <c r="Y26" s="87" t="str">
        <f t="shared" si="60"/>
        <v/>
      </c>
      <c r="Z26" s="89" t="str">
        <f t="shared" si="61"/>
        <v/>
      </c>
      <c r="AA26" s="87" t="str">
        <f t="shared" si="62"/>
        <v/>
      </c>
      <c r="AB26" s="88" t="str">
        <f t="shared" si="63"/>
        <v/>
      </c>
      <c r="AC26" s="87" t="str">
        <f t="shared" si="64"/>
        <v/>
      </c>
      <c r="AD26" s="88" t="str">
        <f t="shared" si="65"/>
        <v/>
      </c>
      <c r="AE26" s="87" t="str">
        <f t="shared" si="66"/>
        <v/>
      </c>
      <c r="AF26" s="89" t="str">
        <f t="shared" si="67"/>
        <v/>
      </c>
      <c r="AG26" s="87" t="str">
        <f t="shared" si="68"/>
        <v/>
      </c>
      <c r="AH26" s="88" t="str">
        <f t="shared" si="69"/>
        <v/>
      </c>
      <c r="AI26" s="87" t="str">
        <f t="shared" si="70"/>
        <v/>
      </c>
      <c r="AJ26" s="89" t="str">
        <f t="shared" si="71"/>
        <v/>
      </c>
      <c r="AK26" s="87" t="str">
        <f t="shared" si="72"/>
        <v/>
      </c>
      <c r="AL26" s="88" t="str">
        <f t="shared" si="73"/>
        <v/>
      </c>
      <c r="AM26" s="87" t="str">
        <f t="shared" si="74"/>
        <v/>
      </c>
      <c r="AN26" s="104" t="str">
        <f t="shared" si="75"/>
        <v/>
      </c>
      <c r="AO26" s="105"/>
      <c r="AP26" s="104"/>
      <c r="AQ26" s="87"/>
      <c r="AR26" s="104"/>
      <c r="AS26" s="87"/>
      <c r="AT26" s="104"/>
      <c r="AU26" s="108"/>
      <c r="AV26" s="187"/>
      <c r="AW26" s="110"/>
      <c r="AX26" s="109"/>
      <c r="AY26" s="110"/>
      <c r="AZ26" s="189"/>
      <c r="BA26" s="110"/>
      <c r="BB26" s="109"/>
      <c r="BC26" s="110"/>
      <c r="BD26" s="109"/>
      <c r="BE26" s="191"/>
      <c r="BF26" s="109"/>
      <c r="BG26" s="110"/>
      <c r="BH26" s="138"/>
      <c r="BI26" s="139"/>
      <c r="BJ26" s="65"/>
      <c r="BK26" s="63"/>
      <c r="BL26" s="64"/>
      <c r="BM26" s="63"/>
      <c r="BN26" s="206"/>
      <c r="BO26" s="89"/>
      <c r="BP26" s="183"/>
      <c r="BQ26" s="89"/>
      <c r="BR26" s="193"/>
      <c r="BS26" s="183"/>
      <c r="BT26" s="185"/>
      <c r="BU26" s="89"/>
      <c r="BV26" s="89"/>
      <c r="BW26" s="63"/>
      <c r="BX26" s="64"/>
      <c r="BY26" s="63"/>
      <c r="BZ26" s="138"/>
      <c r="CA26" s="63"/>
      <c r="CB26" s="167"/>
      <c r="CC26" s="63"/>
      <c r="CD26" s="167"/>
      <c r="CE26" s="63"/>
      <c r="CF26" s="167"/>
      <c r="CG26" s="169"/>
      <c r="CH26" s="64"/>
      <c r="CI26" s="63"/>
      <c r="CJ26" s="64"/>
      <c r="CK26" s="63"/>
      <c r="CL26" s="65"/>
      <c r="CM26" s="63"/>
      <c r="CN26" s="64"/>
      <c r="CO26" s="63"/>
      <c r="CP26" s="138"/>
      <c r="CQ26" s="68"/>
      <c r="CR26" s="69"/>
      <c r="CS26" s="171"/>
      <c r="CT26" s="69"/>
      <c r="CU26" s="68"/>
      <c r="CV26" s="69"/>
      <c r="CW26" s="68"/>
      <c r="CX26" s="69"/>
      <c r="CY26" s="208"/>
      <c r="CZ26" s="70"/>
      <c r="DA26" s="63"/>
      <c r="DB26" s="173"/>
      <c r="DC26" s="63"/>
      <c r="DD26" s="71"/>
      <c r="DE26" s="63"/>
      <c r="DF26" s="71"/>
      <c r="DG26" s="63"/>
      <c r="DH26" s="68"/>
      <c r="DI26" s="175"/>
      <c r="DJ26" s="176"/>
      <c r="DK26" s="175"/>
      <c r="DL26" s="176"/>
      <c r="DM26" s="175"/>
      <c r="DN26" s="176"/>
      <c r="DO26" s="175"/>
      <c r="DP26" s="176"/>
      <c r="DQ26" s="175"/>
      <c r="DR26" s="176"/>
      <c r="DS26" s="175"/>
      <c r="DT26" s="176"/>
      <c r="DU26" s="175"/>
      <c r="DV26" s="176"/>
      <c r="DW26" s="175"/>
      <c r="DX26" s="176"/>
      <c r="DY26" s="175"/>
      <c r="DZ26" s="176"/>
      <c r="EA26" s="175"/>
      <c r="EB26" s="176"/>
      <c r="EC26" s="175"/>
      <c r="ED26" s="176"/>
      <c r="EE26" s="175"/>
      <c r="EF26" s="176"/>
      <c r="EG26" s="69"/>
      <c r="EH26" s="66"/>
      <c r="EI26" s="66"/>
      <c r="EJ26" s="67"/>
      <c r="EK26" s="67"/>
      <c r="EL26" s="67"/>
      <c r="EM26" s="204"/>
      <c r="EN26" s="200"/>
      <c r="EO26" s="198"/>
      <c r="EP26" s="182"/>
      <c r="EQ26" s="182"/>
      <c r="ER26" s="182"/>
      <c r="ES26" s="182"/>
    </row>
    <row r="27" spans="1:149" x14ac:dyDescent="0.2">
      <c r="A27" s="61"/>
      <c r="B27" s="114">
        <f t="shared" si="76"/>
        <v>19</v>
      </c>
      <c r="C27" s="87" t="str">
        <f t="shared" si="38"/>
        <v/>
      </c>
      <c r="D27" s="88" t="str">
        <f t="shared" si="39"/>
        <v/>
      </c>
      <c r="E27" s="87" t="str">
        <f t="shared" si="40"/>
        <v/>
      </c>
      <c r="F27" s="89" t="str">
        <f t="shared" si="41"/>
        <v/>
      </c>
      <c r="G27" s="87" t="str">
        <f t="shared" si="42"/>
        <v/>
      </c>
      <c r="H27" s="88" t="str">
        <f t="shared" si="43"/>
        <v/>
      </c>
      <c r="I27" s="87" t="str">
        <f t="shared" si="44"/>
        <v/>
      </c>
      <c r="J27" s="89" t="str">
        <f t="shared" si="45"/>
        <v/>
      </c>
      <c r="K27" s="87" t="str">
        <f t="shared" si="46"/>
        <v/>
      </c>
      <c r="L27" s="88" t="str">
        <f t="shared" si="47"/>
        <v/>
      </c>
      <c r="M27" s="87" t="str">
        <f t="shared" si="48"/>
        <v/>
      </c>
      <c r="N27" s="89" t="str">
        <f t="shared" si="49"/>
        <v/>
      </c>
      <c r="O27" s="87" t="str">
        <f t="shared" si="50"/>
        <v/>
      </c>
      <c r="P27" s="88" t="str">
        <f t="shared" si="51"/>
        <v/>
      </c>
      <c r="Q27" s="87" t="str">
        <f t="shared" si="52"/>
        <v/>
      </c>
      <c r="R27" s="89" t="str">
        <f t="shared" si="53"/>
        <v/>
      </c>
      <c r="S27" s="87" t="str">
        <f t="shared" si="54"/>
        <v/>
      </c>
      <c r="T27" s="88" t="str">
        <f t="shared" si="55"/>
        <v/>
      </c>
      <c r="U27" s="87" t="str">
        <f t="shared" si="56"/>
        <v/>
      </c>
      <c r="V27" s="89" t="str">
        <f t="shared" si="57"/>
        <v/>
      </c>
      <c r="W27" s="87" t="str">
        <f t="shared" si="58"/>
        <v/>
      </c>
      <c r="X27" s="88" t="str">
        <f t="shared" si="59"/>
        <v/>
      </c>
      <c r="Y27" s="87" t="str">
        <f t="shared" si="60"/>
        <v/>
      </c>
      <c r="Z27" s="89" t="str">
        <f t="shared" si="61"/>
        <v/>
      </c>
      <c r="AA27" s="87" t="str">
        <f t="shared" si="62"/>
        <v/>
      </c>
      <c r="AB27" s="88" t="str">
        <f t="shared" si="63"/>
        <v/>
      </c>
      <c r="AC27" s="87" t="str">
        <f t="shared" si="64"/>
        <v/>
      </c>
      <c r="AD27" s="88" t="str">
        <f t="shared" si="65"/>
        <v/>
      </c>
      <c r="AE27" s="87" t="str">
        <f t="shared" si="66"/>
        <v/>
      </c>
      <c r="AF27" s="89" t="str">
        <f t="shared" si="67"/>
        <v/>
      </c>
      <c r="AG27" s="87" t="str">
        <f t="shared" si="68"/>
        <v/>
      </c>
      <c r="AH27" s="88" t="str">
        <f t="shared" si="69"/>
        <v/>
      </c>
      <c r="AI27" s="87" t="str">
        <f t="shared" si="70"/>
        <v/>
      </c>
      <c r="AJ27" s="89" t="str">
        <f t="shared" si="71"/>
        <v/>
      </c>
      <c r="AK27" s="87" t="str">
        <f t="shared" si="72"/>
        <v/>
      </c>
      <c r="AL27" s="88" t="str">
        <f t="shared" si="73"/>
        <v/>
      </c>
      <c r="AM27" s="87" t="str">
        <f t="shared" si="74"/>
        <v/>
      </c>
      <c r="AN27" s="104" t="str">
        <f t="shared" si="75"/>
        <v/>
      </c>
      <c r="AO27" s="105"/>
      <c r="AP27" s="104"/>
      <c r="AQ27" s="87"/>
      <c r="AR27" s="104"/>
      <c r="AS27" s="87"/>
      <c r="AT27" s="104"/>
      <c r="AU27" s="108"/>
      <c r="AV27" s="187"/>
      <c r="AW27" s="110"/>
      <c r="AX27" s="109"/>
      <c r="AY27" s="110"/>
      <c r="AZ27" s="189"/>
      <c r="BA27" s="110"/>
      <c r="BB27" s="109"/>
      <c r="BC27" s="110"/>
      <c r="BD27" s="109"/>
      <c r="BE27" s="191"/>
      <c r="BF27" s="109"/>
      <c r="BG27" s="110"/>
      <c r="BH27" s="138"/>
      <c r="BI27" s="139"/>
      <c r="BJ27" s="65"/>
      <c r="BK27" s="63"/>
      <c r="BL27" s="64"/>
      <c r="BM27" s="63"/>
      <c r="BN27" s="206"/>
      <c r="BO27" s="89"/>
      <c r="BP27" s="183"/>
      <c r="BQ27" s="89"/>
      <c r="BR27" s="193"/>
      <c r="BS27" s="183"/>
      <c r="BT27" s="185"/>
      <c r="BU27" s="89"/>
      <c r="BV27" s="89"/>
      <c r="BW27" s="63"/>
      <c r="BX27" s="64"/>
      <c r="BY27" s="63"/>
      <c r="BZ27" s="138"/>
      <c r="CA27" s="63"/>
      <c r="CB27" s="167"/>
      <c r="CC27" s="63"/>
      <c r="CD27" s="167"/>
      <c r="CE27" s="63"/>
      <c r="CF27" s="167"/>
      <c r="CG27" s="169"/>
      <c r="CH27" s="64"/>
      <c r="CI27" s="63"/>
      <c r="CJ27" s="64"/>
      <c r="CK27" s="63"/>
      <c r="CL27" s="65"/>
      <c r="CM27" s="63"/>
      <c r="CN27" s="64"/>
      <c r="CO27" s="63"/>
      <c r="CP27" s="138"/>
      <c r="CQ27" s="68"/>
      <c r="CR27" s="69"/>
      <c r="CS27" s="171"/>
      <c r="CT27" s="69"/>
      <c r="CU27" s="68"/>
      <c r="CV27" s="69"/>
      <c r="CW27" s="68"/>
      <c r="CX27" s="69"/>
      <c r="CY27" s="208"/>
      <c r="CZ27" s="70"/>
      <c r="DA27" s="63"/>
      <c r="DB27" s="173"/>
      <c r="DC27" s="63"/>
      <c r="DD27" s="71"/>
      <c r="DE27" s="63"/>
      <c r="DF27" s="71"/>
      <c r="DG27" s="63"/>
      <c r="DH27" s="68"/>
      <c r="DI27" s="175"/>
      <c r="DJ27" s="176"/>
      <c r="DK27" s="175"/>
      <c r="DL27" s="176"/>
      <c r="DM27" s="175"/>
      <c r="DN27" s="176"/>
      <c r="DO27" s="175"/>
      <c r="DP27" s="176"/>
      <c r="DQ27" s="175"/>
      <c r="DR27" s="176"/>
      <c r="DS27" s="175"/>
      <c r="DT27" s="176"/>
      <c r="DU27" s="175"/>
      <c r="DV27" s="176"/>
      <c r="DW27" s="175"/>
      <c r="DX27" s="176"/>
      <c r="DY27" s="175"/>
      <c r="DZ27" s="176"/>
      <c r="EA27" s="175"/>
      <c r="EB27" s="176"/>
      <c r="EC27" s="175"/>
      <c r="ED27" s="176"/>
      <c r="EE27" s="175"/>
      <c r="EF27" s="176"/>
      <c r="EG27" s="69"/>
      <c r="EH27" s="66"/>
      <c r="EI27" s="66"/>
      <c r="EJ27" s="67"/>
      <c r="EK27" s="67"/>
      <c r="EL27" s="67"/>
      <c r="EM27" s="204"/>
      <c r="EN27" s="200"/>
      <c r="EO27" s="198"/>
      <c r="EP27" s="182"/>
      <c r="EQ27" s="182"/>
      <c r="ER27" s="182"/>
      <c r="ES27" s="182"/>
    </row>
    <row r="28" spans="1:149" x14ac:dyDescent="0.2">
      <c r="A28" s="61"/>
      <c r="B28" s="114">
        <f t="shared" si="76"/>
        <v>20</v>
      </c>
      <c r="C28" s="87" t="str">
        <f t="shared" si="38"/>
        <v/>
      </c>
      <c r="D28" s="88" t="str">
        <f t="shared" si="39"/>
        <v/>
      </c>
      <c r="E28" s="87" t="str">
        <f t="shared" si="40"/>
        <v/>
      </c>
      <c r="F28" s="89" t="str">
        <f t="shared" si="41"/>
        <v/>
      </c>
      <c r="G28" s="87" t="str">
        <f t="shared" si="42"/>
        <v/>
      </c>
      <c r="H28" s="88" t="str">
        <f t="shared" si="43"/>
        <v/>
      </c>
      <c r="I28" s="87" t="str">
        <f t="shared" si="44"/>
        <v/>
      </c>
      <c r="J28" s="89" t="str">
        <f t="shared" si="45"/>
        <v/>
      </c>
      <c r="K28" s="87" t="str">
        <f t="shared" si="46"/>
        <v/>
      </c>
      <c r="L28" s="88" t="str">
        <f t="shared" si="47"/>
        <v/>
      </c>
      <c r="M28" s="87" t="str">
        <f t="shared" si="48"/>
        <v/>
      </c>
      <c r="N28" s="89" t="str">
        <f t="shared" si="49"/>
        <v/>
      </c>
      <c r="O28" s="87" t="str">
        <f t="shared" si="50"/>
        <v/>
      </c>
      <c r="P28" s="88" t="str">
        <f t="shared" si="51"/>
        <v/>
      </c>
      <c r="Q28" s="87" t="str">
        <f t="shared" si="52"/>
        <v/>
      </c>
      <c r="R28" s="89" t="str">
        <f t="shared" si="53"/>
        <v/>
      </c>
      <c r="S28" s="87" t="str">
        <f t="shared" si="54"/>
        <v/>
      </c>
      <c r="T28" s="88" t="str">
        <f t="shared" si="55"/>
        <v/>
      </c>
      <c r="U28" s="87" t="str">
        <f t="shared" si="56"/>
        <v/>
      </c>
      <c r="V28" s="89" t="str">
        <f t="shared" si="57"/>
        <v/>
      </c>
      <c r="W28" s="87" t="str">
        <f t="shared" si="58"/>
        <v/>
      </c>
      <c r="X28" s="88" t="str">
        <f t="shared" si="59"/>
        <v/>
      </c>
      <c r="Y28" s="87" t="str">
        <f t="shared" si="60"/>
        <v/>
      </c>
      <c r="Z28" s="89" t="str">
        <f t="shared" si="61"/>
        <v/>
      </c>
      <c r="AA28" s="87" t="str">
        <f t="shared" si="62"/>
        <v/>
      </c>
      <c r="AB28" s="88" t="str">
        <f t="shared" si="63"/>
        <v/>
      </c>
      <c r="AC28" s="87" t="str">
        <f t="shared" si="64"/>
        <v/>
      </c>
      <c r="AD28" s="88" t="str">
        <f t="shared" si="65"/>
        <v/>
      </c>
      <c r="AE28" s="87" t="str">
        <f t="shared" si="66"/>
        <v/>
      </c>
      <c r="AF28" s="89" t="str">
        <f t="shared" si="67"/>
        <v/>
      </c>
      <c r="AG28" s="87" t="str">
        <f t="shared" si="68"/>
        <v/>
      </c>
      <c r="AH28" s="88" t="str">
        <f t="shared" si="69"/>
        <v/>
      </c>
      <c r="AI28" s="87" t="str">
        <f t="shared" si="70"/>
        <v/>
      </c>
      <c r="AJ28" s="89" t="str">
        <f t="shared" si="71"/>
        <v/>
      </c>
      <c r="AK28" s="87" t="str">
        <f t="shared" si="72"/>
        <v/>
      </c>
      <c r="AL28" s="88" t="str">
        <f t="shared" si="73"/>
        <v/>
      </c>
      <c r="AM28" s="87" t="str">
        <f t="shared" si="74"/>
        <v/>
      </c>
      <c r="AN28" s="104" t="str">
        <f t="shared" si="75"/>
        <v/>
      </c>
      <c r="AO28" s="105"/>
      <c r="AP28" s="104"/>
      <c r="AQ28" s="87"/>
      <c r="AR28" s="104"/>
      <c r="AS28" s="87"/>
      <c r="AT28" s="104"/>
      <c r="AU28" s="108"/>
      <c r="AV28" s="187"/>
      <c r="AW28" s="110"/>
      <c r="AX28" s="109"/>
      <c r="AY28" s="110"/>
      <c r="AZ28" s="189"/>
      <c r="BA28" s="110"/>
      <c r="BB28" s="109"/>
      <c r="BC28" s="110"/>
      <c r="BD28" s="109"/>
      <c r="BE28" s="191"/>
      <c r="BF28" s="109"/>
      <c r="BG28" s="110"/>
      <c r="BH28" s="138"/>
      <c r="BI28" s="139"/>
      <c r="BJ28" s="65"/>
      <c r="BK28" s="63"/>
      <c r="BL28" s="64"/>
      <c r="BM28" s="63"/>
      <c r="BN28" s="206"/>
      <c r="BO28" s="89"/>
      <c r="BP28" s="183"/>
      <c r="BQ28" s="89"/>
      <c r="BR28" s="193"/>
      <c r="BS28" s="183"/>
      <c r="BT28" s="185"/>
      <c r="BU28" s="89"/>
      <c r="BV28" s="89"/>
      <c r="BW28" s="63"/>
      <c r="BX28" s="64"/>
      <c r="BY28" s="63"/>
      <c r="BZ28" s="138"/>
      <c r="CA28" s="63"/>
      <c r="CB28" s="167"/>
      <c r="CC28" s="63"/>
      <c r="CD28" s="167"/>
      <c r="CE28" s="63"/>
      <c r="CF28" s="167"/>
      <c r="CG28" s="169"/>
      <c r="CH28" s="64"/>
      <c r="CI28" s="63"/>
      <c r="CJ28" s="64"/>
      <c r="CK28" s="63"/>
      <c r="CL28" s="65"/>
      <c r="CM28" s="63"/>
      <c r="CN28" s="64"/>
      <c r="CO28" s="63"/>
      <c r="CP28" s="138"/>
      <c r="CQ28" s="68"/>
      <c r="CR28" s="69"/>
      <c r="CS28" s="171"/>
      <c r="CT28" s="69"/>
      <c r="CU28" s="68"/>
      <c r="CV28" s="69"/>
      <c r="CW28" s="68"/>
      <c r="CX28" s="69"/>
      <c r="CY28" s="208"/>
      <c r="CZ28" s="70"/>
      <c r="DA28" s="63"/>
      <c r="DB28" s="173"/>
      <c r="DC28" s="63"/>
      <c r="DD28" s="71"/>
      <c r="DE28" s="63"/>
      <c r="DF28" s="71"/>
      <c r="DG28" s="63"/>
      <c r="DH28" s="68"/>
      <c r="DI28" s="175"/>
      <c r="DJ28" s="176"/>
      <c r="DK28" s="175"/>
      <c r="DL28" s="176"/>
      <c r="DM28" s="175"/>
      <c r="DN28" s="176"/>
      <c r="DO28" s="175"/>
      <c r="DP28" s="176"/>
      <c r="DQ28" s="175"/>
      <c r="DR28" s="176"/>
      <c r="DS28" s="175"/>
      <c r="DT28" s="176"/>
      <c r="DU28" s="175"/>
      <c r="DV28" s="176"/>
      <c r="DW28" s="175"/>
      <c r="DX28" s="176"/>
      <c r="DY28" s="175"/>
      <c r="DZ28" s="176"/>
      <c r="EA28" s="175"/>
      <c r="EB28" s="176"/>
      <c r="EC28" s="175"/>
      <c r="ED28" s="176"/>
      <c r="EE28" s="175"/>
      <c r="EF28" s="176"/>
      <c r="EG28" s="69"/>
      <c r="EH28" s="66"/>
      <c r="EI28" s="66"/>
      <c r="EJ28" s="67"/>
      <c r="EK28" s="67"/>
      <c r="EL28" s="67"/>
      <c r="EM28" s="204"/>
      <c r="EN28" s="200"/>
      <c r="EO28" s="198"/>
      <c r="EP28" s="182"/>
      <c r="EQ28" s="182"/>
      <c r="ER28" s="182"/>
      <c r="ES28" s="182"/>
    </row>
    <row r="29" spans="1:149" x14ac:dyDescent="0.2">
      <c r="A29" s="61"/>
      <c r="B29" s="114">
        <f t="shared" si="76"/>
        <v>21</v>
      </c>
      <c r="C29" s="87" t="str">
        <f t="shared" si="38"/>
        <v/>
      </c>
      <c r="D29" s="88" t="str">
        <f t="shared" si="39"/>
        <v/>
      </c>
      <c r="E29" s="87" t="str">
        <f t="shared" si="40"/>
        <v/>
      </c>
      <c r="F29" s="89" t="str">
        <f t="shared" si="41"/>
        <v/>
      </c>
      <c r="G29" s="87" t="str">
        <f t="shared" si="42"/>
        <v/>
      </c>
      <c r="H29" s="88" t="str">
        <f t="shared" si="43"/>
        <v/>
      </c>
      <c r="I29" s="87" t="str">
        <f t="shared" si="44"/>
        <v/>
      </c>
      <c r="J29" s="89" t="str">
        <f t="shared" si="45"/>
        <v/>
      </c>
      <c r="K29" s="87" t="str">
        <f t="shared" si="46"/>
        <v/>
      </c>
      <c r="L29" s="88" t="str">
        <f t="shared" si="47"/>
        <v/>
      </c>
      <c r="M29" s="87" t="str">
        <f t="shared" si="48"/>
        <v/>
      </c>
      <c r="N29" s="89" t="str">
        <f t="shared" si="49"/>
        <v/>
      </c>
      <c r="O29" s="87" t="str">
        <f t="shared" si="50"/>
        <v/>
      </c>
      <c r="P29" s="88" t="str">
        <f t="shared" si="51"/>
        <v/>
      </c>
      <c r="Q29" s="87" t="str">
        <f t="shared" si="52"/>
        <v/>
      </c>
      <c r="R29" s="89" t="str">
        <f t="shared" si="53"/>
        <v/>
      </c>
      <c r="S29" s="87" t="str">
        <f t="shared" si="54"/>
        <v/>
      </c>
      <c r="T29" s="88" t="str">
        <f t="shared" si="55"/>
        <v/>
      </c>
      <c r="U29" s="87" t="str">
        <f t="shared" si="56"/>
        <v/>
      </c>
      <c r="V29" s="89" t="str">
        <f t="shared" si="57"/>
        <v/>
      </c>
      <c r="W29" s="87" t="str">
        <f t="shared" si="58"/>
        <v/>
      </c>
      <c r="X29" s="88" t="str">
        <f t="shared" si="59"/>
        <v/>
      </c>
      <c r="Y29" s="87" t="str">
        <f t="shared" si="60"/>
        <v/>
      </c>
      <c r="Z29" s="89" t="str">
        <f t="shared" si="61"/>
        <v/>
      </c>
      <c r="AA29" s="87" t="str">
        <f t="shared" si="62"/>
        <v/>
      </c>
      <c r="AB29" s="88" t="str">
        <f t="shared" si="63"/>
        <v/>
      </c>
      <c r="AC29" s="87" t="str">
        <f t="shared" si="64"/>
        <v/>
      </c>
      <c r="AD29" s="88" t="str">
        <f t="shared" si="65"/>
        <v/>
      </c>
      <c r="AE29" s="87" t="str">
        <f t="shared" si="66"/>
        <v/>
      </c>
      <c r="AF29" s="89" t="str">
        <f t="shared" si="67"/>
        <v/>
      </c>
      <c r="AG29" s="87" t="str">
        <f t="shared" si="68"/>
        <v/>
      </c>
      <c r="AH29" s="88" t="str">
        <f t="shared" si="69"/>
        <v/>
      </c>
      <c r="AI29" s="87" t="str">
        <f t="shared" si="70"/>
        <v/>
      </c>
      <c r="AJ29" s="89" t="str">
        <f t="shared" si="71"/>
        <v/>
      </c>
      <c r="AK29" s="87" t="str">
        <f t="shared" si="72"/>
        <v/>
      </c>
      <c r="AL29" s="88" t="str">
        <f t="shared" si="73"/>
        <v/>
      </c>
      <c r="AM29" s="87" t="str">
        <f t="shared" si="74"/>
        <v/>
      </c>
      <c r="AN29" s="104" t="str">
        <f t="shared" si="75"/>
        <v/>
      </c>
      <c r="AO29" s="105"/>
      <c r="AP29" s="104"/>
      <c r="AQ29" s="87"/>
      <c r="AR29" s="104"/>
      <c r="AS29" s="87"/>
      <c r="AT29" s="104"/>
      <c r="AU29" s="108"/>
      <c r="AV29" s="187"/>
      <c r="AW29" s="110"/>
      <c r="AX29" s="109"/>
      <c r="AY29" s="110"/>
      <c r="AZ29" s="189"/>
      <c r="BA29" s="110"/>
      <c r="BB29" s="109"/>
      <c r="BC29" s="110"/>
      <c r="BD29" s="109"/>
      <c r="BE29" s="191"/>
      <c r="BF29" s="109"/>
      <c r="BG29" s="110"/>
      <c r="BH29" s="138"/>
      <c r="BI29" s="139"/>
      <c r="BJ29" s="65"/>
      <c r="BK29" s="63"/>
      <c r="BL29" s="64"/>
      <c r="BM29" s="63"/>
      <c r="BN29" s="206"/>
      <c r="BO29" s="89"/>
      <c r="BP29" s="183"/>
      <c r="BQ29" s="89"/>
      <c r="BR29" s="193"/>
      <c r="BS29" s="183"/>
      <c r="BT29" s="185"/>
      <c r="BU29" s="89"/>
      <c r="BV29" s="89"/>
      <c r="BW29" s="63"/>
      <c r="BX29" s="64"/>
      <c r="BY29" s="63"/>
      <c r="BZ29" s="138"/>
      <c r="CA29" s="63"/>
      <c r="CB29" s="167"/>
      <c r="CC29" s="63"/>
      <c r="CD29" s="167"/>
      <c r="CE29" s="63"/>
      <c r="CF29" s="167"/>
      <c r="CG29" s="169"/>
      <c r="CH29" s="64"/>
      <c r="CI29" s="63"/>
      <c r="CJ29" s="64"/>
      <c r="CK29" s="63"/>
      <c r="CL29" s="65"/>
      <c r="CM29" s="63"/>
      <c r="CN29" s="64"/>
      <c r="CO29" s="63"/>
      <c r="CP29" s="138"/>
      <c r="CQ29" s="68"/>
      <c r="CR29" s="69"/>
      <c r="CS29" s="171"/>
      <c r="CT29" s="69"/>
      <c r="CU29" s="68"/>
      <c r="CV29" s="69"/>
      <c r="CW29" s="68"/>
      <c r="CX29" s="69"/>
      <c r="CY29" s="208"/>
      <c r="CZ29" s="70"/>
      <c r="DA29" s="63"/>
      <c r="DB29" s="173"/>
      <c r="DC29" s="63"/>
      <c r="DD29" s="71"/>
      <c r="DE29" s="63"/>
      <c r="DF29" s="71"/>
      <c r="DG29" s="63"/>
      <c r="DH29" s="68"/>
      <c r="DI29" s="175"/>
      <c r="DJ29" s="176"/>
      <c r="DK29" s="175"/>
      <c r="DL29" s="176"/>
      <c r="DM29" s="175"/>
      <c r="DN29" s="176"/>
      <c r="DO29" s="175"/>
      <c r="DP29" s="176"/>
      <c r="DQ29" s="175"/>
      <c r="DR29" s="176"/>
      <c r="DS29" s="175"/>
      <c r="DT29" s="176"/>
      <c r="DU29" s="175"/>
      <c r="DV29" s="176"/>
      <c r="DW29" s="175"/>
      <c r="DX29" s="176"/>
      <c r="DY29" s="175"/>
      <c r="DZ29" s="176"/>
      <c r="EA29" s="175"/>
      <c r="EB29" s="176"/>
      <c r="EC29" s="175"/>
      <c r="ED29" s="176"/>
      <c r="EE29" s="175"/>
      <c r="EF29" s="176"/>
      <c r="EG29" s="69"/>
      <c r="EH29" s="66"/>
      <c r="EI29" s="66"/>
      <c r="EJ29" s="67"/>
      <c r="EK29" s="67"/>
      <c r="EL29" s="67"/>
      <c r="EM29" s="204"/>
      <c r="EN29" s="200"/>
      <c r="EO29" s="198"/>
      <c r="EP29" s="182"/>
      <c r="EQ29" s="182"/>
      <c r="ER29" s="182"/>
      <c r="ES29" s="182"/>
    </row>
    <row r="30" spans="1:149" x14ac:dyDescent="0.2">
      <c r="A30" s="61"/>
      <c r="B30" s="114">
        <f t="shared" si="76"/>
        <v>22</v>
      </c>
      <c r="C30" s="87" t="str">
        <f t="shared" si="38"/>
        <v/>
      </c>
      <c r="D30" s="88" t="str">
        <f t="shared" si="39"/>
        <v/>
      </c>
      <c r="E30" s="87" t="str">
        <f t="shared" si="40"/>
        <v/>
      </c>
      <c r="F30" s="89" t="str">
        <f t="shared" si="41"/>
        <v/>
      </c>
      <c r="G30" s="87" t="str">
        <f t="shared" si="42"/>
        <v/>
      </c>
      <c r="H30" s="88" t="str">
        <f t="shared" si="43"/>
        <v/>
      </c>
      <c r="I30" s="87" t="str">
        <f t="shared" si="44"/>
        <v/>
      </c>
      <c r="J30" s="89" t="str">
        <f t="shared" si="45"/>
        <v/>
      </c>
      <c r="K30" s="87" t="str">
        <f t="shared" si="46"/>
        <v/>
      </c>
      <c r="L30" s="88" t="str">
        <f t="shared" si="47"/>
        <v/>
      </c>
      <c r="M30" s="87" t="str">
        <f t="shared" si="48"/>
        <v/>
      </c>
      <c r="N30" s="89" t="str">
        <f t="shared" si="49"/>
        <v/>
      </c>
      <c r="O30" s="87" t="str">
        <f t="shared" si="50"/>
        <v/>
      </c>
      <c r="P30" s="88" t="str">
        <f t="shared" si="51"/>
        <v/>
      </c>
      <c r="Q30" s="87" t="str">
        <f t="shared" si="52"/>
        <v/>
      </c>
      <c r="R30" s="89" t="str">
        <f t="shared" si="53"/>
        <v/>
      </c>
      <c r="S30" s="87" t="str">
        <f t="shared" si="54"/>
        <v/>
      </c>
      <c r="T30" s="88" t="str">
        <f t="shared" si="55"/>
        <v/>
      </c>
      <c r="U30" s="87" t="str">
        <f t="shared" si="56"/>
        <v/>
      </c>
      <c r="V30" s="89" t="str">
        <f t="shared" si="57"/>
        <v/>
      </c>
      <c r="W30" s="87" t="str">
        <f t="shared" si="58"/>
        <v/>
      </c>
      <c r="X30" s="88" t="str">
        <f t="shared" si="59"/>
        <v/>
      </c>
      <c r="Y30" s="87" t="str">
        <f t="shared" si="60"/>
        <v/>
      </c>
      <c r="Z30" s="89" t="str">
        <f t="shared" si="61"/>
        <v/>
      </c>
      <c r="AA30" s="87" t="str">
        <f t="shared" si="62"/>
        <v/>
      </c>
      <c r="AB30" s="88" t="str">
        <f t="shared" si="63"/>
        <v/>
      </c>
      <c r="AC30" s="87" t="str">
        <f t="shared" si="64"/>
        <v/>
      </c>
      <c r="AD30" s="88" t="str">
        <f t="shared" si="65"/>
        <v/>
      </c>
      <c r="AE30" s="87" t="str">
        <f t="shared" si="66"/>
        <v/>
      </c>
      <c r="AF30" s="89" t="str">
        <f t="shared" si="67"/>
        <v/>
      </c>
      <c r="AG30" s="87" t="str">
        <f t="shared" si="68"/>
        <v/>
      </c>
      <c r="AH30" s="88" t="str">
        <f t="shared" si="69"/>
        <v/>
      </c>
      <c r="AI30" s="87" t="str">
        <f t="shared" si="70"/>
        <v/>
      </c>
      <c r="AJ30" s="89" t="str">
        <f t="shared" si="71"/>
        <v/>
      </c>
      <c r="AK30" s="87" t="str">
        <f t="shared" si="72"/>
        <v/>
      </c>
      <c r="AL30" s="88" t="str">
        <f t="shared" si="73"/>
        <v/>
      </c>
      <c r="AM30" s="87" t="str">
        <f t="shared" si="74"/>
        <v/>
      </c>
      <c r="AN30" s="104" t="str">
        <f t="shared" si="75"/>
        <v/>
      </c>
      <c r="AO30" s="105"/>
      <c r="AP30" s="104"/>
      <c r="AQ30" s="87"/>
      <c r="AR30" s="104"/>
      <c r="AS30" s="87"/>
      <c r="AT30" s="104"/>
      <c r="AU30" s="108"/>
      <c r="AV30" s="187"/>
      <c r="AW30" s="110"/>
      <c r="AX30" s="109"/>
      <c r="AY30" s="110"/>
      <c r="AZ30" s="189"/>
      <c r="BA30" s="110"/>
      <c r="BB30" s="109"/>
      <c r="BC30" s="110"/>
      <c r="BD30" s="109"/>
      <c r="BE30" s="191"/>
      <c r="BF30" s="109"/>
      <c r="BG30" s="110"/>
      <c r="BH30" s="138"/>
      <c r="BI30" s="139"/>
      <c r="BJ30" s="65"/>
      <c r="BK30" s="63"/>
      <c r="BL30" s="64"/>
      <c r="BM30" s="63"/>
      <c r="BN30" s="206"/>
      <c r="BO30" s="89"/>
      <c r="BP30" s="183"/>
      <c r="BQ30" s="89"/>
      <c r="BR30" s="193"/>
      <c r="BS30" s="183"/>
      <c r="BT30" s="185"/>
      <c r="BU30" s="89"/>
      <c r="BV30" s="89"/>
      <c r="BW30" s="63"/>
      <c r="BX30" s="64"/>
      <c r="BY30" s="63"/>
      <c r="BZ30" s="138"/>
      <c r="CA30" s="63"/>
      <c r="CB30" s="167"/>
      <c r="CC30" s="63"/>
      <c r="CD30" s="167"/>
      <c r="CE30" s="63"/>
      <c r="CF30" s="167"/>
      <c r="CG30" s="169"/>
      <c r="CH30" s="64"/>
      <c r="CI30" s="63"/>
      <c r="CJ30" s="64"/>
      <c r="CK30" s="63"/>
      <c r="CL30" s="65"/>
      <c r="CM30" s="63"/>
      <c r="CN30" s="64"/>
      <c r="CO30" s="63"/>
      <c r="CP30" s="138"/>
      <c r="CQ30" s="68"/>
      <c r="CR30" s="69"/>
      <c r="CS30" s="171"/>
      <c r="CT30" s="69"/>
      <c r="CU30" s="68"/>
      <c r="CV30" s="69"/>
      <c r="CW30" s="68"/>
      <c r="CX30" s="69"/>
      <c r="CY30" s="208"/>
      <c r="CZ30" s="70"/>
      <c r="DA30" s="63"/>
      <c r="DB30" s="173"/>
      <c r="DC30" s="63"/>
      <c r="DD30" s="71"/>
      <c r="DE30" s="63"/>
      <c r="DF30" s="71"/>
      <c r="DG30" s="63"/>
      <c r="DH30" s="68"/>
      <c r="DI30" s="175"/>
      <c r="DJ30" s="176"/>
      <c r="DK30" s="175"/>
      <c r="DL30" s="176"/>
      <c r="DM30" s="175"/>
      <c r="DN30" s="176"/>
      <c r="DO30" s="175"/>
      <c r="DP30" s="176"/>
      <c r="DQ30" s="175"/>
      <c r="DR30" s="176"/>
      <c r="DS30" s="175"/>
      <c r="DT30" s="176"/>
      <c r="DU30" s="175"/>
      <c r="DV30" s="176"/>
      <c r="DW30" s="175"/>
      <c r="DX30" s="176"/>
      <c r="DY30" s="175"/>
      <c r="DZ30" s="176"/>
      <c r="EA30" s="175"/>
      <c r="EB30" s="176"/>
      <c r="EC30" s="175"/>
      <c r="ED30" s="176"/>
      <c r="EE30" s="175"/>
      <c r="EF30" s="176"/>
      <c r="EG30" s="69"/>
      <c r="EH30" s="66"/>
      <c r="EI30" s="66"/>
      <c r="EJ30" s="67"/>
      <c r="EK30" s="67"/>
      <c r="EL30" s="67"/>
      <c r="EM30" s="204"/>
      <c r="EN30" s="200"/>
      <c r="EO30" s="198"/>
      <c r="EP30" s="182"/>
      <c r="EQ30" s="182"/>
      <c r="ER30" s="182"/>
      <c r="ES30" s="182"/>
    </row>
    <row r="31" spans="1:149" x14ac:dyDescent="0.2">
      <c r="A31" s="61"/>
      <c r="B31" s="114">
        <f t="shared" si="76"/>
        <v>23</v>
      </c>
      <c r="C31" s="87" t="str">
        <f t="shared" si="38"/>
        <v/>
      </c>
      <c r="D31" s="88" t="str">
        <f t="shared" si="39"/>
        <v/>
      </c>
      <c r="E31" s="87" t="str">
        <f t="shared" si="40"/>
        <v/>
      </c>
      <c r="F31" s="89" t="str">
        <f t="shared" si="41"/>
        <v/>
      </c>
      <c r="G31" s="87" t="str">
        <f t="shared" si="42"/>
        <v/>
      </c>
      <c r="H31" s="88" t="str">
        <f t="shared" si="43"/>
        <v/>
      </c>
      <c r="I31" s="87" t="str">
        <f t="shared" si="44"/>
        <v/>
      </c>
      <c r="J31" s="89" t="str">
        <f t="shared" si="45"/>
        <v/>
      </c>
      <c r="K31" s="87" t="str">
        <f t="shared" si="46"/>
        <v/>
      </c>
      <c r="L31" s="88" t="str">
        <f t="shared" si="47"/>
        <v/>
      </c>
      <c r="M31" s="87" t="str">
        <f t="shared" si="48"/>
        <v/>
      </c>
      <c r="N31" s="89" t="str">
        <f t="shared" si="49"/>
        <v/>
      </c>
      <c r="O31" s="87" t="str">
        <f t="shared" si="50"/>
        <v/>
      </c>
      <c r="P31" s="88" t="str">
        <f t="shared" si="51"/>
        <v/>
      </c>
      <c r="Q31" s="87" t="str">
        <f t="shared" si="52"/>
        <v/>
      </c>
      <c r="R31" s="89" t="str">
        <f t="shared" si="53"/>
        <v/>
      </c>
      <c r="S31" s="87" t="str">
        <f t="shared" si="54"/>
        <v/>
      </c>
      <c r="T31" s="88" t="str">
        <f t="shared" si="55"/>
        <v/>
      </c>
      <c r="U31" s="87" t="str">
        <f t="shared" si="56"/>
        <v/>
      </c>
      <c r="V31" s="89" t="str">
        <f t="shared" si="57"/>
        <v/>
      </c>
      <c r="W31" s="87" t="str">
        <f t="shared" si="58"/>
        <v/>
      </c>
      <c r="X31" s="88" t="str">
        <f t="shared" si="59"/>
        <v/>
      </c>
      <c r="Y31" s="87" t="str">
        <f t="shared" si="60"/>
        <v/>
      </c>
      <c r="Z31" s="89" t="str">
        <f t="shared" si="61"/>
        <v/>
      </c>
      <c r="AA31" s="87" t="str">
        <f t="shared" si="62"/>
        <v/>
      </c>
      <c r="AB31" s="88" t="str">
        <f t="shared" si="63"/>
        <v/>
      </c>
      <c r="AC31" s="87" t="str">
        <f t="shared" si="64"/>
        <v/>
      </c>
      <c r="AD31" s="88" t="str">
        <f t="shared" si="65"/>
        <v/>
      </c>
      <c r="AE31" s="87" t="str">
        <f t="shared" si="66"/>
        <v/>
      </c>
      <c r="AF31" s="89" t="str">
        <f t="shared" si="67"/>
        <v/>
      </c>
      <c r="AG31" s="87" t="str">
        <f t="shared" si="68"/>
        <v/>
      </c>
      <c r="AH31" s="88" t="str">
        <f t="shared" si="69"/>
        <v/>
      </c>
      <c r="AI31" s="87" t="str">
        <f t="shared" si="70"/>
        <v/>
      </c>
      <c r="AJ31" s="89" t="str">
        <f t="shared" si="71"/>
        <v/>
      </c>
      <c r="AK31" s="87" t="str">
        <f t="shared" si="72"/>
        <v/>
      </c>
      <c r="AL31" s="88" t="str">
        <f t="shared" si="73"/>
        <v/>
      </c>
      <c r="AM31" s="87" t="str">
        <f t="shared" si="74"/>
        <v/>
      </c>
      <c r="AN31" s="104" t="str">
        <f t="shared" si="75"/>
        <v/>
      </c>
      <c r="AO31" s="105"/>
      <c r="AP31" s="104"/>
      <c r="AQ31" s="87"/>
      <c r="AR31" s="104"/>
      <c r="AS31" s="87"/>
      <c r="AT31" s="104"/>
      <c r="AU31" s="108"/>
      <c r="AV31" s="187"/>
      <c r="AW31" s="110"/>
      <c r="AX31" s="109"/>
      <c r="AY31" s="110"/>
      <c r="AZ31" s="189"/>
      <c r="BA31" s="110"/>
      <c r="BB31" s="109"/>
      <c r="BC31" s="110"/>
      <c r="BD31" s="109"/>
      <c r="BE31" s="191"/>
      <c r="BF31" s="109"/>
      <c r="BG31" s="110"/>
      <c r="BH31" s="138"/>
      <c r="BI31" s="139"/>
      <c r="BJ31" s="65"/>
      <c r="BK31" s="63"/>
      <c r="BL31" s="64"/>
      <c r="BM31" s="63"/>
      <c r="BN31" s="206"/>
      <c r="BO31" s="89"/>
      <c r="BP31" s="183"/>
      <c r="BQ31" s="89"/>
      <c r="BR31" s="193"/>
      <c r="BS31" s="183"/>
      <c r="BT31" s="185"/>
      <c r="BU31" s="89"/>
      <c r="BV31" s="89"/>
      <c r="BW31" s="63"/>
      <c r="BX31" s="64"/>
      <c r="BY31" s="63"/>
      <c r="BZ31" s="138"/>
      <c r="CA31" s="63"/>
      <c r="CB31" s="167"/>
      <c r="CC31" s="63"/>
      <c r="CD31" s="167"/>
      <c r="CE31" s="63"/>
      <c r="CF31" s="167"/>
      <c r="CG31" s="169"/>
      <c r="CH31" s="64"/>
      <c r="CI31" s="63"/>
      <c r="CJ31" s="64"/>
      <c r="CK31" s="63"/>
      <c r="CL31" s="65"/>
      <c r="CM31" s="63"/>
      <c r="CN31" s="64"/>
      <c r="CO31" s="63"/>
      <c r="CP31" s="138"/>
      <c r="CQ31" s="68"/>
      <c r="CR31" s="69"/>
      <c r="CS31" s="171"/>
      <c r="CT31" s="69"/>
      <c r="CU31" s="68"/>
      <c r="CV31" s="69"/>
      <c r="CW31" s="68"/>
      <c r="CX31" s="69"/>
      <c r="CY31" s="208"/>
      <c r="CZ31" s="70"/>
      <c r="DA31" s="63"/>
      <c r="DB31" s="173"/>
      <c r="DC31" s="63"/>
      <c r="DD31" s="71"/>
      <c r="DE31" s="63"/>
      <c r="DF31" s="71"/>
      <c r="DG31" s="63"/>
      <c r="DH31" s="68"/>
      <c r="DI31" s="175"/>
      <c r="DJ31" s="176"/>
      <c r="DK31" s="175"/>
      <c r="DL31" s="176"/>
      <c r="DM31" s="175"/>
      <c r="DN31" s="176"/>
      <c r="DO31" s="175"/>
      <c r="DP31" s="176"/>
      <c r="DQ31" s="175"/>
      <c r="DR31" s="176"/>
      <c r="DS31" s="175"/>
      <c r="DT31" s="176"/>
      <c r="DU31" s="175"/>
      <c r="DV31" s="176"/>
      <c r="DW31" s="175"/>
      <c r="DX31" s="176"/>
      <c r="DY31" s="175"/>
      <c r="DZ31" s="176"/>
      <c r="EA31" s="175"/>
      <c r="EB31" s="176"/>
      <c r="EC31" s="175"/>
      <c r="ED31" s="176"/>
      <c r="EE31" s="175"/>
      <c r="EF31" s="176"/>
      <c r="EG31" s="69"/>
      <c r="EH31" s="66"/>
      <c r="EI31" s="66"/>
      <c r="EJ31" s="67"/>
      <c r="EK31" s="67"/>
      <c r="EL31" s="67"/>
      <c r="EM31" s="204"/>
      <c r="EN31" s="200"/>
      <c r="EO31" s="198"/>
      <c r="EP31" s="182"/>
      <c r="EQ31" s="182"/>
      <c r="ER31" s="182"/>
      <c r="ES31" s="182"/>
    </row>
    <row r="32" spans="1:149" x14ac:dyDescent="0.2">
      <c r="A32" s="61"/>
      <c r="B32" s="114">
        <f t="shared" si="76"/>
        <v>24</v>
      </c>
      <c r="C32" s="87" t="str">
        <f t="shared" si="38"/>
        <v/>
      </c>
      <c r="D32" s="88" t="str">
        <f t="shared" si="39"/>
        <v/>
      </c>
      <c r="E32" s="87" t="str">
        <f t="shared" si="40"/>
        <v/>
      </c>
      <c r="F32" s="89" t="str">
        <f t="shared" si="41"/>
        <v/>
      </c>
      <c r="G32" s="87" t="str">
        <f t="shared" si="42"/>
        <v/>
      </c>
      <c r="H32" s="88" t="str">
        <f t="shared" si="43"/>
        <v/>
      </c>
      <c r="I32" s="87" t="str">
        <f t="shared" si="44"/>
        <v/>
      </c>
      <c r="J32" s="89" t="str">
        <f t="shared" si="45"/>
        <v/>
      </c>
      <c r="K32" s="87" t="str">
        <f t="shared" si="46"/>
        <v/>
      </c>
      <c r="L32" s="88" t="str">
        <f t="shared" si="47"/>
        <v/>
      </c>
      <c r="M32" s="87" t="str">
        <f t="shared" si="48"/>
        <v/>
      </c>
      <c r="N32" s="89" t="str">
        <f t="shared" si="49"/>
        <v/>
      </c>
      <c r="O32" s="87" t="str">
        <f t="shared" si="50"/>
        <v/>
      </c>
      <c r="P32" s="88" t="str">
        <f t="shared" si="51"/>
        <v/>
      </c>
      <c r="Q32" s="87" t="str">
        <f t="shared" si="52"/>
        <v/>
      </c>
      <c r="R32" s="89" t="str">
        <f t="shared" si="53"/>
        <v/>
      </c>
      <c r="S32" s="87" t="str">
        <f t="shared" si="54"/>
        <v/>
      </c>
      <c r="T32" s="88" t="str">
        <f t="shared" si="55"/>
        <v/>
      </c>
      <c r="U32" s="87" t="str">
        <f t="shared" si="56"/>
        <v/>
      </c>
      <c r="V32" s="89" t="str">
        <f t="shared" si="57"/>
        <v/>
      </c>
      <c r="W32" s="87" t="str">
        <f t="shared" si="58"/>
        <v/>
      </c>
      <c r="X32" s="88" t="str">
        <f t="shared" si="59"/>
        <v/>
      </c>
      <c r="Y32" s="87" t="str">
        <f t="shared" si="60"/>
        <v/>
      </c>
      <c r="Z32" s="89" t="str">
        <f t="shared" si="61"/>
        <v/>
      </c>
      <c r="AA32" s="87" t="str">
        <f t="shared" si="62"/>
        <v/>
      </c>
      <c r="AB32" s="88" t="str">
        <f t="shared" si="63"/>
        <v/>
      </c>
      <c r="AC32" s="87" t="str">
        <f t="shared" si="64"/>
        <v/>
      </c>
      <c r="AD32" s="88" t="str">
        <f t="shared" si="65"/>
        <v/>
      </c>
      <c r="AE32" s="87" t="str">
        <f t="shared" si="66"/>
        <v/>
      </c>
      <c r="AF32" s="89" t="str">
        <f t="shared" si="67"/>
        <v/>
      </c>
      <c r="AG32" s="87" t="str">
        <f t="shared" si="68"/>
        <v/>
      </c>
      <c r="AH32" s="88" t="str">
        <f t="shared" si="69"/>
        <v/>
      </c>
      <c r="AI32" s="87" t="str">
        <f t="shared" si="70"/>
        <v/>
      </c>
      <c r="AJ32" s="89" t="str">
        <f t="shared" si="71"/>
        <v/>
      </c>
      <c r="AK32" s="87" t="str">
        <f t="shared" si="72"/>
        <v/>
      </c>
      <c r="AL32" s="88" t="str">
        <f t="shared" si="73"/>
        <v/>
      </c>
      <c r="AM32" s="87" t="str">
        <f t="shared" si="74"/>
        <v/>
      </c>
      <c r="AN32" s="104" t="str">
        <f t="shared" si="75"/>
        <v/>
      </c>
      <c r="AO32" s="105"/>
      <c r="AP32" s="104"/>
      <c r="AQ32" s="87"/>
      <c r="AR32" s="104"/>
      <c r="AS32" s="87"/>
      <c r="AT32" s="104"/>
      <c r="AU32" s="108"/>
      <c r="AV32" s="187"/>
      <c r="AW32" s="110"/>
      <c r="AX32" s="109"/>
      <c r="AY32" s="110"/>
      <c r="AZ32" s="189"/>
      <c r="BA32" s="110"/>
      <c r="BB32" s="109"/>
      <c r="BC32" s="110"/>
      <c r="BD32" s="109"/>
      <c r="BE32" s="191"/>
      <c r="BF32" s="109"/>
      <c r="BG32" s="110"/>
      <c r="BH32" s="138"/>
      <c r="BI32" s="139"/>
      <c r="BJ32" s="65"/>
      <c r="BK32" s="63"/>
      <c r="BL32" s="64"/>
      <c r="BM32" s="63"/>
      <c r="BN32" s="206"/>
      <c r="BO32" s="89"/>
      <c r="BP32" s="183"/>
      <c r="BQ32" s="89"/>
      <c r="BR32" s="193"/>
      <c r="BS32" s="183"/>
      <c r="BT32" s="185"/>
      <c r="BU32" s="89"/>
      <c r="BV32" s="89"/>
      <c r="BW32" s="63"/>
      <c r="BX32" s="64"/>
      <c r="BY32" s="63"/>
      <c r="BZ32" s="138"/>
      <c r="CA32" s="63"/>
      <c r="CB32" s="167"/>
      <c r="CC32" s="63"/>
      <c r="CD32" s="167"/>
      <c r="CE32" s="63"/>
      <c r="CF32" s="167"/>
      <c r="CG32" s="169"/>
      <c r="CH32" s="64"/>
      <c r="CI32" s="63"/>
      <c r="CJ32" s="64"/>
      <c r="CK32" s="63"/>
      <c r="CL32" s="65"/>
      <c r="CM32" s="63"/>
      <c r="CN32" s="64"/>
      <c r="CO32" s="63"/>
      <c r="CP32" s="138"/>
      <c r="CQ32" s="68"/>
      <c r="CR32" s="69"/>
      <c r="CS32" s="171"/>
      <c r="CT32" s="69"/>
      <c r="CU32" s="68"/>
      <c r="CV32" s="69"/>
      <c r="CW32" s="68"/>
      <c r="CX32" s="69"/>
      <c r="CY32" s="208"/>
      <c r="CZ32" s="70"/>
      <c r="DA32" s="63"/>
      <c r="DB32" s="173"/>
      <c r="DC32" s="63"/>
      <c r="DD32" s="71"/>
      <c r="DE32" s="63"/>
      <c r="DF32" s="71"/>
      <c r="DG32" s="63"/>
      <c r="DH32" s="68"/>
      <c r="DI32" s="175"/>
      <c r="DJ32" s="176"/>
      <c r="DK32" s="175"/>
      <c r="DL32" s="176"/>
      <c r="DM32" s="175"/>
      <c r="DN32" s="176"/>
      <c r="DO32" s="175"/>
      <c r="DP32" s="176"/>
      <c r="DQ32" s="175"/>
      <c r="DR32" s="176"/>
      <c r="DS32" s="175"/>
      <c r="DT32" s="176"/>
      <c r="DU32" s="175"/>
      <c r="DV32" s="176"/>
      <c r="DW32" s="175"/>
      <c r="DX32" s="176"/>
      <c r="DY32" s="175"/>
      <c r="DZ32" s="176"/>
      <c r="EA32" s="175"/>
      <c r="EB32" s="176"/>
      <c r="EC32" s="175"/>
      <c r="ED32" s="176"/>
      <c r="EE32" s="175"/>
      <c r="EF32" s="176"/>
      <c r="EG32" s="69"/>
      <c r="EH32" s="66"/>
      <c r="EI32" s="66"/>
      <c r="EJ32" s="67"/>
      <c r="EK32" s="67"/>
      <c r="EL32" s="67"/>
      <c r="EM32" s="204"/>
      <c r="EN32" s="200"/>
      <c r="EO32" s="198"/>
      <c r="EP32" s="182"/>
      <c r="EQ32" s="182"/>
      <c r="ER32" s="182"/>
      <c r="ES32" s="182"/>
    </row>
    <row r="33" spans="1:149" x14ac:dyDescent="0.2">
      <c r="A33" s="61"/>
      <c r="B33" s="114">
        <f t="shared" si="76"/>
        <v>25</v>
      </c>
      <c r="C33" s="87" t="str">
        <f t="shared" si="38"/>
        <v/>
      </c>
      <c r="D33" s="88" t="str">
        <f t="shared" si="39"/>
        <v/>
      </c>
      <c r="E33" s="87" t="str">
        <f t="shared" si="40"/>
        <v/>
      </c>
      <c r="F33" s="89" t="str">
        <f t="shared" si="41"/>
        <v/>
      </c>
      <c r="G33" s="87" t="str">
        <f t="shared" si="42"/>
        <v/>
      </c>
      <c r="H33" s="88" t="str">
        <f t="shared" si="43"/>
        <v/>
      </c>
      <c r="I33" s="87" t="str">
        <f t="shared" si="44"/>
        <v/>
      </c>
      <c r="J33" s="89" t="str">
        <f t="shared" si="45"/>
        <v/>
      </c>
      <c r="K33" s="87" t="str">
        <f t="shared" si="46"/>
        <v/>
      </c>
      <c r="L33" s="88" t="str">
        <f t="shared" si="47"/>
        <v/>
      </c>
      <c r="M33" s="87" t="str">
        <f t="shared" si="48"/>
        <v/>
      </c>
      <c r="N33" s="89" t="str">
        <f t="shared" si="49"/>
        <v/>
      </c>
      <c r="O33" s="87" t="str">
        <f t="shared" si="50"/>
        <v/>
      </c>
      <c r="P33" s="88" t="str">
        <f t="shared" si="51"/>
        <v/>
      </c>
      <c r="Q33" s="87" t="str">
        <f t="shared" si="52"/>
        <v/>
      </c>
      <c r="R33" s="89" t="str">
        <f t="shared" si="53"/>
        <v/>
      </c>
      <c r="S33" s="87" t="str">
        <f t="shared" si="54"/>
        <v/>
      </c>
      <c r="T33" s="88" t="str">
        <f t="shared" si="55"/>
        <v/>
      </c>
      <c r="U33" s="87" t="str">
        <f t="shared" si="56"/>
        <v/>
      </c>
      <c r="V33" s="89" t="str">
        <f t="shared" si="57"/>
        <v/>
      </c>
      <c r="W33" s="87" t="str">
        <f t="shared" si="58"/>
        <v/>
      </c>
      <c r="X33" s="88" t="str">
        <f t="shared" si="59"/>
        <v/>
      </c>
      <c r="Y33" s="87" t="str">
        <f t="shared" si="60"/>
        <v/>
      </c>
      <c r="Z33" s="89" t="str">
        <f t="shared" si="61"/>
        <v/>
      </c>
      <c r="AA33" s="87" t="str">
        <f t="shared" si="62"/>
        <v/>
      </c>
      <c r="AB33" s="88" t="str">
        <f t="shared" si="63"/>
        <v/>
      </c>
      <c r="AC33" s="87" t="str">
        <f t="shared" si="64"/>
        <v/>
      </c>
      <c r="AD33" s="88" t="str">
        <f t="shared" si="65"/>
        <v/>
      </c>
      <c r="AE33" s="87" t="str">
        <f t="shared" si="66"/>
        <v/>
      </c>
      <c r="AF33" s="89" t="str">
        <f t="shared" si="67"/>
        <v/>
      </c>
      <c r="AG33" s="87" t="str">
        <f t="shared" si="68"/>
        <v/>
      </c>
      <c r="AH33" s="88" t="str">
        <f t="shared" si="69"/>
        <v/>
      </c>
      <c r="AI33" s="87" t="str">
        <f t="shared" si="70"/>
        <v/>
      </c>
      <c r="AJ33" s="89" t="str">
        <f t="shared" si="71"/>
        <v/>
      </c>
      <c r="AK33" s="87" t="str">
        <f t="shared" si="72"/>
        <v/>
      </c>
      <c r="AL33" s="88" t="str">
        <f t="shared" si="73"/>
        <v/>
      </c>
      <c r="AM33" s="87" t="str">
        <f t="shared" si="74"/>
        <v/>
      </c>
      <c r="AN33" s="104" t="str">
        <f t="shared" si="75"/>
        <v/>
      </c>
      <c r="AO33" s="105"/>
      <c r="AP33" s="104"/>
      <c r="AQ33" s="87"/>
      <c r="AR33" s="104"/>
      <c r="AS33" s="87"/>
      <c r="AT33" s="104"/>
      <c r="AU33" s="108"/>
      <c r="AV33" s="187"/>
      <c r="AW33" s="110"/>
      <c r="AX33" s="109"/>
      <c r="AY33" s="110"/>
      <c r="AZ33" s="189"/>
      <c r="BA33" s="110"/>
      <c r="BB33" s="109"/>
      <c r="BC33" s="110"/>
      <c r="BD33" s="109"/>
      <c r="BE33" s="191"/>
      <c r="BF33" s="109"/>
      <c r="BG33" s="110"/>
      <c r="BH33" s="138"/>
      <c r="BI33" s="139"/>
      <c r="BJ33" s="65"/>
      <c r="BK33" s="63"/>
      <c r="BL33" s="64"/>
      <c r="BM33" s="63"/>
      <c r="BN33" s="206"/>
      <c r="BO33" s="89"/>
      <c r="BP33" s="183"/>
      <c r="BQ33" s="89"/>
      <c r="BR33" s="193"/>
      <c r="BS33" s="183"/>
      <c r="BT33" s="185"/>
      <c r="BU33" s="89"/>
      <c r="BV33" s="89"/>
      <c r="BW33" s="63"/>
      <c r="BX33" s="64"/>
      <c r="BY33" s="63"/>
      <c r="BZ33" s="138"/>
      <c r="CA33" s="63"/>
      <c r="CB33" s="167"/>
      <c r="CC33" s="63"/>
      <c r="CD33" s="167"/>
      <c r="CE33" s="63"/>
      <c r="CF33" s="167"/>
      <c r="CG33" s="169"/>
      <c r="CH33" s="64"/>
      <c r="CI33" s="63"/>
      <c r="CJ33" s="64"/>
      <c r="CK33" s="63"/>
      <c r="CL33" s="65"/>
      <c r="CM33" s="63"/>
      <c r="CN33" s="64"/>
      <c r="CO33" s="63"/>
      <c r="CP33" s="138"/>
      <c r="CQ33" s="68"/>
      <c r="CR33" s="69"/>
      <c r="CS33" s="171"/>
      <c r="CT33" s="69"/>
      <c r="CU33" s="68"/>
      <c r="CV33" s="69"/>
      <c r="CW33" s="68"/>
      <c r="CX33" s="69"/>
      <c r="CY33" s="208"/>
      <c r="CZ33" s="70"/>
      <c r="DA33" s="63"/>
      <c r="DB33" s="173"/>
      <c r="DC33" s="63"/>
      <c r="DD33" s="71"/>
      <c r="DE33" s="63"/>
      <c r="DF33" s="71"/>
      <c r="DG33" s="63"/>
      <c r="DH33" s="68"/>
      <c r="DI33" s="175"/>
      <c r="DJ33" s="176"/>
      <c r="DK33" s="175"/>
      <c r="DL33" s="176"/>
      <c r="DM33" s="175"/>
      <c r="DN33" s="176"/>
      <c r="DO33" s="175"/>
      <c r="DP33" s="176"/>
      <c r="DQ33" s="175"/>
      <c r="DR33" s="176"/>
      <c r="DS33" s="175"/>
      <c r="DT33" s="176"/>
      <c r="DU33" s="175"/>
      <c r="DV33" s="176"/>
      <c r="DW33" s="175"/>
      <c r="DX33" s="176"/>
      <c r="DY33" s="175"/>
      <c r="DZ33" s="176"/>
      <c r="EA33" s="175"/>
      <c r="EB33" s="176"/>
      <c r="EC33" s="175"/>
      <c r="ED33" s="176"/>
      <c r="EE33" s="175"/>
      <c r="EF33" s="176"/>
      <c r="EG33" s="69"/>
      <c r="EH33" s="66"/>
      <c r="EI33" s="66"/>
      <c r="EJ33" s="67"/>
      <c r="EK33" s="67"/>
      <c r="EL33" s="67"/>
      <c r="EM33" s="204"/>
      <c r="EN33" s="200"/>
      <c r="EO33" s="198"/>
      <c r="EP33" s="182"/>
      <c r="EQ33" s="182"/>
      <c r="ER33" s="182"/>
      <c r="ES33" s="182"/>
    </row>
    <row r="34" spans="1:149" x14ac:dyDescent="0.2">
      <c r="A34" s="61"/>
      <c r="B34" s="114">
        <f t="shared" si="76"/>
        <v>26</v>
      </c>
      <c r="C34" s="87" t="str">
        <f t="shared" si="38"/>
        <v/>
      </c>
      <c r="D34" s="88" t="str">
        <f t="shared" si="39"/>
        <v/>
      </c>
      <c r="E34" s="87" t="str">
        <f t="shared" si="40"/>
        <v/>
      </c>
      <c r="F34" s="89" t="str">
        <f t="shared" si="41"/>
        <v/>
      </c>
      <c r="G34" s="87" t="str">
        <f t="shared" si="42"/>
        <v/>
      </c>
      <c r="H34" s="88" t="str">
        <f t="shared" si="43"/>
        <v/>
      </c>
      <c r="I34" s="87" t="str">
        <f t="shared" si="44"/>
        <v/>
      </c>
      <c r="J34" s="89" t="str">
        <f t="shared" si="45"/>
        <v/>
      </c>
      <c r="K34" s="87" t="str">
        <f t="shared" si="46"/>
        <v/>
      </c>
      <c r="L34" s="88" t="str">
        <f t="shared" si="47"/>
        <v/>
      </c>
      <c r="M34" s="87" t="str">
        <f t="shared" si="48"/>
        <v/>
      </c>
      <c r="N34" s="89" t="str">
        <f t="shared" si="49"/>
        <v/>
      </c>
      <c r="O34" s="87" t="str">
        <f t="shared" si="50"/>
        <v/>
      </c>
      <c r="P34" s="88" t="str">
        <f t="shared" si="51"/>
        <v/>
      </c>
      <c r="Q34" s="87" t="str">
        <f t="shared" si="52"/>
        <v/>
      </c>
      <c r="R34" s="89" t="str">
        <f t="shared" si="53"/>
        <v/>
      </c>
      <c r="S34" s="87" t="str">
        <f t="shared" si="54"/>
        <v/>
      </c>
      <c r="T34" s="88" t="str">
        <f t="shared" si="55"/>
        <v/>
      </c>
      <c r="U34" s="87" t="str">
        <f t="shared" si="56"/>
        <v/>
      </c>
      <c r="V34" s="89" t="str">
        <f t="shared" si="57"/>
        <v/>
      </c>
      <c r="W34" s="87" t="str">
        <f t="shared" si="58"/>
        <v/>
      </c>
      <c r="X34" s="88" t="str">
        <f t="shared" si="59"/>
        <v/>
      </c>
      <c r="Y34" s="87" t="str">
        <f t="shared" si="60"/>
        <v/>
      </c>
      <c r="Z34" s="89" t="str">
        <f t="shared" si="61"/>
        <v/>
      </c>
      <c r="AA34" s="87" t="str">
        <f t="shared" si="62"/>
        <v/>
      </c>
      <c r="AB34" s="88" t="str">
        <f t="shared" si="63"/>
        <v/>
      </c>
      <c r="AC34" s="87" t="str">
        <f t="shared" si="64"/>
        <v/>
      </c>
      <c r="AD34" s="88" t="str">
        <f t="shared" si="65"/>
        <v/>
      </c>
      <c r="AE34" s="87" t="str">
        <f t="shared" si="66"/>
        <v/>
      </c>
      <c r="AF34" s="89" t="str">
        <f t="shared" si="67"/>
        <v/>
      </c>
      <c r="AG34" s="87" t="str">
        <f t="shared" si="68"/>
        <v/>
      </c>
      <c r="AH34" s="88" t="str">
        <f t="shared" si="69"/>
        <v/>
      </c>
      <c r="AI34" s="87" t="str">
        <f t="shared" si="70"/>
        <v/>
      </c>
      <c r="AJ34" s="89" t="str">
        <f t="shared" si="71"/>
        <v/>
      </c>
      <c r="AK34" s="87" t="str">
        <f t="shared" si="72"/>
        <v/>
      </c>
      <c r="AL34" s="88" t="str">
        <f t="shared" si="73"/>
        <v/>
      </c>
      <c r="AM34" s="87" t="str">
        <f t="shared" si="74"/>
        <v/>
      </c>
      <c r="AN34" s="104" t="str">
        <f t="shared" si="75"/>
        <v/>
      </c>
      <c r="AO34" s="105"/>
      <c r="AP34" s="104"/>
      <c r="AQ34" s="87"/>
      <c r="AR34" s="104"/>
      <c r="AS34" s="87"/>
      <c r="AT34" s="104"/>
      <c r="AU34" s="108"/>
      <c r="AV34" s="187"/>
      <c r="AW34" s="110"/>
      <c r="AX34" s="109"/>
      <c r="AY34" s="110"/>
      <c r="AZ34" s="189"/>
      <c r="BA34" s="110"/>
      <c r="BB34" s="109"/>
      <c r="BC34" s="110"/>
      <c r="BD34" s="109"/>
      <c r="BE34" s="191"/>
      <c r="BF34" s="109"/>
      <c r="BG34" s="110"/>
      <c r="BH34" s="138"/>
      <c r="BI34" s="139"/>
      <c r="BJ34" s="65"/>
      <c r="BK34" s="63"/>
      <c r="BL34" s="64"/>
      <c r="BM34" s="63"/>
      <c r="BN34" s="206"/>
      <c r="BO34" s="89"/>
      <c r="BP34" s="183"/>
      <c r="BQ34" s="89"/>
      <c r="BR34" s="193"/>
      <c r="BS34" s="183"/>
      <c r="BT34" s="185"/>
      <c r="BU34" s="89"/>
      <c r="BV34" s="89"/>
      <c r="BW34" s="63"/>
      <c r="BX34" s="64"/>
      <c r="BY34" s="63"/>
      <c r="BZ34" s="138"/>
      <c r="CA34" s="63"/>
      <c r="CB34" s="167"/>
      <c r="CC34" s="63"/>
      <c r="CD34" s="167"/>
      <c r="CE34" s="63"/>
      <c r="CF34" s="167"/>
      <c r="CG34" s="169"/>
      <c r="CH34" s="64"/>
      <c r="CI34" s="63"/>
      <c r="CJ34" s="64"/>
      <c r="CK34" s="63"/>
      <c r="CL34" s="65"/>
      <c r="CM34" s="63"/>
      <c r="CN34" s="64"/>
      <c r="CO34" s="63"/>
      <c r="CP34" s="138"/>
      <c r="CQ34" s="68"/>
      <c r="CR34" s="69"/>
      <c r="CS34" s="171"/>
      <c r="CT34" s="69"/>
      <c r="CU34" s="68"/>
      <c r="CV34" s="69"/>
      <c r="CW34" s="68"/>
      <c r="CX34" s="69"/>
      <c r="CY34" s="208"/>
      <c r="CZ34" s="70"/>
      <c r="DA34" s="63"/>
      <c r="DB34" s="173"/>
      <c r="DC34" s="63"/>
      <c r="DD34" s="71"/>
      <c r="DE34" s="63"/>
      <c r="DF34" s="71"/>
      <c r="DG34" s="63"/>
      <c r="DH34" s="68"/>
      <c r="DI34" s="175"/>
      <c r="DJ34" s="176"/>
      <c r="DK34" s="175"/>
      <c r="DL34" s="176"/>
      <c r="DM34" s="175"/>
      <c r="DN34" s="176"/>
      <c r="DO34" s="175"/>
      <c r="DP34" s="176"/>
      <c r="DQ34" s="175"/>
      <c r="DR34" s="176"/>
      <c r="DS34" s="175"/>
      <c r="DT34" s="176"/>
      <c r="DU34" s="175"/>
      <c r="DV34" s="176"/>
      <c r="DW34" s="175"/>
      <c r="DX34" s="176"/>
      <c r="DY34" s="175"/>
      <c r="DZ34" s="176"/>
      <c r="EA34" s="175"/>
      <c r="EB34" s="176"/>
      <c r="EC34" s="175"/>
      <c r="ED34" s="176"/>
      <c r="EE34" s="175"/>
      <c r="EF34" s="176"/>
      <c r="EG34" s="69"/>
      <c r="EH34" s="66"/>
      <c r="EI34" s="66"/>
      <c r="EJ34" s="67"/>
      <c r="EK34" s="67"/>
      <c r="EL34" s="67"/>
      <c r="EM34" s="204"/>
      <c r="EN34" s="200"/>
      <c r="EO34" s="198"/>
      <c r="EP34" s="182"/>
      <c r="EQ34" s="182"/>
      <c r="ER34" s="182"/>
      <c r="ES34" s="182"/>
    </row>
    <row r="35" spans="1:149" x14ac:dyDescent="0.2">
      <c r="A35" s="61"/>
      <c r="B35" s="114">
        <f t="shared" si="76"/>
        <v>27</v>
      </c>
      <c r="C35" s="87" t="str">
        <f t="shared" si="38"/>
        <v/>
      </c>
      <c r="D35" s="88" t="str">
        <f t="shared" si="39"/>
        <v/>
      </c>
      <c r="E35" s="87" t="str">
        <f t="shared" si="40"/>
        <v/>
      </c>
      <c r="F35" s="89" t="str">
        <f t="shared" si="41"/>
        <v/>
      </c>
      <c r="G35" s="87" t="str">
        <f t="shared" si="42"/>
        <v/>
      </c>
      <c r="H35" s="88" t="str">
        <f t="shared" si="43"/>
        <v/>
      </c>
      <c r="I35" s="87" t="str">
        <f t="shared" si="44"/>
        <v/>
      </c>
      <c r="J35" s="89" t="str">
        <f t="shared" si="45"/>
        <v/>
      </c>
      <c r="K35" s="87" t="str">
        <f t="shared" si="46"/>
        <v/>
      </c>
      <c r="L35" s="88" t="str">
        <f t="shared" si="47"/>
        <v/>
      </c>
      <c r="M35" s="87" t="str">
        <f t="shared" si="48"/>
        <v/>
      </c>
      <c r="N35" s="89" t="str">
        <f t="shared" si="49"/>
        <v/>
      </c>
      <c r="O35" s="87" t="str">
        <f t="shared" si="50"/>
        <v/>
      </c>
      <c r="P35" s="88" t="str">
        <f t="shared" si="51"/>
        <v/>
      </c>
      <c r="Q35" s="87" t="str">
        <f t="shared" si="52"/>
        <v/>
      </c>
      <c r="R35" s="89" t="str">
        <f t="shared" si="53"/>
        <v/>
      </c>
      <c r="S35" s="87" t="str">
        <f t="shared" si="54"/>
        <v/>
      </c>
      <c r="T35" s="88" t="str">
        <f t="shared" si="55"/>
        <v/>
      </c>
      <c r="U35" s="87" t="str">
        <f t="shared" si="56"/>
        <v/>
      </c>
      <c r="V35" s="89" t="str">
        <f t="shared" si="57"/>
        <v/>
      </c>
      <c r="W35" s="87" t="str">
        <f t="shared" si="58"/>
        <v/>
      </c>
      <c r="X35" s="88" t="str">
        <f t="shared" si="59"/>
        <v/>
      </c>
      <c r="Y35" s="87" t="str">
        <f t="shared" si="60"/>
        <v/>
      </c>
      <c r="Z35" s="89" t="str">
        <f t="shared" si="61"/>
        <v/>
      </c>
      <c r="AA35" s="87" t="str">
        <f t="shared" si="62"/>
        <v/>
      </c>
      <c r="AB35" s="88" t="str">
        <f t="shared" si="63"/>
        <v/>
      </c>
      <c r="AC35" s="87" t="str">
        <f t="shared" si="64"/>
        <v/>
      </c>
      <c r="AD35" s="88" t="str">
        <f t="shared" si="65"/>
        <v/>
      </c>
      <c r="AE35" s="87" t="str">
        <f t="shared" si="66"/>
        <v/>
      </c>
      <c r="AF35" s="89" t="str">
        <f t="shared" si="67"/>
        <v/>
      </c>
      <c r="AG35" s="87" t="str">
        <f t="shared" si="68"/>
        <v/>
      </c>
      <c r="AH35" s="88" t="str">
        <f t="shared" si="69"/>
        <v/>
      </c>
      <c r="AI35" s="87" t="str">
        <f t="shared" si="70"/>
        <v/>
      </c>
      <c r="AJ35" s="89" t="str">
        <f t="shared" si="71"/>
        <v/>
      </c>
      <c r="AK35" s="87" t="str">
        <f t="shared" si="72"/>
        <v/>
      </c>
      <c r="AL35" s="88" t="str">
        <f t="shared" si="73"/>
        <v/>
      </c>
      <c r="AM35" s="87" t="str">
        <f t="shared" si="74"/>
        <v/>
      </c>
      <c r="AN35" s="104" t="str">
        <f t="shared" si="75"/>
        <v/>
      </c>
      <c r="AO35" s="105"/>
      <c r="AP35" s="104"/>
      <c r="AQ35" s="87"/>
      <c r="AR35" s="104"/>
      <c r="AS35" s="87"/>
      <c r="AT35" s="104"/>
      <c r="AU35" s="108"/>
      <c r="AV35" s="187"/>
      <c r="AW35" s="110"/>
      <c r="AX35" s="109"/>
      <c r="AY35" s="110"/>
      <c r="AZ35" s="189"/>
      <c r="BA35" s="110"/>
      <c r="BB35" s="109"/>
      <c r="BC35" s="110"/>
      <c r="BD35" s="109"/>
      <c r="BE35" s="191"/>
      <c r="BF35" s="109"/>
      <c r="BG35" s="110"/>
      <c r="BH35" s="138"/>
      <c r="BI35" s="139"/>
      <c r="BJ35" s="65"/>
      <c r="BK35" s="63"/>
      <c r="BL35" s="64"/>
      <c r="BM35" s="63"/>
      <c r="BN35" s="206"/>
      <c r="BO35" s="89"/>
      <c r="BP35" s="183"/>
      <c r="BQ35" s="89"/>
      <c r="BR35" s="193"/>
      <c r="BS35" s="183"/>
      <c r="BT35" s="185"/>
      <c r="BU35" s="89"/>
      <c r="BV35" s="89"/>
      <c r="BW35" s="63"/>
      <c r="BX35" s="64"/>
      <c r="BY35" s="63"/>
      <c r="BZ35" s="138"/>
      <c r="CA35" s="63"/>
      <c r="CB35" s="167"/>
      <c r="CC35" s="63"/>
      <c r="CD35" s="167"/>
      <c r="CE35" s="63"/>
      <c r="CF35" s="167"/>
      <c r="CG35" s="169"/>
      <c r="CH35" s="64"/>
      <c r="CI35" s="63"/>
      <c r="CJ35" s="64"/>
      <c r="CK35" s="63"/>
      <c r="CL35" s="65"/>
      <c r="CM35" s="63"/>
      <c r="CN35" s="64"/>
      <c r="CO35" s="63"/>
      <c r="CP35" s="138"/>
      <c r="CQ35" s="68"/>
      <c r="CR35" s="69"/>
      <c r="CS35" s="171"/>
      <c r="CT35" s="69"/>
      <c r="CU35" s="68"/>
      <c r="CV35" s="69"/>
      <c r="CW35" s="68"/>
      <c r="CX35" s="69"/>
      <c r="CY35" s="208"/>
      <c r="CZ35" s="70"/>
      <c r="DA35" s="63"/>
      <c r="DB35" s="173"/>
      <c r="DC35" s="63"/>
      <c r="DD35" s="71"/>
      <c r="DE35" s="63"/>
      <c r="DF35" s="71"/>
      <c r="DG35" s="63"/>
      <c r="DH35" s="68"/>
      <c r="DI35" s="175"/>
      <c r="DJ35" s="176"/>
      <c r="DK35" s="175"/>
      <c r="DL35" s="176"/>
      <c r="DM35" s="175"/>
      <c r="DN35" s="176"/>
      <c r="DO35" s="175"/>
      <c r="DP35" s="176"/>
      <c r="DQ35" s="175"/>
      <c r="DR35" s="176"/>
      <c r="DS35" s="175"/>
      <c r="DT35" s="176"/>
      <c r="DU35" s="175"/>
      <c r="DV35" s="176"/>
      <c r="DW35" s="175"/>
      <c r="DX35" s="176"/>
      <c r="DY35" s="175"/>
      <c r="DZ35" s="176"/>
      <c r="EA35" s="175"/>
      <c r="EB35" s="176"/>
      <c r="EC35" s="175"/>
      <c r="ED35" s="176"/>
      <c r="EE35" s="175"/>
      <c r="EF35" s="176"/>
      <c r="EG35" s="69"/>
      <c r="EH35" s="66"/>
      <c r="EI35" s="66"/>
      <c r="EJ35" s="67"/>
      <c r="EK35" s="67"/>
      <c r="EL35" s="67"/>
      <c r="EM35" s="204"/>
      <c r="EN35" s="200"/>
      <c r="EO35" s="198"/>
      <c r="EP35" s="182"/>
      <c r="EQ35" s="182"/>
      <c r="ER35" s="182"/>
      <c r="ES35" s="182"/>
    </row>
    <row r="36" spans="1:149" x14ac:dyDescent="0.2">
      <c r="A36" s="61"/>
      <c r="B36" s="114">
        <f t="shared" si="76"/>
        <v>28</v>
      </c>
      <c r="C36" s="87" t="str">
        <f t="shared" si="38"/>
        <v/>
      </c>
      <c r="D36" s="88" t="str">
        <f t="shared" si="39"/>
        <v/>
      </c>
      <c r="E36" s="87" t="str">
        <f t="shared" si="40"/>
        <v/>
      </c>
      <c r="F36" s="89" t="str">
        <f t="shared" si="41"/>
        <v/>
      </c>
      <c r="G36" s="87" t="str">
        <f t="shared" si="42"/>
        <v/>
      </c>
      <c r="H36" s="88" t="str">
        <f t="shared" si="43"/>
        <v/>
      </c>
      <c r="I36" s="87" t="str">
        <f t="shared" si="44"/>
        <v/>
      </c>
      <c r="J36" s="89" t="str">
        <f t="shared" si="45"/>
        <v/>
      </c>
      <c r="K36" s="87" t="str">
        <f t="shared" si="46"/>
        <v/>
      </c>
      <c r="L36" s="88" t="str">
        <f t="shared" si="47"/>
        <v/>
      </c>
      <c r="M36" s="87" t="str">
        <f t="shared" si="48"/>
        <v/>
      </c>
      <c r="N36" s="89" t="str">
        <f t="shared" si="49"/>
        <v/>
      </c>
      <c r="O36" s="87" t="str">
        <f t="shared" si="50"/>
        <v/>
      </c>
      <c r="P36" s="88" t="str">
        <f t="shared" si="51"/>
        <v/>
      </c>
      <c r="Q36" s="87" t="str">
        <f t="shared" si="52"/>
        <v/>
      </c>
      <c r="R36" s="89" t="str">
        <f t="shared" si="53"/>
        <v/>
      </c>
      <c r="S36" s="87" t="str">
        <f t="shared" si="54"/>
        <v/>
      </c>
      <c r="T36" s="88" t="str">
        <f t="shared" si="55"/>
        <v/>
      </c>
      <c r="U36" s="87" t="str">
        <f t="shared" si="56"/>
        <v/>
      </c>
      <c r="V36" s="89" t="str">
        <f t="shared" si="57"/>
        <v/>
      </c>
      <c r="W36" s="87" t="str">
        <f t="shared" si="58"/>
        <v/>
      </c>
      <c r="X36" s="88" t="str">
        <f t="shared" si="59"/>
        <v/>
      </c>
      <c r="Y36" s="87" t="str">
        <f t="shared" si="60"/>
        <v/>
      </c>
      <c r="Z36" s="89" t="str">
        <f t="shared" si="61"/>
        <v/>
      </c>
      <c r="AA36" s="87" t="str">
        <f t="shared" si="62"/>
        <v/>
      </c>
      <c r="AB36" s="88" t="str">
        <f t="shared" si="63"/>
        <v/>
      </c>
      <c r="AC36" s="87" t="str">
        <f t="shared" si="64"/>
        <v/>
      </c>
      <c r="AD36" s="88" t="str">
        <f t="shared" si="65"/>
        <v/>
      </c>
      <c r="AE36" s="87" t="str">
        <f t="shared" si="66"/>
        <v/>
      </c>
      <c r="AF36" s="89" t="str">
        <f t="shared" si="67"/>
        <v/>
      </c>
      <c r="AG36" s="87" t="str">
        <f t="shared" si="68"/>
        <v/>
      </c>
      <c r="AH36" s="88" t="str">
        <f t="shared" si="69"/>
        <v/>
      </c>
      <c r="AI36" s="87" t="str">
        <f t="shared" si="70"/>
        <v/>
      </c>
      <c r="AJ36" s="89" t="str">
        <f t="shared" si="71"/>
        <v/>
      </c>
      <c r="AK36" s="87" t="str">
        <f t="shared" si="72"/>
        <v/>
      </c>
      <c r="AL36" s="88" t="str">
        <f t="shared" si="73"/>
        <v/>
      </c>
      <c r="AM36" s="87" t="str">
        <f t="shared" si="74"/>
        <v/>
      </c>
      <c r="AN36" s="104" t="str">
        <f t="shared" si="75"/>
        <v/>
      </c>
      <c r="AO36" s="105"/>
      <c r="AP36" s="104"/>
      <c r="AQ36" s="87"/>
      <c r="AR36" s="104"/>
      <c r="AS36" s="87"/>
      <c r="AT36" s="104"/>
      <c r="AU36" s="108"/>
      <c r="AV36" s="187"/>
      <c r="AW36" s="110"/>
      <c r="AX36" s="109"/>
      <c r="AY36" s="110"/>
      <c r="AZ36" s="189"/>
      <c r="BA36" s="110"/>
      <c r="BB36" s="109"/>
      <c r="BC36" s="110"/>
      <c r="BD36" s="109"/>
      <c r="BE36" s="191"/>
      <c r="BF36" s="109"/>
      <c r="BG36" s="110"/>
      <c r="BH36" s="138"/>
      <c r="BI36" s="139"/>
      <c r="BJ36" s="65"/>
      <c r="BK36" s="63"/>
      <c r="BL36" s="64"/>
      <c r="BM36" s="63"/>
      <c r="BN36" s="206"/>
      <c r="BO36" s="89"/>
      <c r="BP36" s="183"/>
      <c r="BQ36" s="89"/>
      <c r="BR36" s="193"/>
      <c r="BS36" s="183"/>
      <c r="BT36" s="185"/>
      <c r="BU36" s="89"/>
      <c r="BV36" s="89"/>
      <c r="BW36" s="63"/>
      <c r="BX36" s="64"/>
      <c r="BY36" s="63"/>
      <c r="BZ36" s="138"/>
      <c r="CA36" s="63"/>
      <c r="CB36" s="167"/>
      <c r="CC36" s="63"/>
      <c r="CD36" s="167"/>
      <c r="CE36" s="63"/>
      <c r="CF36" s="167"/>
      <c r="CG36" s="169"/>
      <c r="CH36" s="64"/>
      <c r="CI36" s="63"/>
      <c r="CJ36" s="64"/>
      <c r="CK36" s="63"/>
      <c r="CL36" s="65"/>
      <c r="CM36" s="63"/>
      <c r="CN36" s="64"/>
      <c r="CO36" s="63"/>
      <c r="CP36" s="138"/>
      <c r="CQ36" s="68"/>
      <c r="CR36" s="69"/>
      <c r="CS36" s="171"/>
      <c r="CT36" s="69"/>
      <c r="CU36" s="68"/>
      <c r="CV36" s="69"/>
      <c r="CW36" s="68"/>
      <c r="CX36" s="69"/>
      <c r="CY36" s="208"/>
      <c r="CZ36" s="70"/>
      <c r="DA36" s="63"/>
      <c r="DB36" s="173"/>
      <c r="DC36" s="63"/>
      <c r="DD36" s="71"/>
      <c r="DE36" s="63"/>
      <c r="DF36" s="71"/>
      <c r="DG36" s="63"/>
      <c r="DH36" s="68"/>
      <c r="DI36" s="175"/>
      <c r="DJ36" s="176"/>
      <c r="DK36" s="175"/>
      <c r="DL36" s="176"/>
      <c r="DM36" s="175"/>
      <c r="DN36" s="176"/>
      <c r="DO36" s="175"/>
      <c r="DP36" s="176"/>
      <c r="DQ36" s="175"/>
      <c r="DR36" s="176"/>
      <c r="DS36" s="175"/>
      <c r="DT36" s="176"/>
      <c r="DU36" s="175"/>
      <c r="DV36" s="176"/>
      <c r="DW36" s="175"/>
      <c r="DX36" s="176"/>
      <c r="DY36" s="175"/>
      <c r="DZ36" s="176"/>
      <c r="EA36" s="175"/>
      <c r="EB36" s="176"/>
      <c r="EC36" s="175"/>
      <c r="ED36" s="176"/>
      <c r="EE36" s="175"/>
      <c r="EF36" s="176"/>
      <c r="EG36" s="69"/>
      <c r="EH36" s="66"/>
      <c r="EI36" s="66"/>
      <c r="EJ36" s="67"/>
      <c r="EK36" s="67"/>
      <c r="EL36" s="67"/>
      <c r="EM36" s="204"/>
      <c r="EN36" s="200"/>
      <c r="EO36" s="198"/>
      <c r="EP36" s="182"/>
      <c r="EQ36" s="182"/>
      <c r="ER36" s="182"/>
      <c r="ES36" s="182"/>
    </row>
    <row r="37" spans="1:149" x14ac:dyDescent="0.2">
      <c r="A37" s="61"/>
      <c r="B37" s="114">
        <f t="shared" si="76"/>
        <v>29</v>
      </c>
      <c r="C37" s="87" t="str">
        <f t="shared" si="38"/>
        <v/>
      </c>
      <c r="D37" s="88" t="str">
        <f t="shared" si="39"/>
        <v/>
      </c>
      <c r="E37" s="87" t="str">
        <f t="shared" si="40"/>
        <v/>
      </c>
      <c r="F37" s="89" t="str">
        <f t="shared" si="41"/>
        <v/>
      </c>
      <c r="G37" s="87" t="str">
        <f t="shared" si="42"/>
        <v/>
      </c>
      <c r="H37" s="88" t="str">
        <f t="shared" si="43"/>
        <v/>
      </c>
      <c r="I37" s="87" t="str">
        <f t="shared" si="44"/>
        <v/>
      </c>
      <c r="J37" s="89" t="str">
        <f t="shared" si="45"/>
        <v/>
      </c>
      <c r="K37" s="87" t="str">
        <f t="shared" si="46"/>
        <v/>
      </c>
      <c r="L37" s="88" t="str">
        <f t="shared" si="47"/>
        <v/>
      </c>
      <c r="M37" s="87" t="str">
        <f t="shared" si="48"/>
        <v/>
      </c>
      <c r="N37" s="89" t="str">
        <f t="shared" si="49"/>
        <v/>
      </c>
      <c r="O37" s="87" t="str">
        <f t="shared" si="50"/>
        <v/>
      </c>
      <c r="P37" s="88" t="str">
        <f t="shared" si="51"/>
        <v/>
      </c>
      <c r="Q37" s="87" t="str">
        <f t="shared" si="52"/>
        <v/>
      </c>
      <c r="R37" s="89" t="str">
        <f t="shared" si="53"/>
        <v/>
      </c>
      <c r="S37" s="87" t="str">
        <f t="shared" si="54"/>
        <v/>
      </c>
      <c r="T37" s="88" t="str">
        <f t="shared" si="55"/>
        <v/>
      </c>
      <c r="U37" s="87" t="str">
        <f t="shared" si="56"/>
        <v/>
      </c>
      <c r="V37" s="89" t="str">
        <f t="shared" si="57"/>
        <v/>
      </c>
      <c r="W37" s="87" t="str">
        <f t="shared" si="58"/>
        <v/>
      </c>
      <c r="X37" s="88" t="str">
        <f t="shared" si="59"/>
        <v/>
      </c>
      <c r="Y37" s="87" t="str">
        <f t="shared" si="60"/>
        <v/>
      </c>
      <c r="Z37" s="89" t="str">
        <f t="shared" si="61"/>
        <v/>
      </c>
      <c r="AA37" s="87" t="str">
        <f t="shared" si="62"/>
        <v/>
      </c>
      <c r="AB37" s="88" t="str">
        <f t="shared" si="63"/>
        <v/>
      </c>
      <c r="AC37" s="87" t="str">
        <f t="shared" si="64"/>
        <v/>
      </c>
      <c r="AD37" s="88" t="str">
        <f t="shared" si="65"/>
        <v/>
      </c>
      <c r="AE37" s="87" t="str">
        <f t="shared" si="66"/>
        <v/>
      </c>
      <c r="AF37" s="89" t="str">
        <f t="shared" si="67"/>
        <v/>
      </c>
      <c r="AG37" s="87" t="str">
        <f t="shared" si="68"/>
        <v/>
      </c>
      <c r="AH37" s="88" t="str">
        <f t="shared" si="69"/>
        <v/>
      </c>
      <c r="AI37" s="87" t="str">
        <f t="shared" si="70"/>
        <v/>
      </c>
      <c r="AJ37" s="89" t="str">
        <f t="shared" si="71"/>
        <v/>
      </c>
      <c r="AK37" s="87" t="str">
        <f t="shared" si="72"/>
        <v/>
      </c>
      <c r="AL37" s="88" t="str">
        <f t="shared" si="73"/>
        <v/>
      </c>
      <c r="AM37" s="87" t="str">
        <f t="shared" si="74"/>
        <v/>
      </c>
      <c r="AN37" s="104" t="str">
        <f t="shared" si="75"/>
        <v/>
      </c>
      <c r="AO37" s="105"/>
      <c r="AP37" s="104"/>
      <c r="AQ37" s="87"/>
      <c r="AR37" s="104"/>
      <c r="AS37" s="87"/>
      <c r="AT37" s="104"/>
      <c r="AU37" s="108"/>
      <c r="AV37" s="187"/>
      <c r="AW37" s="110"/>
      <c r="AX37" s="109"/>
      <c r="AY37" s="110"/>
      <c r="AZ37" s="189"/>
      <c r="BA37" s="110"/>
      <c r="BB37" s="109"/>
      <c r="BC37" s="110"/>
      <c r="BD37" s="109"/>
      <c r="BE37" s="191"/>
      <c r="BF37" s="109"/>
      <c r="BG37" s="110"/>
      <c r="BH37" s="138"/>
      <c r="BI37" s="139"/>
      <c r="BJ37" s="65"/>
      <c r="BK37" s="63"/>
      <c r="BL37" s="64"/>
      <c r="BM37" s="63"/>
      <c r="BN37" s="206"/>
      <c r="BO37" s="89"/>
      <c r="BP37" s="183"/>
      <c r="BQ37" s="89"/>
      <c r="BR37" s="193"/>
      <c r="BS37" s="183"/>
      <c r="BT37" s="185"/>
      <c r="BU37" s="89"/>
      <c r="BV37" s="89"/>
      <c r="BW37" s="63"/>
      <c r="BX37" s="64"/>
      <c r="BY37" s="63"/>
      <c r="BZ37" s="138"/>
      <c r="CA37" s="63"/>
      <c r="CB37" s="167"/>
      <c r="CC37" s="63"/>
      <c r="CD37" s="167"/>
      <c r="CE37" s="63"/>
      <c r="CF37" s="167"/>
      <c r="CG37" s="169"/>
      <c r="CH37" s="64"/>
      <c r="CI37" s="63"/>
      <c r="CJ37" s="64"/>
      <c r="CK37" s="63"/>
      <c r="CL37" s="65"/>
      <c r="CM37" s="63"/>
      <c r="CN37" s="64"/>
      <c r="CO37" s="63"/>
      <c r="CP37" s="138"/>
      <c r="CQ37" s="68"/>
      <c r="CR37" s="69"/>
      <c r="CS37" s="171"/>
      <c r="CT37" s="69"/>
      <c r="CU37" s="68"/>
      <c r="CV37" s="69"/>
      <c r="CW37" s="68"/>
      <c r="CX37" s="69"/>
      <c r="CY37" s="208"/>
      <c r="CZ37" s="70"/>
      <c r="DA37" s="63"/>
      <c r="DB37" s="173"/>
      <c r="DC37" s="63"/>
      <c r="DD37" s="71"/>
      <c r="DE37" s="63"/>
      <c r="DF37" s="71"/>
      <c r="DG37" s="63"/>
      <c r="DH37" s="68"/>
      <c r="DI37" s="175"/>
      <c r="DJ37" s="176"/>
      <c r="DK37" s="175"/>
      <c r="DL37" s="176"/>
      <c r="DM37" s="175"/>
      <c r="DN37" s="176"/>
      <c r="DO37" s="175"/>
      <c r="DP37" s="176"/>
      <c r="DQ37" s="175"/>
      <c r="DR37" s="176"/>
      <c r="DS37" s="175"/>
      <c r="DT37" s="176"/>
      <c r="DU37" s="175"/>
      <c r="DV37" s="176"/>
      <c r="DW37" s="175"/>
      <c r="DX37" s="176"/>
      <c r="DY37" s="175"/>
      <c r="DZ37" s="176"/>
      <c r="EA37" s="175"/>
      <c r="EB37" s="176"/>
      <c r="EC37" s="175"/>
      <c r="ED37" s="176"/>
      <c r="EE37" s="175"/>
      <c r="EF37" s="176"/>
      <c r="EG37" s="69"/>
      <c r="EH37" s="66"/>
      <c r="EI37" s="66"/>
      <c r="EJ37" s="67"/>
      <c r="EK37" s="67"/>
      <c r="EL37" s="67"/>
      <c r="EM37" s="204"/>
      <c r="EN37" s="200"/>
      <c r="EO37" s="198"/>
      <c r="EP37" s="182"/>
      <c r="EQ37" s="182"/>
      <c r="ER37" s="182"/>
      <c r="ES37" s="182"/>
    </row>
    <row r="38" spans="1:149" x14ac:dyDescent="0.2">
      <c r="A38" s="61"/>
      <c r="B38" s="114">
        <f t="shared" si="76"/>
        <v>30</v>
      </c>
      <c r="C38" s="87" t="str">
        <f t="shared" si="38"/>
        <v/>
      </c>
      <c r="D38" s="88" t="str">
        <f t="shared" si="39"/>
        <v/>
      </c>
      <c r="E38" s="87" t="str">
        <f t="shared" si="40"/>
        <v/>
      </c>
      <c r="F38" s="89" t="str">
        <f t="shared" si="41"/>
        <v/>
      </c>
      <c r="G38" s="87" t="str">
        <f t="shared" si="42"/>
        <v/>
      </c>
      <c r="H38" s="88" t="str">
        <f t="shared" si="43"/>
        <v/>
      </c>
      <c r="I38" s="87" t="str">
        <f t="shared" si="44"/>
        <v/>
      </c>
      <c r="J38" s="89" t="str">
        <f t="shared" si="45"/>
        <v/>
      </c>
      <c r="K38" s="87" t="str">
        <f t="shared" si="46"/>
        <v/>
      </c>
      <c r="L38" s="88" t="str">
        <f t="shared" si="47"/>
        <v/>
      </c>
      <c r="M38" s="87" t="str">
        <f t="shared" si="48"/>
        <v/>
      </c>
      <c r="N38" s="89" t="str">
        <f t="shared" si="49"/>
        <v/>
      </c>
      <c r="O38" s="87" t="str">
        <f t="shared" si="50"/>
        <v/>
      </c>
      <c r="P38" s="88" t="str">
        <f t="shared" si="51"/>
        <v/>
      </c>
      <c r="Q38" s="87" t="str">
        <f t="shared" si="52"/>
        <v/>
      </c>
      <c r="R38" s="89" t="str">
        <f t="shared" si="53"/>
        <v/>
      </c>
      <c r="S38" s="87" t="str">
        <f t="shared" si="54"/>
        <v/>
      </c>
      <c r="T38" s="88" t="str">
        <f t="shared" si="55"/>
        <v/>
      </c>
      <c r="U38" s="87" t="str">
        <f t="shared" si="56"/>
        <v/>
      </c>
      <c r="V38" s="89" t="str">
        <f t="shared" si="57"/>
        <v/>
      </c>
      <c r="W38" s="87" t="str">
        <f t="shared" si="58"/>
        <v/>
      </c>
      <c r="X38" s="88" t="str">
        <f t="shared" si="59"/>
        <v/>
      </c>
      <c r="Y38" s="87" t="str">
        <f t="shared" si="60"/>
        <v/>
      </c>
      <c r="Z38" s="89" t="str">
        <f t="shared" si="61"/>
        <v/>
      </c>
      <c r="AA38" s="87" t="str">
        <f t="shared" si="62"/>
        <v/>
      </c>
      <c r="AB38" s="88" t="str">
        <f t="shared" si="63"/>
        <v/>
      </c>
      <c r="AC38" s="87" t="str">
        <f t="shared" si="64"/>
        <v/>
      </c>
      <c r="AD38" s="88" t="str">
        <f t="shared" si="65"/>
        <v/>
      </c>
      <c r="AE38" s="87" t="str">
        <f t="shared" si="66"/>
        <v/>
      </c>
      <c r="AF38" s="89" t="str">
        <f t="shared" si="67"/>
        <v/>
      </c>
      <c r="AG38" s="87" t="str">
        <f t="shared" si="68"/>
        <v/>
      </c>
      <c r="AH38" s="88" t="str">
        <f t="shared" si="69"/>
        <v/>
      </c>
      <c r="AI38" s="87" t="str">
        <f t="shared" si="70"/>
        <v/>
      </c>
      <c r="AJ38" s="89" t="str">
        <f t="shared" si="71"/>
        <v/>
      </c>
      <c r="AK38" s="87" t="str">
        <f t="shared" si="72"/>
        <v/>
      </c>
      <c r="AL38" s="88" t="str">
        <f t="shared" si="73"/>
        <v/>
      </c>
      <c r="AM38" s="87" t="str">
        <f t="shared" si="74"/>
        <v/>
      </c>
      <c r="AN38" s="104" t="str">
        <f t="shared" si="75"/>
        <v/>
      </c>
      <c r="AO38" s="105"/>
      <c r="AP38" s="104"/>
      <c r="AQ38" s="87"/>
      <c r="AR38" s="104"/>
      <c r="AS38" s="87"/>
      <c r="AT38" s="104"/>
      <c r="AU38" s="108"/>
      <c r="AV38" s="187"/>
      <c r="AW38" s="110"/>
      <c r="AX38" s="109"/>
      <c r="AY38" s="110"/>
      <c r="AZ38" s="189"/>
      <c r="BA38" s="110"/>
      <c r="BB38" s="109"/>
      <c r="BC38" s="110"/>
      <c r="BD38" s="109"/>
      <c r="BE38" s="191"/>
      <c r="BF38" s="109"/>
      <c r="BG38" s="110"/>
      <c r="BH38" s="138"/>
      <c r="BI38" s="139"/>
      <c r="BJ38" s="65"/>
      <c r="BK38" s="63"/>
      <c r="BL38" s="64"/>
      <c r="BM38" s="63"/>
      <c r="BN38" s="206"/>
      <c r="BO38" s="89"/>
      <c r="BP38" s="183"/>
      <c r="BQ38" s="89"/>
      <c r="BR38" s="193"/>
      <c r="BS38" s="183"/>
      <c r="BT38" s="185"/>
      <c r="BU38" s="89"/>
      <c r="BV38" s="89"/>
      <c r="BW38" s="63"/>
      <c r="BX38" s="64"/>
      <c r="BY38" s="63"/>
      <c r="BZ38" s="138"/>
      <c r="CA38" s="63"/>
      <c r="CB38" s="167"/>
      <c r="CC38" s="63"/>
      <c r="CD38" s="167"/>
      <c r="CE38" s="63"/>
      <c r="CF38" s="167"/>
      <c r="CG38" s="169"/>
      <c r="CH38" s="64"/>
      <c r="CI38" s="63"/>
      <c r="CJ38" s="64"/>
      <c r="CK38" s="63"/>
      <c r="CL38" s="65"/>
      <c r="CM38" s="63"/>
      <c r="CN38" s="64"/>
      <c r="CO38" s="63"/>
      <c r="CP38" s="138"/>
      <c r="CQ38" s="68"/>
      <c r="CR38" s="69"/>
      <c r="CS38" s="171"/>
      <c r="CT38" s="69"/>
      <c r="CU38" s="68"/>
      <c r="CV38" s="69"/>
      <c r="CW38" s="68"/>
      <c r="CX38" s="69"/>
      <c r="CY38" s="208"/>
      <c r="CZ38" s="70"/>
      <c r="DA38" s="63"/>
      <c r="DB38" s="173"/>
      <c r="DC38" s="63"/>
      <c r="DD38" s="71"/>
      <c r="DE38" s="63"/>
      <c r="DF38" s="71"/>
      <c r="DG38" s="63"/>
      <c r="DH38" s="68"/>
      <c r="DI38" s="175"/>
      <c r="DJ38" s="176"/>
      <c r="DK38" s="175"/>
      <c r="DL38" s="176"/>
      <c r="DM38" s="175"/>
      <c r="DN38" s="176"/>
      <c r="DO38" s="175"/>
      <c r="DP38" s="176"/>
      <c r="DQ38" s="175"/>
      <c r="DR38" s="176"/>
      <c r="DS38" s="175"/>
      <c r="DT38" s="176"/>
      <c r="DU38" s="175"/>
      <c r="DV38" s="176"/>
      <c r="DW38" s="175"/>
      <c r="DX38" s="176"/>
      <c r="DY38" s="175"/>
      <c r="DZ38" s="176"/>
      <c r="EA38" s="175"/>
      <c r="EB38" s="176"/>
      <c r="EC38" s="175"/>
      <c r="ED38" s="176"/>
      <c r="EE38" s="175"/>
      <c r="EF38" s="176"/>
      <c r="EG38" s="69"/>
      <c r="EH38" s="66"/>
      <c r="EI38" s="66"/>
      <c r="EJ38" s="67"/>
      <c r="EK38" s="67"/>
      <c r="EL38" s="67"/>
      <c r="EM38" s="204"/>
      <c r="EN38" s="200"/>
      <c r="EO38" s="198"/>
      <c r="EP38" s="182"/>
      <c r="EQ38" s="182"/>
      <c r="ER38" s="182"/>
      <c r="ES38" s="182"/>
    </row>
    <row r="39" spans="1:149" x14ac:dyDescent="0.2">
      <c r="A39" s="61"/>
      <c r="B39" s="114">
        <f t="shared" si="76"/>
        <v>31</v>
      </c>
      <c r="C39" s="87" t="str">
        <f t="shared" si="38"/>
        <v/>
      </c>
      <c r="D39" s="88" t="str">
        <f t="shared" si="39"/>
        <v/>
      </c>
      <c r="E39" s="87" t="str">
        <f t="shared" si="40"/>
        <v/>
      </c>
      <c r="F39" s="89" t="str">
        <f t="shared" si="41"/>
        <v/>
      </c>
      <c r="G39" s="87" t="str">
        <f t="shared" si="42"/>
        <v/>
      </c>
      <c r="H39" s="88" t="str">
        <f t="shared" si="43"/>
        <v/>
      </c>
      <c r="I39" s="87" t="str">
        <f t="shared" si="44"/>
        <v/>
      </c>
      <c r="J39" s="89" t="str">
        <f t="shared" si="45"/>
        <v/>
      </c>
      <c r="K39" s="87" t="str">
        <f t="shared" si="46"/>
        <v/>
      </c>
      <c r="L39" s="88" t="str">
        <f t="shared" si="47"/>
        <v/>
      </c>
      <c r="M39" s="87" t="str">
        <f t="shared" si="48"/>
        <v/>
      </c>
      <c r="N39" s="89" t="str">
        <f t="shared" si="49"/>
        <v/>
      </c>
      <c r="O39" s="87" t="str">
        <f t="shared" si="50"/>
        <v/>
      </c>
      <c r="P39" s="88" t="str">
        <f t="shared" si="51"/>
        <v/>
      </c>
      <c r="Q39" s="87" t="str">
        <f t="shared" si="52"/>
        <v/>
      </c>
      <c r="R39" s="89" t="str">
        <f t="shared" si="53"/>
        <v/>
      </c>
      <c r="S39" s="87" t="str">
        <f t="shared" si="54"/>
        <v/>
      </c>
      <c r="T39" s="88" t="str">
        <f t="shared" si="55"/>
        <v/>
      </c>
      <c r="U39" s="87" t="str">
        <f t="shared" si="56"/>
        <v/>
      </c>
      <c r="V39" s="89" t="str">
        <f t="shared" si="57"/>
        <v/>
      </c>
      <c r="W39" s="87" t="str">
        <f t="shared" si="58"/>
        <v/>
      </c>
      <c r="X39" s="88" t="str">
        <f t="shared" si="59"/>
        <v/>
      </c>
      <c r="Y39" s="87" t="str">
        <f t="shared" si="60"/>
        <v/>
      </c>
      <c r="Z39" s="89" t="str">
        <f t="shared" si="61"/>
        <v/>
      </c>
      <c r="AA39" s="87" t="str">
        <f t="shared" si="62"/>
        <v/>
      </c>
      <c r="AB39" s="88" t="str">
        <f t="shared" si="63"/>
        <v/>
      </c>
      <c r="AC39" s="87" t="str">
        <f t="shared" si="64"/>
        <v/>
      </c>
      <c r="AD39" s="88" t="str">
        <f t="shared" si="65"/>
        <v/>
      </c>
      <c r="AE39" s="87" t="str">
        <f t="shared" si="66"/>
        <v/>
      </c>
      <c r="AF39" s="89" t="str">
        <f t="shared" si="67"/>
        <v/>
      </c>
      <c r="AG39" s="87" t="str">
        <f t="shared" si="68"/>
        <v/>
      </c>
      <c r="AH39" s="88" t="str">
        <f t="shared" si="69"/>
        <v/>
      </c>
      <c r="AI39" s="87" t="str">
        <f t="shared" si="70"/>
        <v/>
      </c>
      <c r="AJ39" s="89" t="str">
        <f t="shared" si="71"/>
        <v/>
      </c>
      <c r="AK39" s="87" t="str">
        <f t="shared" si="72"/>
        <v/>
      </c>
      <c r="AL39" s="88" t="str">
        <f t="shared" si="73"/>
        <v/>
      </c>
      <c r="AM39" s="87" t="str">
        <f t="shared" si="74"/>
        <v/>
      </c>
      <c r="AN39" s="104" t="str">
        <f t="shared" si="75"/>
        <v/>
      </c>
      <c r="AO39" s="105"/>
      <c r="AP39" s="104"/>
      <c r="AQ39" s="87"/>
      <c r="AR39" s="104"/>
      <c r="AS39" s="87"/>
      <c r="AT39" s="104"/>
      <c r="AU39" s="108"/>
      <c r="AV39" s="187"/>
      <c r="AW39" s="110"/>
      <c r="AX39" s="109"/>
      <c r="AY39" s="110"/>
      <c r="AZ39" s="189"/>
      <c r="BA39" s="110"/>
      <c r="BB39" s="109"/>
      <c r="BC39" s="110"/>
      <c r="BD39" s="109"/>
      <c r="BE39" s="191"/>
      <c r="BF39" s="109"/>
      <c r="BG39" s="110"/>
      <c r="BH39" s="138"/>
      <c r="BI39" s="139"/>
      <c r="BJ39" s="65"/>
      <c r="BK39" s="63"/>
      <c r="BL39" s="64"/>
      <c r="BM39" s="63"/>
      <c r="BN39" s="206"/>
      <c r="BO39" s="89"/>
      <c r="BP39" s="183"/>
      <c r="BQ39" s="89"/>
      <c r="BR39" s="193"/>
      <c r="BS39" s="183"/>
      <c r="BT39" s="185"/>
      <c r="BU39" s="89"/>
      <c r="BV39" s="89"/>
      <c r="BW39" s="63"/>
      <c r="BX39" s="64"/>
      <c r="BY39" s="63"/>
      <c r="BZ39" s="138"/>
      <c r="CA39" s="63"/>
      <c r="CB39" s="167"/>
      <c r="CC39" s="63"/>
      <c r="CD39" s="167"/>
      <c r="CE39" s="63"/>
      <c r="CF39" s="167"/>
      <c r="CG39" s="169"/>
      <c r="CH39" s="64"/>
      <c r="CI39" s="63"/>
      <c r="CJ39" s="64"/>
      <c r="CK39" s="63"/>
      <c r="CL39" s="65"/>
      <c r="CM39" s="63"/>
      <c r="CN39" s="64"/>
      <c r="CO39" s="63"/>
      <c r="CP39" s="138"/>
      <c r="CQ39" s="68"/>
      <c r="CR39" s="69"/>
      <c r="CS39" s="171"/>
      <c r="CT39" s="69"/>
      <c r="CU39" s="68"/>
      <c r="CV39" s="69"/>
      <c r="CW39" s="68"/>
      <c r="CX39" s="69"/>
      <c r="CY39" s="208"/>
      <c r="CZ39" s="70"/>
      <c r="DA39" s="63"/>
      <c r="DB39" s="173"/>
      <c r="DC39" s="63"/>
      <c r="DD39" s="71"/>
      <c r="DE39" s="63"/>
      <c r="DF39" s="71"/>
      <c r="DG39" s="63"/>
      <c r="DH39" s="68"/>
      <c r="DI39" s="175"/>
      <c r="DJ39" s="176"/>
      <c r="DK39" s="175"/>
      <c r="DL39" s="176"/>
      <c r="DM39" s="175"/>
      <c r="DN39" s="176"/>
      <c r="DO39" s="175"/>
      <c r="DP39" s="176"/>
      <c r="DQ39" s="175"/>
      <c r="DR39" s="176"/>
      <c r="DS39" s="175"/>
      <c r="DT39" s="176"/>
      <c r="DU39" s="175"/>
      <c r="DV39" s="176"/>
      <c r="DW39" s="175"/>
      <c r="DX39" s="176"/>
      <c r="DY39" s="175"/>
      <c r="DZ39" s="176"/>
      <c r="EA39" s="175"/>
      <c r="EB39" s="176"/>
      <c r="EC39" s="175"/>
      <c r="ED39" s="176"/>
      <c r="EE39" s="175"/>
      <c r="EF39" s="176"/>
      <c r="EG39" s="69"/>
      <c r="EH39" s="66"/>
      <c r="EI39" s="66"/>
      <c r="EJ39" s="67"/>
      <c r="EK39" s="67"/>
      <c r="EL39" s="67"/>
      <c r="EM39" s="204"/>
      <c r="EN39" s="200"/>
      <c r="EO39" s="198"/>
      <c r="EP39" s="182"/>
      <c r="EQ39" s="182"/>
      <c r="ER39" s="182"/>
      <c r="ES39" s="182"/>
    </row>
    <row r="40" spans="1:149" x14ac:dyDescent="0.2">
      <c r="A40" s="61"/>
      <c r="B40" s="114">
        <f t="shared" si="76"/>
        <v>32</v>
      </c>
      <c r="C40" s="87" t="str">
        <f t="shared" si="38"/>
        <v/>
      </c>
      <c r="D40" s="88" t="str">
        <f t="shared" si="39"/>
        <v/>
      </c>
      <c r="E40" s="87" t="str">
        <f t="shared" si="40"/>
        <v/>
      </c>
      <c r="F40" s="89" t="str">
        <f t="shared" si="41"/>
        <v/>
      </c>
      <c r="G40" s="87" t="str">
        <f t="shared" si="42"/>
        <v/>
      </c>
      <c r="H40" s="88" t="str">
        <f t="shared" si="43"/>
        <v/>
      </c>
      <c r="I40" s="87" t="str">
        <f t="shared" si="44"/>
        <v/>
      </c>
      <c r="J40" s="89" t="str">
        <f t="shared" si="45"/>
        <v/>
      </c>
      <c r="K40" s="87" t="str">
        <f t="shared" si="46"/>
        <v/>
      </c>
      <c r="L40" s="88" t="str">
        <f t="shared" si="47"/>
        <v/>
      </c>
      <c r="M40" s="87" t="str">
        <f t="shared" si="48"/>
        <v/>
      </c>
      <c r="N40" s="89" t="str">
        <f t="shared" si="49"/>
        <v/>
      </c>
      <c r="O40" s="87" t="str">
        <f t="shared" si="50"/>
        <v/>
      </c>
      <c r="P40" s="88" t="str">
        <f t="shared" si="51"/>
        <v/>
      </c>
      <c r="Q40" s="87" t="str">
        <f t="shared" si="52"/>
        <v/>
      </c>
      <c r="R40" s="89" t="str">
        <f t="shared" si="53"/>
        <v/>
      </c>
      <c r="S40" s="87" t="str">
        <f t="shared" si="54"/>
        <v/>
      </c>
      <c r="T40" s="88" t="str">
        <f t="shared" si="55"/>
        <v/>
      </c>
      <c r="U40" s="87" t="str">
        <f t="shared" si="56"/>
        <v/>
      </c>
      <c r="V40" s="89" t="str">
        <f t="shared" si="57"/>
        <v/>
      </c>
      <c r="W40" s="87" t="str">
        <f t="shared" si="58"/>
        <v/>
      </c>
      <c r="X40" s="88" t="str">
        <f t="shared" si="59"/>
        <v/>
      </c>
      <c r="Y40" s="87" t="str">
        <f t="shared" si="60"/>
        <v/>
      </c>
      <c r="Z40" s="89" t="str">
        <f t="shared" si="61"/>
        <v/>
      </c>
      <c r="AA40" s="87" t="str">
        <f t="shared" si="62"/>
        <v/>
      </c>
      <c r="AB40" s="88" t="str">
        <f t="shared" si="63"/>
        <v/>
      </c>
      <c r="AC40" s="87" t="str">
        <f t="shared" si="64"/>
        <v/>
      </c>
      <c r="AD40" s="88" t="str">
        <f t="shared" si="65"/>
        <v/>
      </c>
      <c r="AE40" s="87" t="str">
        <f t="shared" si="66"/>
        <v/>
      </c>
      <c r="AF40" s="89" t="str">
        <f t="shared" si="67"/>
        <v/>
      </c>
      <c r="AG40" s="87" t="str">
        <f t="shared" si="68"/>
        <v/>
      </c>
      <c r="AH40" s="88" t="str">
        <f t="shared" si="69"/>
        <v/>
      </c>
      <c r="AI40" s="87" t="str">
        <f t="shared" si="70"/>
        <v/>
      </c>
      <c r="AJ40" s="89" t="str">
        <f t="shared" si="71"/>
        <v/>
      </c>
      <c r="AK40" s="87" t="str">
        <f t="shared" si="72"/>
        <v/>
      </c>
      <c r="AL40" s="88" t="str">
        <f t="shared" si="73"/>
        <v/>
      </c>
      <c r="AM40" s="87" t="str">
        <f t="shared" si="74"/>
        <v/>
      </c>
      <c r="AN40" s="104" t="str">
        <f t="shared" si="75"/>
        <v/>
      </c>
      <c r="AO40" s="105"/>
      <c r="AP40" s="104"/>
      <c r="AQ40" s="87"/>
      <c r="AR40" s="104"/>
      <c r="AS40" s="87"/>
      <c r="AT40" s="104"/>
      <c r="AU40" s="108"/>
      <c r="AV40" s="187"/>
      <c r="AW40" s="110"/>
      <c r="AX40" s="109"/>
      <c r="AY40" s="110"/>
      <c r="AZ40" s="189"/>
      <c r="BA40" s="110"/>
      <c r="BB40" s="109"/>
      <c r="BC40" s="110"/>
      <c r="BD40" s="109"/>
      <c r="BE40" s="191"/>
      <c r="BF40" s="109"/>
      <c r="BG40" s="110"/>
      <c r="BH40" s="138"/>
      <c r="BI40" s="139"/>
      <c r="BJ40" s="65"/>
      <c r="BK40" s="63"/>
      <c r="BL40" s="64"/>
      <c r="BM40" s="63"/>
      <c r="BN40" s="206"/>
      <c r="BO40" s="89"/>
      <c r="BP40" s="183"/>
      <c r="BQ40" s="89"/>
      <c r="BR40" s="193"/>
      <c r="BS40" s="183"/>
      <c r="BT40" s="185"/>
      <c r="BU40" s="89"/>
      <c r="BV40" s="89"/>
      <c r="BW40" s="63"/>
      <c r="BX40" s="64"/>
      <c r="BY40" s="63"/>
      <c r="BZ40" s="138"/>
      <c r="CA40" s="63"/>
      <c r="CB40" s="167"/>
      <c r="CC40" s="63"/>
      <c r="CD40" s="167"/>
      <c r="CE40" s="63"/>
      <c r="CF40" s="167"/>
      <c r="CG40" s="169"/>
      <c r="CH40" s="64"/>
      <c r="CI40" s="63"/>
      <c r="CJ40" s="64"/>
      <c r="CK40" s="63"/>
      <c r="CL40" s="65"/>
      <c r="CM40" s="63"/>
      <c r="CN40" s="64"/>
      <c r="CO40" s="63"/>
      <c r="CP40" s="138"/>
      <c r="CQ40" s="68"/>
      <c r="CR40" s="69"/>
      <c r="CS40" s="171"/>
      <c r="CT40" s="69"/>
      <c r="CU40" s="68"/>
      <c r="CV40" s="69"/>
      <c r="CW40" s="68"/>
      <c r="CX40" s="69"/>
      <c r="CY40" s="208"/>
      <c r="CZ40" s="70"/>
      <c r="DA40" s="63"/>
      <c r="DB40" s="173"/>
      <c r="DC40" s="63"/>
      <c r="DD40" s="71"/>
      <c r="DE40" s="63"/>
      <c r="DF40" s="71"/>
      <c r="DG40" s="63"/>
      <c r="DH40" s="68"/>
      <c r="DI40" s="175"/>
      <c r="DJ40" s="176"/>
      <c r="DK40" s="175"/>
      <c r="DL40" s="176"/>
      <c r="DM40" s="175"/>
      <c r="DN40" s="176"/>
      <c r="DO40" s="175"/>
      <c r="DP40" s="176"/>
      <c r="DQ40" s="175"/>
      <c r="DR40" s="176"/>
      <c r="DS40" s="175"/>
      <c r="DT40" s="176"/>
      <c r="DU40" s="175"/>
      <c r="DV40" s="176"/>
      <c r="DW40" s="175"/>
      <c r="DX40" s="176"/>
      <c r="DY40" s="175"/>
      <c r="DZ40" s="176"/>
      <c r="EA40" s="175"/>
      <c r="EB40" s="176"/>
      <c r="EC40" s="175"/>
      <c r="ED40" s="176"/>
      <c r="EE40" s="175"/>
      <c r="EF40" s="176"/>
      <c r="EG40" s="69"/>
      <c r="EH40" s="66"/>
      <c r="EI40" s="66"/>
      <c r="EJ40" s="67"/>
      <c r="EK40" s="67"/>
      <c r="EL40" s="67"/>
      <c r="EM40" s="204"/>
      <c r="EN40" s="200"/>
      <c r="EO40" s="198"/>
      <c r="EP40" s="182"/>
      <c r="EQ40" s="182"/>
      <c r="ER40" s="182"/>
      <c r="ES40" s="182"/>
    </row>
    <row r="41" spans="1:149" x14ac:dyDescent="0.2">
      <c r="A41" s="61"/>
      <c r="B41" s="114">
        <f t="shared" si="76"/>
        <v>33</v>
      </c>
      <c r="C41" s="87" t="str">
        <f t="shared" si="38"/>
        <v/>
      </c>
      <c r="D41" s="88" t="str">
        <f t="shared" si="39"/>
        <v/>
      </c>
      <c r="E41" s="87" t="str">
        <f t="shared" si="40"/>
        <v/>
      </c>
      <c r="F41" s="89" t="str">
        <f t="shared" si="41"/>
        <v/>
      </c>
      <c r="G41" s="87" t="str">
        <f t="shared" si="42"/>
        <v/>
      </c>
      <c r="H41" s="88" t="str">
        <f t="shared" si="43"/>
        <v/>
      </c>
      <c r="I41" s="87" t="str">
        <f t="shared" si="44"/>
        <v/>
      </c>
      <c r="J41" s="89" t="str">
        <f t="shared" si="45"/>
        <v/>
      </c>
      <c r="K41" s="87" t="str">
        <f t="shared" si="46"/>
        <v/>
      </c>
      <c r="L41" s="88" t="str">
        <f t="shared" si="47"/>
        <v/>
      </c>
      <c r="M41" s="87" t="str">
        <f t="shared" si="48"/>
        <v/>
      </c>
      <c r="N41" s="89" t="str">
        <f t="shared" si="49"/>
        <v/>
      </c>
      <c r="O41" s="87" t="str">
        <f t="shared" si="50"/>
        <v/>
      </c>
      <c r="P41" s="88" t="str">
        <f t="shared" si="51"/>
        <v/>
      </c>
      <c r="Q41" s="87" t="str">
        <f t="shared" si="52"/>
        <v/>
      </c>
      <c r="R41" s="89" t="str">
        <f t="shared" si="53"/>
        <v/>
      </c>
      <c r="S41" s="87" t="str">
        <f t="shared" si="54"/>
        <v/>
      </c>
      <c r="T41" s="88" t="str">
        <f t="shared" si="55"/>
        <v/>
      </c>
      <c r="U41" s="87" t="str">
        <f t="shared" si="56"/>
        <v/>
      </c>
      <c r="V41" s="89" t="str">
        <f t="shared" si="57"/>
        <v/>
      </c>
      <c r="W41" s="87" t="str">
        <f t="shared" si="58"/>
        <v/>
      </c>
      <c r="X41" s="88" t="str">
        <f t="shared" si="59"/>
        <v/>
      </c>
      <c r="Y41" s="87" t="str">
        <f t="shared" si="60"/>
        <v/>
      </c>
      <c r="Z41" s="89" t="str">
        <f t="shared" si="61"/>
        <v/>
      </c>
      <c r="AA41" s="87" t="str">
        <f t="shared" si="62"/>
        <v/>
      </c>
      <c r="AB41" s="88" t="str">
        <f t="shared" si="63"/>
        <v/>
      </c>
      <c r="AC41" s="87" t="str">
        <f t="shared" si="64"/>
        <v/>
      </c>
      <c r="AD41" s="88" t="str">
        <f t="shared" si="65"/>
        <v/>
      </c>
      <c r="AE41" s="87" t="str">
        <f t="shared" si="66"/>
        <v/>
      </c>
      <c r="AF41" s="89" t="str">
        <f t="shared" si="67"/>
        <v/>
      </c>
      <c r="AG41" s="87" t="str">
        <f t="shared" si="68"/>
        <v/>
      </c>
      <c r="AH41" s="88" t="str">
        <f t="shared" si="69"/>
        <v/>
      </c>
      <c r="AI41" s="87" t="str">
        <f t="shared" si="70"/>
        <v/>
      </c>
      <c r="AJ41" s="89" t="str">
        <f t="shared" si="71"/>
        <v/>
      </c>
      <c r="AK41" s="87" t="str">
        <f t="shared" si="72"/>
        <v/>
      </c>
      <c r="AL41" s="88" t="str">
        <f t="shared" si="73"/>
        <v/>
      </c>
      <c r="AM41" s="87" t="str">
        <f t="shared" si="74"/>
        <v/>
      </c>
      <c r="AN41" s="104" t="str">
        <f t="shared" si="75"/>
        <v/>
      </c>
      <c r="AO41" s="105"/>
      <c r="AP41" s="104"/>
      <c r="AQ41" s="87"/>
      <c r="AR41" s="104"/>
      <c r="AS41" s="87"/>
      <c r="AT41" s="104"/>
      <c r="AU41" s="108"/>
      <c r="AV41" s="187"/>
      <c r="AW41" s="110"/>
      <c r="AX41" s="109"/>
      <c r="AY41" s="110"/>
      <c r="AZ41" s="189"/>
      <c r="BA41" s="110"/>
      <c r="BB41" s="109"/>
      <c r="BC41" s="110"/>
      <c r="BD41" s="109"/>
      <c r="BE41" s="191"/>
      <c r="BF41" s="109"/>
      <c r="BG41" s="110"/>
      <c r="BH41" s="138"/>
      <c r="BI41" s="139"/>
      <c r="BJ41" s="65"/>
      <c r="BK41" s="63"/>
      <c r="BL41" s="64"/>
      <c r="BM41" s="63"/>
      <c r="BN41" s="206"/>
      <c r="BO41" s="89"/>
      <c r="BP41" s="183"/>
      <c r="BQ41" s="89"/>
      <c r="BR41" s="193"/>
      <c r="BS41" s="183"/>
      <c r="BT41" s="185"/>
      <c r="BU41" s="89"/>
      <c r="BV41" s="89"/>
      <c r="BW41" s="63"/>
      <c r="BX41" s="64"/>
      <c r="BY41" s="63"/>
      <c r="BZ41" s="138"/>
      <c r="CA41" s="63"/>
      <c r="CB41" s="167"/>
      <c r="CC41" s="63"/>
      <c r="CD41" s="167"/>
      <c r="CE41" s="63"/>
      <c r="CF41" s="167"/>
      <c r="CG41" s="169"/>
      <c r="CH41" s="64"/>
      <c r="CI41" s="63"/>
      <c r="CJ41" s="64"/>
      <c r="CK41" s="63"/>
      <c r="CL41" s="65"/>
      <c r="CM41" s="63"/>
      <c r="CN41" s="64"/>
      <c r="CO41" s="63"/>
      <c r="CP41" s="138"/>
      <c r="CQ41" s="68"/>
      <c r="CR41" s="69"/>
      <c r="CS41" s="171"/>
      <c r="CT41" s="69"/>
      <c r="CU41" s="68"/>
      <c r="CV41" s="69"/>
      <c r="CW41" s="68"/>
      <c r="CX41" s="69"/>
      <c r="CY41" s="208"/>
      <c r="CZ41" s="70"/>
      <c r="DA41" s="63"/>
      <c r="DB41" s="173"/>
      <c r="DC41" s="63"/>
      <c r="DD41" s="71"/>
      <c r="DE41" s="63"/>
      <c r="DF41" s="71"/>
      <c r="DG41" s="63"/>
      <c r="DH41" s="68"/>
      <c r="DI41" s="175"/>
      <c r="DJ41" s="176"/>
      <c r="DK41" s="175"/>
      <c r="DL41" s="176"/>
      <c r="DM41" s="175"/>
      <c r="DN41" s="176"/>
      <c r="DO41" s="175"/>
      <c r="DP41" s="176"/>
      <c r="DQ41" s="175"/>
      <c r="DR41" s="176"/>
      <c r="DS41" s="175"/>
      <c r="DT41" s="176"/>
      <c r="DU41" s="175"/>
      <c r="DV41" s="176"/>
      <c r="DW41" s="175"/>
      <c r="DX41" s="176"/>
      <c r="DY41" s="175"/>
      <c r="DZ41" s="176"/>
      <c r="EA41" s="175"/>
      <c r="EB41" s="176"/>
      <c r="EC41" s="175"/>
      <c r="ED41" s="176"/>
      <c r="EE41" s="175"/>
      <c r="EF41" s="176"/>
      <c r="EG41" s="69"/>
      <c r="EH41" s="66"/>
      <c r="EI41" s="66"/>
      <c r="EJ41" s="67"/>
      <c r="EK41" s="67"/>
      <c r="EL41" s="67"/>
      <c r="EM41" s="204"/>
      <c r="EN41" s="200"/>
      <c r="EO41" s="198"/>
      <c r="EP41" s="182"/>
      <c r="EQ41" s="182"/>
      <c r="ER41" s="182"/>
      <c r="ES41" s="182"/>
    </row>
    <row r="42" spans="1:149" x14ac:dyDescent="0.2">
      <c r="A42" s="61"/>
      <c r="B42" s="114">
        <f t="shared" si="76"/>
        <v>34</v>
      </c>
      <c r="C42" s="87" t="str">
        <f t="shared" si="38"/>
        <v/>
      </c>
      <c r="D42" s="88" t="str">
        <f t="shared" si="39"/>
        <v/>
      </c>
      <c r="E42" s="87" t="str">
        <f t="shared" si="40"/>
        <v/>
      </c>
      <c r="F42" s="89" t="str">
        <f t="shared" si="41"/>
        <v/>
      </c>
      <c r="G42" s="87" t="str">
        <f t="shared" si="42"/>
        <v/>
      </c>
      <c r="H42" s="88" t="str">
        <f t="shared" si="43"/>
        <v/>
      </c>
      <c r="I42" s="87" t="str">
        <f t="shared" si="44"/>
        <v/>
      </c>
      <c r="J42" s="89" t="str">
        <f t="shared" si="45"/>
        <v/>
      </c>
      <c r="K42" s="87" t="str">
        <f t="shared" si="46"/>
        <v/>
      </c>
      <c r="L42" s="88" t="str">
        <f t="shared" si="47"/>
        <v/>
      </c>
      <c r="M42" s="87" t="str">
        <f t="shared" si="48"/>
        <v/>
      </c>
      <c r="N42" s="89" t="str">
        <f t="shared" si="49"/>
        <v/>
      </c>
      <c r="O42" s="87" t="str">
        <f t="shared" si="50"/>
        <v/>
      </c>
      <c r="P42" s="88" t="str">
        <f t="shared" si="51"/>
        <v/>
      </c>
      <c r="Q42" s="87" t="str">
        <f t="shared" si="52"/>
        <v/>
      </c>
      <c r="R42" s="89" t="str">
        <f t="shared" si="53"/>
        <v/>
      </c>
      <c r="S42" s="87" t="str">
        <f t="shared" si="54"/>
        <v/>
      </c>
      <c r="T42" s="88" t="str">
        <f t="shared" si="55"/>
        <v/>
      </c>
      <c r="U42" s="87" t="str">
        <f t="shared" si="56"/>
        <v/>
      </c>
      <c r="V42" s="89" t="str">
        <f t="shared" si="57"/>
        <v/>
      </c>
      <c r="W42" s="87" t="str">
        <f t="shared" si="58"/>
        <v/>
      </c>
      <c r="X42" s="88" t="str">
        <f t="shared" si="59"/>
        <v/>
      </c>
      <c r="Y42" s="87" t="str">
        <f t="shared" si="60"/>
        <v/>
      </c>
      <c r="Z42" s="89" t="str">
        <f t="shared" si="61"/>
        <v/>
      </c>
      <c r="AA42" s="87" t="str">
        <f t="shared" si="62"/>
        <v/>
      </c>
      <c r="AB42" s="88" t="str">
        <f t="shared" si="63"/>
        <v/>
      </c>
      <c r="AC42" s="87" t="str">
        <f t="shared" si="64"/>
        <v/>
      </c>
      <c r="AD42" s="88" t="str">
        <f t="shared" si="65"/>
        <v/>
      </c>
      <c r="AE42" s="87" t="str">
        <f t="shared" si="66"/>
        <v/>
      </c>
      <c r="AF42" s="89" t="str">
        <f t="shared" si="67"/>
        <v/>
      </c>
      <c r="AG42" s="87" t="str">
        <f t="shared" si="68"/>
        <v/>
      </c>
      <c r="AH42" s="88" t="str">
        <f t="shared" si="69"/>
        <v/>
      </c>
      <c r="AI42" s="87" t="str">
        <f t="shared" si="70"/>
        <v/>
      </c>
      <c r="AJ42" s="89" t="str">
        <f t="shared" si="71"/>
        <v/>
      </c>
      <c r="AK42" s="87" t="str">
        <f t="shared" si="72"/>
        <v/>
      </c>
      <c r="AL42" s="88" t="str">
        <f t="shared" si="73"/>
        <v/>
      </c>
      <c r="AM42" s="87" t="str">
        <f t="shared" si="74"/>
        <v/>
      </c>
      <c r="AN42" s="104" t="str">
        <f t="shared" si="75"/>
        <v/>
      </c>
      <c r="AO42" s="105"/>
      <c r="AP42" s="104"/>
      <c r="AQ42" s="87"/>
      <c r="AR42" s="104"/>
      <c r="AS42" s="87"/>
      <c r="AT42" s="104"/>
      <c r="AU42" s="108"/>
      <c r="AV42" s="187"/>
      <c r="AW42" s="110"/>
      <c r="AX42" s="109"/>
      <c r="AY42" s="110"/>
      <c r="AZ42" s="189"/>
      <c r="BA42" s="110"/>
      <c r="BB42" s="109"/>
      <c r="BC42" s="110"/>
      <c r="BD42" s="109"/>
      <c r="BE42" s="191"/>
      <c r="BF42" s="109"/>
      <c r="BG42" s="110"/>
      <c r="BH42" s="138"/>
      <c r="BI42" s="139"/>
      <c r="BJ42" s="65"/>
      <c r="BK42" s="63"/>
      <c r="BL42" s="64"/>
      <c r="BM42" s="63"/>
      <c r="BN42" s="206"/>
      <c r="BO42" s="89"/>
      <c r="BP42" s="183"/>
      <c r="BQ42" s="89"/>
      <c r="BR42" s="193"/>
      <c r="BS42" s="183"/>
      <c r="BT42" s="185"/>
      <c r="BU42" s="89"/>
      <c r="BV42" s="89"/>
      <c r="BW42" s="63"/>
      <c r="BX42" s="64"/>
      <c r="BY42" s="63"/>
      <c r="BZ42" s="138"/>
      <c r="CA42" s="63"/>
      <c r="CB42" s="167"/>
      <c r="CC42" s="63"/>
      <c r="CD42" s="167"/>
      <c r="CE42" s="63"/>
      <c r="CF42" s="167"/>
      <c r="CG42" s="169"/>
      <c r="CH42" s="64"/>
      <c r="CI42" s="63"/>
      <c r="CJ42" s="64"/>
      <c r="CK42" s="63"/>
      <c r="CL42" s="65"/>
      <c r="CM42" s="63"/>
      <c r="CN42" s="64"/>
      <c r="CO42" s="63"/>
      <c r="CP42" s="138"/>
      <c r="CQ42" s="68"/>
      <c r="CR42" s="69"/>
      <c r="CS42" s="171"/>
      <c r="CT42" s="69"/>
      <c r="CU42" s="68"/>
      <c r="CV42" s="69"/>
      <c r="CW42" s="68"/>
      <c r="CX42" s="69"/>
      <c r="CY42" s="208"/>
      <c r="CZ42" s="70"/>
      <c r="DA42" s="63"/>
      <c r="DB42" s="173"/>
      <c r="DC42" s="63"/>
      <c r="DD42" s="71"/>
      <c r="DE42" s="63"/>
      <c r="DF42" s="71"/>
      <c r="DG42" s="63"/>
      <c r="DH42" s="68"/>
      <c r="DI42" s="175"/>
      <c r="DJ42" s="176"/>
      <c r="DK42" s="175"/>
      <c r="DL42" s="176"/>
      <c r="DM42" s="175"/>
      <c r="DN42" s="176"/>
      <c r="DO42" s="175"/>
      <c r="DP42" s="176"/>
      <c r="DQ42" s="175"/>
      <c r="DR42" s="176"/>
      <c r="DS42" s="175"/>
      <c r="DT42" s="176"/>
      <c r="DU42" s="175"/>
      <c r="DV42" s="176"/>
      <c r="DW42" s="175"/>
      <c r="DX42" s="176"/>
      <c r="DY42" s="175"/>
      <c r="DZ42" s="176"/>
      <c r="EA42" s="175"/>
      <c r="EB42" s="176"/>
      <c r="EC42" s="175"/>
      <c r="ED42" s="176"/>
      <c r="EE42" s="175"/>
      <c r="EF42" s="176"/>
      <c r="EG42" s="69"/>
      <c r="EH42" s="66"/>
      <c r="EI42" s="66"/>
      <c r="EJ42" s="67"/>
      <c r="EK42" s="67"/>
      <c r="EL42" s="67"/>
      <c r="EM42" s="204"/>
      <c r="EN42" s="200"/>
      <c r="EO42" s="198"/>
      <c r="EP42" s="182"/>
      <c r="EQ42" s="182"/>
      <c r="ER42" s="182"/>
      <c r="ES42" s="182"/>
    </row>
    <row r="43" spans="1:149" x14ac:dyDescent="0.2">
      <c r="A43" s="61"/>
      <c r="B43" s="114">
        <f t="shared" si="76"/>
        <v>35</v>
      </c>
      <c r="C43" s="87" t="str">
        <f t="shared" si="38"/>
        <v/>
      </c>
      <c r="D43" s="88" t="str">
        <f t="shared" si="39"/>
        <v/>
      </c>
      <c r="E43" s="87" t="str">
        <f t="shared" si="40"/>
        <v/>
      </c>
      <c r="F43" s="89" t="str">
        <f t="shared" si="41"/>
        <v/>
      </c>
      <c r="G43" s="87" t="str">
        <f t="shared" si="42"/>
        <v/>
      </c>
      <c r="H43" s="88" t="str">
        <f t="shared" si="43"/>
        <v/>
      </c>
      <c r="I43" s="87" t="str">
        <f t="shared" si="44"/>
        <v/>
      </c>
      <c r="J43" s="89" t="str">
        <f t="shared" si="45"/>
        <v/>
      </c>
      <c r="K43" s="87" t="str">
        <f t="shared" si="46"/>
        <v/>
      </c>
      <c r="L43" s="88" t="str">
        <f t="shared" si="47"/>
        <v/>
      </c>
      <c r="M43" s="87" t="str">
        <f t="shared" si="48"/>
        <v/>
      </c>
      <c r="N43" s="89" t="str">
        <f t="shared" si="49"/>
        <v/>
      </c>
      <c r="O43" s="87" t="str">
        <f t="shared" si="50"/>
        <v/>
      </c>
      <c r="P43" s="88" t="str">
        <f t="shared" si="51"/>
        <v/>
      </c>
      <c r="Q43" s="87" t="str">
        <f t="shared" si="52"/>
        <v/>
      </c>
      <c r="R43" s="89" t="str">
        <f t="shared" si="53"/>
        <v/>
      </c>
      <c r="S43" s="87" t="str">
        <f t="shared" si="54"/>
        <v/>
      </c>
      <c r="T43" s="88" t="str">
        <f t="shared" si="55"/>
        <v/>
      </c>
      <c r="U43" s="87" t="str">
        <f t="shared" si="56"/>
        <v/>
      </c>
      <c r="V43" s="89" t="str">
        <f t="shared" si="57"/>
        <v/>
      </c>
      <c r="W43" s="87" t="str">
        <f t="shared" si="58"/>
        <v/>
      </c>
      <c r="X43" s="88" t="str">
        <f t="shared" si="59"/>
        <v/>
      </c>
      <c r="Y43" s="87" t="str">
        <f t="shared" si="60"/>
        <v/>
      </c>
      <c r="Z43" s="89" t="str">
        <f t="shared" si="61"/>
        <v/>
      </c>
      <c r="AA43" s="87" t="str">
        <f t="shared" si="62"/>
        <v/>
      </c>
      <c r="AB43" s="88" t="str">
        <f t="shared" si="63"/>
        <v/>
      </c>
      <c r="AC43" s="87" t="str">
        <f t="shared" si="64"/>
        <v/>
      </c>
      <c r="AD43" s="88" t="str">
        <f t="shared" si="65"/>
        <v/>
      </c>
      <c r="AE43" s="87" t="str">
        <f t="shared" si="66"/>
        <v/>
      </c>
      <c r="AF43" s="89" t="str">
        <f t="shared" si="67"/>
        <v/>
      </c>
      <c r="AG43" s="87" t="str">
        <f t="shared" si="68"/>
        <v/>
      </c>
      <c r="AH43" s="88" t="str">
        <f t="shared" si="69"/>
        <v/>
      </c>
      <c r="AI43" s="87" t="str">
        <f t="shared" si="70"/>
        <v/>
      </c>
      <c r="AJ43" s="89" t="str">
        <f t="shared" si="71"/>
        <v/>
      </c>
      <c r="AK43" s="87" t="str">
        <f t="shared" si="72"/>
        <v/>
      </c>
      <c r="AL43" s="88" t="str">
        <f t="shared" si="73"/>
        <v/>
      </c>
      <c r="AM43" s="87" t="str">
        <f t="shared" si="74"/>
        <v/>
      </c>
      <c r="AN43" s="104" t="str">
        <f t="shared" si="75"/>
        <v/>
      </c>
      <c r="AO43" s="105"/>
      <c r="AP43" s="104"/>
      <c r="AQ43" s="87"/>
      <c r="AR43" s="104"/>
      <c r="AS43" s="87"/>
      <c r="AT43" s="104"/>
      <c r="AU43" s="108"/>
      <c r="AV43" s="187"/>
      <c r="AW43" s="110"/>
      <c r="AX43" s="109"/>
      <c r="AY43" s="110"/>
      <c r="AZ43" s="189"/>
      <c r="BA43" s="110"/>
      <c r="BB43" s="109"/>
      <c r="BC43" s="110"/>
      <c r="BD43" s="109"/>
      <c r="BE43" s="191"/>
      <c r="BF43" s="109"/>
      <c r="BG43" s="110"/>
      <c r="BH43" s="138"/>
      <c r="BI43" s="139"/>
      <c r="BJ43" s="65"/>
      <c r="BK43" s="63"/>
      <c r="BL43" s="64"/>
      <c r="BM43" s="63"/>
      <c r="BN43" s="206"/>
      <c r="BO43" s="89"/>
      <c r="BP43" s="183"/>
      <c r="BQ43" s="89"/>
      <c r="BR43" s="193"/>
      <c r="BS43" s="183"/>
      <c r="BT43" s="185"/>
      <c r="BU43" s="89"/>
      <c r="BV43" s="89"/>
      <c r="BW43" s="63"/>
      <c r="BX43" s="64"/>
      <c r="BY43" s="63"/>
      <c r="BZ43" s="138"/>
      <c r="CA43" s="63"/>
      <c r="CB43" s="167"/>
      <c r="CC43" s="63"/>
      <c r="CD43" s="167"/>
      <c r="CE43" s="63"/>
      <c r="CF43" s="167"/>
      <c r="CG43" s="169"/>
      <c r="CH43" s="64"/>
      <c r="CI43" s="63"/>
      <c r="CJ43" s="64"/>
      <c r="CK43" s="63"/>
      <c r="CL43" s="65"/>
      <c r="CM43" s="63"/>
      <c r="CN43" s="64"/>
      <c r="CO43" s="63"/>
      <c r="CP43" s="138"/>
      <c r="CQ43" s="68"/>
      <c r="CR43" s="69"/>
      <c r="CS43" s="171"/>
      <c r="CT43" s="69"/>
      <c r="CU43" s="68"/>
      <c r="CV43" s="69"/>
      <c r="CW43" s="68"/>
      <c r="CX43" s="69"/>
      <c r="CY43" s="208"/>
      <c r="CZ43" s="70"/>
      <c r="DA43" s="63"/>
      <c r="DB43" s="173"/>
      <c r="DC43" s="63"/>
      <c r="DD43" s="71"/>
      <c r="DE43" s="63"/>
      <c r="DF43" s="71"/>
      <c r="DG43" s="63"/>
      <c r="DH43" s="68"/>
      <c r="DI43" s="175"/>
      <c r="DJ43" s="176"/>
      <c r="DK43" s="175"/>
      <c r="DL43" s="176"/>
      <c r="DM43" s="175"/>
      <c r="DN43" s="176"/>
      <c r="DO43" s="175"/>
      <c r="DP43" s="176"/>
      <c r="DQ43" s="175"/>
      <c r="DR43" s="176"/>
      <c r="DS43" s="175"/>
      <c r="DT43" s="176"/>
      <c r="DU43" s="175"/>
      <c r="DV43" s="176"/>
      <c r="DW43" s="175"/>
      <c r="DX43" s="176"/>
      <c r="DY43" s="175"/>
      <c r="DZ43" s="176"/>
      <c r="EA43" s="175"/>
      <c r="EB43" s="176"/>
      <c r="EC43" s="175"/>
      <c r="ED43" s="176"/>
      <c r="EE43" s="175"/>
      <c r="EF43" s="176"/>
      <c r="EG43" s="69"/>
      <c r="EH43" s="66"/>
      <c r="EI43" s="66"/>
      <c r="EJ43" s="67"/>
      <c r="EK43" s="67"/>
      <c r="EL43" s="67"/>
      <c r="EM43" s="204"/>
      <c r="EN43" s="200"/>
      <c r="EO43" s="198"/>
      <c r="EP43" s="182"/>
      <c r="EQ43" s="182"/>
      <c r="ER43" s="182"/>
      <c r="ES43" s="182"/>
    </row>
    <row r="44" spans="1:149" x14ac:dyDescent="0.2">
      <c r="A44" s="61"/>
      <c r="B44" s="114">
        <f t="shared" si="76"/>
        <v>36</v>
      </c>
      <c r="C44" s="87" t="str">
        <f t="shared" si="38"/>
        <v/>
      </c>
      <c r="D44" s="88" t="str">
        <f t="shared" si="39"/>
        <v/>
      </c>
      <c r="E44" s="87" t="str">
        <f t="shared" si="40"/>
        <v/>
      </c>
      <c r="F44" s="89" t="str">
        <f t="shared" si="41"/>
        <v/>
      </c>
      <c r="G44" s="87" t="str">
        <f t="shared" si="42"/>
        <v/>
      </c>
      <c r="H44" s="88" t="str">
        <f t="shared" si="43"/>
        <v/>
      </c>
      <c r="I44" s="87" t="str">
        <f t="shared" si="44"/>
        <v/>
      </c>
      <c r="J44" s="89" t="str">
        <f t="shared" si="45"/>
        <v/>
      </c>
      <c r="K44" s="87" t="str">
        <f t="shared" si="46"/>
        <v/>
      </c>
      <c r="L44" s="88" t="str">
        <f t="shared" si="47"/>
        <v/>
      </c>
      <c r="M44" s="87" t="str">
        <f t="shared" si="48"/>
        <v/>
      </c>
      <c r="N44" s="89" t="str">
        <f t="shared" si="49"/>
        <v/>
      </c>
      <c r="O44" s="87" t="str">
        <f t="shared" si="50"/>
        <v/>
      </c>
      <c r="P44" s="88" t="str">
        <f t="shared" si="51"/>
        <v/>
      </c>
      <c r="Q44" s="87" t="str">
        <f t="shared" si="52"/>
        <v/>
      </c>
      <c r="R44" s="89" t="str">
        <f t="shared" si="53"/>
        <v/>
      </c>
      <c r="S44" s="87" t="str">
        <f t="shared" si="54"/>
        <v/>
      </c>
      <c r="T44" s="88" t="str">
        <f t="shared" si="55"/>
        <v/>
      </c>
      <c r="U44" s="87" t="str">
        <f t="shared" si="56"/>
        <v/>
      </c>
      <c r="V44" s="89" t="str">
        <f t="shared" si="57"/>
        <v/>
      </c>
      <c r="W44" s="87" t="str">
        <f t="shared" si="58"/>
        <v/>
      </c>
      <c r="X44" s="88" t="str">
        <f t="shared" si="59"/>
        <v/>
      </c>
      <c r="Y44" s="87" t="str">
        <f t="shared" si="60"/>
        <v/>
      </c>
      <c r="Z44" s="89" t="str">
        <f t="shared" si="61"/>
        <v/>
      </c>
      <c r="AA44" s="87" t="str">
        <f t="shared" si="62"/>
        <v/>
      </c>
      <c r="AB44" s="88" t="str">
        <f t="shared" si="63"/>
        <v/>
      </c>
      <c r="AC44" s="87" t="str">
        <f t="shared" si="64"/>
        <v/>
      </c>
      <c r="AD44" s="88" t="str">
        <f t="shared" si="65"/>
        <v/>
      </c>
      <c r="AE44" s="87" t="str">
        <f t="shared" si="66"/>
        <v/>
      </c>
      <c r="AF44" s="89" t="str">
        <f t="shared" si="67"/>
        <v/>
      </c>
      <c r="AG44" s="87" t="str">
        <f t="shared" si="68"/>
        <v/>
      </c>
      <c r="AH44" s="88" t="str">
        <f t="shared" si="69"/>
        <v/>
      </c>
      <c r="AI44" s="87" t="str">
        <f t="shared" si="70"/>
        <v/>
      </c>
      <c r="AJ44" s="89" t="str">
        <f t="shared" si="71"/>
        <v/>
      </c>
      <c r="AK44" s="87" t="str">
        <f t="shared" si="72"/>
        <v/>
      </c>
      <c r="AL44" s="88" t="str">
        <f t="shared" si="73"/>
        <v/>
      </c>
      <c r="AM44" s="87" t="str">
        <f t="shared" si="74"/>
        <v/>
      </c>
      <c r="AN44" s="104" t="str">
        <f t="shared" si="75"/>
        <v/>
      </c>
      <c r="AO44" s="105"/>
      <c r="AP44" s="104"/>
      <c r="AQ44" s="87"/>
      <c r="AR44" s="104"/>
      <c r="AS44" s="87"/>
      <c r="AT44" s="104"/>
      <c r="AU44" s="108"/>
      <c r="AV44" s="187"/>
      <c r="AW44" s="110"/>
      <c r="AX44" s="109"/>
      <c r="AY44" s="110"/>
      <c r="AZ44" s="189"/>
      <c r="BA44" s="110"/>
      <c r="BB44" s="109"/>
      <c r="BC44" s="110"/>
      <c r="BD44" s="109"/>
      <c r="BE44" s="191"/>
      <c r="BF44" s="109"/>
      <c r="BG44" s="110"/>
      <c r="BH44" s="138"/>
      <c r="BI44" s="139"/>
      <c r="BJ44" s="65"/>
      <c r="BK44" s="63"/>
      <c r="BL44" s="64"/>
      <c r="BM44" s="63"/>
      <c r="BN44" s="206"/>
      <c r="BO44" s="89"/>
      <c r="BP44" s="183"/>
      <c r="BQ44" s="89"/>
      <c r="BR44" s="193"/>
      <c r="BS44" s="183"/>
      <c r="BT44" s="185"/>
      <c r="BU44" s="89"/>
      <c r="BV44" s="89"/>
      <c r="BW44" s="63"/>
      <c r="BX44" s="64"/>
      <c r="BY44" s="63"/>
      <c r="BZ44" s="138"/>
      <c r="CA44" s="63"/>
      <c r="CB44" s="167"/>
      <c r="CC44" s="63"/>
      <c r="CD44" s="167"/>
      <c r="CE44" s="63"/>
      <c r="CF44" s="167"/>
      <c r="CG44" s="169"/>
      <c r="CH44" s="64"/>
      <c r="CI44" s="63"/>
      <c r="CJ44" s="64"/>
      <c r="CK44" s="63"/>
      <c r="CL44" s="65"/>
      <c r="CM44" s="63"/>
      <c r="CN44" s="64"/>
      <c r="CO44" s="63"/>
      <c r="CP44" s="138"/>
      <c r="CQ44" s="68"/>
      <c r="CR44" s="69"/>
      <c r="CS44" s="171"/>
      <c r="CT44" s="69"/>
      <c r="CU44" s="68"/>
      <c r="CV44" s="69"/>
      <c r="CW44" s="68"/>
      <c r="CX44" s="69"/>
      <c r="CY44" s="208"/>
      <c r="CZ44" s="70"/>
      <c r="DA44" s="63"/>
      <c r="DB44" s="173"/>
      <c r="DC44" s="63"/>
      <c r="DD44" s="71"/>
      <c r="DE44" s="63"/>
      <c r="DF44" s="71"/>
      <c r="DG44" s="63"/>
      <c r="DH44" s="68"/>
      <c r="DI44" s="175"/>
      <c r="DJ44" s="176"/>
      <c r="DK44" s="175"/>
      <c r="DL44" s="176"/>
      <c r="DM44" s="175"/>
      <c r="DN44" s="176"/>
      <c r="DO44" s="175"/>
      <c r="DP44" s="176"/>
      <c r="DQ44" s="175"/>
      <c r="DR44" s="176"/>
      <c r="DS44" s="175"/>
      <c r="DT44" s="176"/>
      <c r="DU44" s="175"/>
      <c r="DV44" s="176"/>
      <c r="DW44" s="175"/>
      <c r="DX44" s="176"/>
      <c r="DY44" s="175"/>
      <c r="DZ44" s="176"/>
      <c r="EA44" s="175"/>
      <c r="EB44" s="176"/>
      <c r="EC44" s="175"/>
      <c r="ED44" s="176"/>
      <c r="EE44" s="175"/>
      <c r="EF44" s="176"/>
      <c r="EG44" s="69"/>
      <c r="EH44" s="66"/>
      <c r="EI44" s="66"/>
      <c r="EJ44" s="67"/>
      <c r="EK44" s="67"/>
      <c r="EL44" s="67"/>
      <c r="EM44" s="204"/>
      <c r="EN44" s="200"/>
      <c r="EO44" s="198"/>
      <c r="EP44" s="182"/>
      <c r="EQ44" s="182"/>
      <c r="ER44" s="182"/>
      <c r="ES44" s="182"/>
    </row>
    <row r="45" spans="1:149" x14ac:dyDescent="0.2">
      <c r="A45" s="61"/>
      <c r="B45" s="114">
        <f t="shared" si="76"/>
        <v>37</v>
      </c>
      <c r="C45" s="87" t="str">
        <f t="shared" si="38"/>
        <v/>
      </c>
      <c r="D45" s="88" t="str">
        <f t="shared" si="39"/>
        <v/>
      </c>
      <c r="E45" s="87" t="str">
        <f t="shared" si="40"/>
        <v/>
      </c>
      <c r="F45" s="89" t="str">
        <f t="shared" si="41"/>
        <v/>
      </c>
      <c r="G45" s="87" t="str">
        <f t="shared" si="42"/>
        <v/>
      </c>
      <c r="H45" s="88" t="str">
        <f t="shared" si="43"/>
        <v/>
      </c>
      <c r="I45" s="87" t="str">
        <f t="shared" si="44"/>
        <v/>
      </c>
      <c r="J45" s="89" t="str">
        <f t="shared" si="45"/>
        <v/>
      </c>
      <c r="K45" s="87" t="str">
        <f t="shared" si="46"/>
        <v/>
      </c>
      <c r="L45" s="88" t="str">
        <f t="shared" si="47"/>
        <v/>
      </c>
      <c r="M45" s="87" t="str">
        <f t="shared" si="48"/>
        <v/>
      </c>
      <c r="N45" s="89" t="str">
        <f t="shared" si="49"/>
        <v/>
      </c>
      <c r="O45" s="87" t="str">
        <f t="shared" si="50"/>
        <v/>
      </c>
      <c r="P45" s="88" t="str">
        <f t="shared" si="51"/>
        <v/>
      </c>
      <c r="Q45" s="87" t="str">
        <f t="shared" si="52"/>
        <v/>
      </c>
      <c r="R45" s="89" t="str">
        <f t="shared" si="53"/>
        <v/>
      </c>
      <c r="S45" s="87" t="str">
        <f t="shared" si="54"/>
        <v/>
      </c>
      <c r="T45" s="88" t="str">
        <f t="shared" si="55"/>
        <v/>
      </c>
      <c r="U45" s="87" t="str">
        <f t="shared" si="56"/>
        <v/>
      </c>
      <c r="V45" s="89" t="str">
        <f t="shared" si="57"/>
        <v/>
      </c>
      <c r="W45" s="87" t="str">
        <f t="shared" si="58"/>
        <v/>
      </c>
      <c r="X45" s="88" t="str">
        <f t="shared" si="59"/>
        <v/>
      </c>
      <c r="Y45" s="87" t="str">
        <f t="shared" si="60"/>
        <v/>
      </c>
      <c r="Z45" s="89" t="str">
        <f t="shared" si="61"/>
        <v/>
      </c>
      <c r="AA45" s="87" t="str">
        <f t="shared" si="62"/>
        <v/>
      </c>
      <c r="AB45" s="88" t="str">
        <f t="shared" si="63"/>
        <v/>
      </c>
      <c r="AC45" s="87" t="str">
        <f t="shared" si="64"/>
        <v/>
      </c>
      <c r="AD45" s="88" t="str">
        <f t="shared" si="65"/>
        <v/>
      </c>
      <c r="AE45" s="87" t="str">
        <f t="shared" si="66"/>
        <v/>
      </c>
      <c r="AF45" s="89" t="str">
        <f t="shared" si="67"/>
        <v/>
      </c>
      <c r="AG45" s="87" t="str">
        <f t="shared" si="68"/>
        <v/>
      </c>
      <c r="AH45" s="88" t="str">
        <f t="shared" si="69"/>
        <v/>
      </c>
      <c r="AI45" s="87" t="str">
        <f t="shared" si="70"/>
        <v/>
      </c>
      <c r="AJ45" s="89" t="str">
        <f t="shared" si="71"/>
        <v/>
      </c>
      <c r="AK45" s="87" t="str">
        <f t="shared" si="72"/>
        <v/>
      </c>
      <c r="AL45" s="88" t="str">
        <f t="shared" si="73"/>
        <v/>
      </c>
      <c r="AM45" s="87" t="str">
        <f t="shared" si="74"/>
        <v/>
      </c>
      <c r="AN45" s="104" t="str">
        <f t="shared" si="75"/>
        <v/>
      </c>
      <c r="AO45" s="105"/>
      <c r="AP45" s="104"/>
      <c r="AQ45" s="87"/>
      <c r="AR45" s="104"/>
      <c r="AS45" s="87"/>
      <c r="AT45" s="104"/>
      <c r="AU45" s="108"/>
      <c r="AV45" s="187"/>
      <c r="AW45" s="110"/>
      <c r="AX45" s="109"/>
      <c r="AY45" s="110"/>
      <c r="AZ45" s="189"/>
      <c r="BA45" s="110"/>
      <c r="BB45" s="109"/>
      <c r="BC45" s="110"/>
      <c r="BD45" s="109"/>
      <c r="BE45" s="191"/>
      <c r="BF45" s="109"/>
      <c r="BG45" s="110"/>
      <c r="BH45" s="138"/>
      <c r="BI45" s="139"/>
      <c r="BJ45" s="65"/>
      <c r="BK45" s="63"/>
      <c r="BL45" s="64"/>
      <c r="BM45" s="63"/>
      <c r="BN45" s="206"/>
      <c r="BO45" s="89"/>
      <c r="BP45" s="183"/>
      <c r="BQ45" s="89"/>
      <c r="BR45" s="193"/>
      <c r="BS45" s="183"/>
      <c r="BT45" s="185"/>
      <c r="BU45" s="89"/>
      <c r="BV45" s="89"/>
      <c r="BW45" s="63"/>
      <c r="BX45" s="64"/>
      <c r="BY45" s="63"/>
      <c r="BZ45" s="138"/>
      <c r="CA45" s="63"/>
      <c r="CB45" s="167"/>
      <c r="CC45" s="63"/>
      <c r="CD45" s="167"/>
      <c r="CE45" s="63"/>
      <c r="CF45" s="167"/>
      <c r="CG45" s="169"/>
      <c r="CH45" s="64"/>
      <c r="CI45" s="63"/>
      <c r="CJ45" s="64"/>
      <c r="CK45" s="63"/>
      <c r="CL45" s="65"/>
      <c r="CM45" s="63"/>
      <c r="CN45" s="64"/>
      <c r="CO45" s="63"/>
      <c r="CP45" s="138"/>
      <c r="CQ45" s="68"/>
      <c r="CR45" s="69"/>
      <c r="CS45" s="171"/>
      <c r="CT45" s="69"/>
      <c r="CU45" s="68"/>
      <c r="CV45" s="69"/>
      <c r="CW45" s="68"/>
      <c r="CX45" s="69"/>
      <c r="CY45" s="208"/>
      <c r="CZ45" s="70"/>
      <c r="DA45" s="63"/>
      <c r="DB45" s="173"/>
      <c r="DC45" s="63"/>
      <c r="DD45" s="71"/>
      <c r="DE45" s="63"/>
      <c r="DF45" s="71"/>
      <c r="DG45" s="63"/>
      <c r="DH45" s="68"/>
      <c r="DI45" s="175"/>
      <c r="DJ45" s="176"/>
      <c r="DK45" s="175"/>
      <c r="DL45" s="176"/>
      <c r="DM45" s="175"/>
      <c r="DN45" s="176"/>
      <c r="DO45" s="175"/>
      <c r="DP45" s="176"/>
      <c r="DQ45" s="175"/>
      <c r="DR45" s="176"/>
      <c r="DS45" s="175"/>
      <c r="DT45" s="176"/>
      <c r="DU45" s="175"/>
      <c r="DV45" s="176"/>
      <c r="DW45" s="175"/>
      <c r="DX45" s="176"/>
      <c r="DY45" s="175"/>
      <c r="DZ45" s="176"/>
      <c r="EA45" s="175"/>
      <c r="EB45" s="176"/>
      <c r="EC45" s="175"/>
      <c r="ED45" s="176"/>
      <c r="EE45" s="175"/>
      <c r="EF45" s="176"/>
      <c r="EG45" s="69"/>
      <c r="EH45" s="66"/>
      <c r="EI45" s="66"/>
      <c r="EJ45" s="67"/>
      <c r="EK45" s="67"/>
      <c r="EL45" s="67"/>
      <c r="EM45" s="204"/>
      <c r="EN45" s="200"/>
      <c r="EO45" s="198"/>
      <c r="EP45" s="182"/>
      <c r="EQ45" s="182"/>
      <c r="ER45" s="182"/>
      <c r="ES45" s="182"/>
    </row>
    <row r="46" spans="1:149" x14ac:dyDescent="0.2">
      <c r="A46" s="61"/>
      <c r="B46" s="114">
        <f t="shared" si="76"/>
        <v>38</v>
      </c>
      <c r="C46" s="87" t="str">
        <f t="shared" si="38"/>
        <v/>
      </c>
      <c r="D46" s="88" t="str">
        <f t="shared" si="39"/>
        <v/>
      </c>
      <c r="E46" s="87" t="str">
        <f t="shared" si="40"/>
        <v/>
      </c>
      <c r="F46" s="89" t="str">
        <f t="shared" si="41"/>
        <v/>
      </c>
      <c r="G46" s="87" t="str">
        <f t="shared" si="42"/>
        <v/>
      </c>
      <c r="H46" s="88" t="str">
        <f t="shared" si="43"/>
        <v/>
      </c>
      <c r="I46" s="87" t="str">
        <f t="shared" si="44"/>
        <v/>
      </c>
      <c r="J46" s="89" t="str">
        <f t="shared" si="45"/>
        <v/>
      </c>
      <c r="K46" s="87" t="str">
        <f t="shared" si="46"/>
        <v/>
      </c>
      <c r="L46" s="88" t="str">
        <f t="shared" si="47"/>
        <v/>
      </c>
      <c r="M46" s="87" t="str">
        <f t="shared" si="48"/>
        <v/>
      </c>
      <c r="N46" s="89" t="str">
        <f t="shared" si="49"/>
        <v/>
      </c>
      <c r="O46" s="87" t="str">
        <f t="shared" si="50"/>
        <v/>
      </c>
      <c r="P46" s="88" t="str">
        <f t="shared" si="51"/>
        <v/>
      </c>
      <c r="Q46" s="87" t="str">
        <f t="shared" si="52"/>
        <v/>
      </c>
      <c r="R46" s="89" t="str">
        <f t="shared" si="53"/>
        <v/>
      </c>
      <c r="S46" s="87" t="str">
        <f t="shared" si="54"/>
        <v/>
      </c>
      <c r="T46" s="88" t="str">
        <f t="shared" si="55"/>
        <v/>
      </c>
      <c r="U46" s="87" t="str">
        <f t="shared" si="56"/>
        <v/>
      </c>
      <c r="V46" s="89" t="str">
        <f t="shared" si="57"/>
        <v/>
      </c>
      <c r="W46" s="87" t="str">
        <f t="shared" si="58"/>
        <v/>
      </c>
      <c r="X46" s="88" t="str">
        <f t="shared" si="59"/>
        <v/>
      </c>
      <c r="Y46" s="87" t="str">
        <f t="shared" si="60"/>
        <v/>
      </c>
      <c r="Z46" s="89" t="str">
        <f t="shared" si="61"/>
        <v/>
      </c>
      <c r="AA46" s="87" t="str">
        <f t="shared" si="62"/>
        <v/>
      </c>
      <c r="AB46" s="88" t="str">
        <f t="shared" si="63"/>
        <v/>
      </c>
      <c r="AC46" s="87" t="str">
        <f t="shared" si="64"/>
        <v/>
      </c>
      <c r="AD46" s="88" t="str">
        <f t="shared" si="65"/>
        <v/>
      </c>
      <c r="AE46" s="87" t="str">
        <f t="shared" si="66"/>
        <v/>
      </c>
      <c r="AF46" s="89" t="str">
        <f t="shared" si="67"/>
        <v/>
      </c>
      <c r="AG46" s="87" t="str">
        <f t="shared" si="68"/>
        <v/>
      </c>
      <c r="AH46" s="88" t="str">
        <f t="shared" si="69"/>
        <v/>
      </c>
      <c r="AI46" s="87" t="str">
        <f t="shared" si="70"/>
        <v/>
      </c>
      <c r="AJ46" s="89" t="str">
        <f t="shared" si="71"/>
        <v/>
      </c>
      <c r="AK46" s="87" t="str">
        <f t="shared" si="72"/>
        <v/>
      </c>
      <c r="AL46" s="88" t="str">
        <f t="shared" si="73"/>
        <v/>
      </c>
      <c r="AM46" s="87" t="str">
        <f t="shared" si="74"/>
        <v/>
      </c>
      <c r="AN46" s="104" t="str">
        <f t="shared" si="75"/>
        <v/>
      </c>
      <c r="AO46" s="105"/>
      <c r="AP46" s="104"/>
      <c r="AQ46" s="87"/>
      <c r="AR46" s="104"/>
      <c r="AS46" s="87"/>
      <c r="AT46" s="104"/>
      <c r="AU46" s="108"/>
      <c r="AV46" s="187"/>
      <c r="AW46" s="110"/>
      <c r="AX46" s="109"/>
      <c r="AY46" s="110"/>
      <c r="AZ46" s="189"/>
      <c r="BA46" s="110"/>
      <c r="BB46" s="109"/>
      <c r="BC46" s="110"/>
      <c r="BD46" s="109"/>
      <c r="BE46" s="191"/>
      <c r="BF46" s="109"/>
      <c r="BG46" s="110"/>
      <c r="BH46" s="138"/>
      <c r="BI46" s="139"/>
      <c r="BJ46" s="65"/>
      <c r="BK46" s="63"/>
      <c r="BL46" s="64"/>
      <c r="BM46" s="63"/>
      <c r="BN46" s="206"/>
      <c r="BO46" s="89"/>
      <c r="BP46" s="183"/>
      <c r="BQ46" s="89"/>
      <c r="BR46" s="193"/>
      <c r="BS46" s="183"/>
      <c r="BT46" s="185"/>
      <c r="BU46" s="89"/>
      <c r="BV46" s="89"/>
      <c r="BW46" s="63"/>
      <c r="BX46" s="64"/>
      <c r="BY46" s="63"/>
      <c r="BZ46" s="138"/>
      <c r="CA46" s="63"/>
      <c r="CB46" s="167"/>
      <c r="CC46" s="63"/>
      <c r="CD46" s="167"/>
      <c r="CE46" s="63"/>
      <c r="CF46" s="167"/>
      <c r="CG46" s="169"/>
      <c r="CH46" s="64"/>
      <c r="CI46" s="63"/>
      <c r="CJ46" s="64"/>
      <c r="CK46" s="63"/>
      <c r="CL46" s="65"/>
      <c r="CM46" s="63"/>
      <c r="CN46" s="64"/>
      <c r="CO46" s="63"/>
      <c r="CP46" s="138"/>
      <c r="CQ46" s="68"/>
      <c r="CR46" s="69"/>
      <c r="CS46" s="171"/>
      <c r="CT46" s="69"/>
      <c r="CU46" s="68"/>
      <c r="CV46" s="69"/>
      <c r="CW46" s="68"/>
      <c r="CX46" s="69"/>
      <c r="CY46" s="208"/>
      <c r="CZ46" s="70"/>
      <c r="DA46" s="63"/>
      <c r="DB46" s="173"/>
      <c r="DC46" s="63"/>
      <c r="DD46" s="71"/>
      <c r="DE46" s="63"/>
      <c r="DF46" s="71"/>
      <c r="DG46" s="63"/>
      <c r="DH46" s="68"/>
      <c r="DI46" s="175"/>
      <c r="DJ46" s="176"/>
      <c r="DK46" s="175"/>
      <c r="DL46" s="176"/>
      <c r="DM46" s="175"/>
      <c r="DN46" s="176"/>
      <c r="DO46" s="175"/>
      <c r="DP46" s="176"/>
      <c r="DQ46" s="175"/>
      <c r="DR46" s="176"/>
      <c r="DS46" s="175"/>
      <c r="DT46" s="176"/>
      <c r="DU46" s="175"/>
      <c r="DV46" s="176"/>
      <c r="DW46" s="175"/>
      <c r="DX46" s="176"/>
      <c r="DY46" s="175"/>
      <c r="DZ46" s="176"/>
      <c r="EA46" s="175"/>
      <c r="EB46" s="176"/>
      <c r="EC46" s="175"/>
      <c r="ED46" s="176"/>
      <c r="EE46" s="175"/>
      <c r="EF46" s="176"/>
      <c r="EG46" s="69"/>
      <c r="EH46" s="66"/>
      <c r="EI46" s="66"/>
      <c r="EJ46" s="67"/>
      <c r="EK46" s="67"/>
      <c r="EL46" s="67"/>
      <c r="EM46" s="204"/>
      <c r="EN46" s="200"/>
      <c r="EO46" s="198"/>
      <c r="EP46" s="182"/>
      <c r="EQ46" s="182"/>
      <c r="ER46" s="182"/>
      <c r="ES46" s="182"/>
    </row>
    <row r="47" spans="1:149" x14ac:dyDescent="0.2">
      <c r="A47" s="61"/>
      <c r="B47" s="114">
        <f t="shared" si="76"/>
        <v>39</v>
      </c>
      <c r="C47" s="87" t="str">
        <f t="shared" si="38"/>
        <v/>
      </c>
      <c r="D47" s="88" t="str">
        <f t="shared" si="39"/>
        <v/>
      </c>
      <c r="E47" s="87" t="str">
        <f t="shared" si="40"/>
        <v/>
      </c>
      <c r="F47" s="89" t="str">
        <f t="shared" si="41"/>
        <v/>
      </c>
      <c r="G47" s="87" t="str">
        <f t="shared" si="42"/>
        <v/>
      </c>
      <c r="H47" s="88" t="str">
        <f t="shared" si="43"/>
        <v/>
      </c>
      <c r="I47" s="87" t="str">
        <f t="shared" si="44"/>
        <v/>
      </c>
      <c r="J47" s="89" t="str">
        <f t="shared" si="45"/>
        <v/>
      </c>
      <c r="K47" s="87" t="str">
        <f t="shared" si="46"/>
        <v/>
      </c>
      <c r="L47" s="88" t="str">
        <f t="shared" si="47"/>
        <v/>
      </c>
      <c r="M47" s="87" t="str">
        <f t="shared" si="48"/>
        <v/>
      </c>
      <c r="N47" s="89" t="str">
        <f t="shared" si="49"/>
        <v/>
      </c>
      <c r="O47" s="87" t="str">
        <f t="shared" si="50"/>
        <v/>
      </c>
      <c r="P47" s="88" t="str">
        <f t="shared" si="51"/>
        <v/>
      </c>
      <c r="Q47" s="87" t="str">
        <f t="shared" si="52"/>
        <v/>
      </c>
      <c r="R47" s="89" t="str">
        <f t="shared" si="53"/>
        <v/>
      </c>
      <c r="S47" s="87" t="str">
        <f t="shared" si="54"/>
        <v/>
      </c>
      <c r="T47" s="88" t="str">
        <f t="shared" si="55"/>
        <v/>
      </c>
      <c r="U47" s="87" t="str">
        <f t="shared" si="56"/>
        <v/>
      </c>
      <c r="V47" s="89" t="str">
        <f t="shared" si="57"/>
        <v/>
      </c>
      <c r="W47" s="87" t="str">
        <f t="shared" si="58"/>
        <v/>
      </c>
      <c r="X47" s="88" t="str">
        <f t="shared" si="59"/>
        <v/>
      </c>
      <c r="Y47" s="87" t="str">
        <f t="shared" si="60"/>
        <v/>
      </c>
      <c r="Z47" s="89" t="str">
        <f t="shared" si="61"/>
        <v/>
      </c>
      <c r="AA47" s="87" t="str">
        <f t="shared" si="62"/>
        <v/>
      </c>
      <c r="AB47" s="88" t="str">
        <f t="shared" si="63"/>
        <v/>
      </c>
      <c r="AC47" s="87" t="str">
        <f t="shared" si="64"/>
        <v/>
      </c>
      <c r="AD47" s="88" t="str">
        <f t="shared" si="65"/>
        <v/>
      </c>
      <c r="AE47" s="87" t="str">
        <f t="shared" si="66"/>
        <v/>
      </c>
      <c r="AF47" s="89" t="str">
        <f t="shared" si="67"/>
        <v/>
      </c>
      <c r="AG47" s="87" t="str">
        <f t="shared" si="68"/>
        <v/>
      </c>
      <c r="AH47" s="88" t="str">
        <f t="shared" si="69"/>
        <v/>
      </c>
      <c r="AI47" s="87" t="str">
        <f t="shared" si="70"/>
        <v/>
      </c>
      <c r="AJ47" s="89" t="str">
        <f t="shared" si="71"/>
        <v/>
      </c>
      <c r="AK47" s="87" t="str">
        <f t="shared" si="72"/>
        <v/>
      </c>
      <c r="AL47" s="88" t="str">
        <f t="shared" si="73"/>
        <v/>
      </c>
      <c r="AM47" s="87" t="str">
        <f t="shared" si="74"/>
        <v/>
      </c>
      <c r="AN47" s="104" t="str">
        <f t="shared" si="75"/>
        <v/>
      </c>
      <c r="AO47" s="105"/>
      <c r="AP47" s="104"/>
      <c r="AQ47" s="87"/>
      <c r="AR47" s="104"/>
      <c r="AS47" s="87"/>
      <c r="AT47" s="104"/>
      <c r="AU47" s="108"/>
      <c r="AV47" s="187"/>
      <c r="AW47" s="110"/>
      <c r="AX47" s="109"/>
      <c r="AY47" s="110"/>
      <c r="AZ47" s="189"/>
      <c r="BA47" s="110"/>
      <c r="BB47" s="109"/>
      <c r="BC47" s="110"/>
      <c r="BD47" s="109"/>
      <c r="BE47" s="191"/>
      <c r="BF47" s="109"/>
      <c r="BG47" s="110"/>
      <c r="BH47" s="138"/>
      <c r="BI47" s="139"/>
      <c r="BJ47" s="65"/>
      <c r="BK47" s="63"/>
      <c r="BL47" s="64"/>
      <c r="BM47" s="63"/>
      <c r="BN47" s="206"/>
      <c r="BO47" s="89"/>
      <c r="BP47" s="183"/>
      <c r="BQ47" s="89"/>
      <c r="BR47" s="193"/>
      <c r="BS47" s="183"/>
      <c r="BT47" s="185"/>
      <c r="BU47" s="89"/>
      <c r="BV47" s="89"/>
      <c r="BW47" s="63"/>
      <c r="BX47" s="64"/>
      <c r="BY47" s="63"/>
      <c r="BZ47" s="138"/>
      <c r="CA47" s="63"/>
      <c r="CB47" s="167"/>
      <c r="CC47" s="63"/>
      <c r="CD47" s="167"/>
      <c r="CE47" s="63"/>
      <c r="CF47" s="167"/>
      <c r="CG47" s="169"/>
      <c r="CH47" s="64"/>
      <c r="CI47" s="63"/>
      <c r="CJ47" s="64"/>
      <c r="CK47" s="63"/>
      <c r="CL47" s="65"/>
      <c r="CM47" s="63"/>
      <c r="CN47" s="64"/>
      <c r="CO47" s="63"/>
      <c r="CP47" s="138"/>
      <c r="CQ47" s="68"/>
      <c r="CR47" s="69"/>
      <c r="CS47" s="171"/>
      <c r="CT47" s="69"/>
      <c r="CU47" s="68"/>
      <c r="CV47" s="69"/>
      <c r="CW47" s="68"/>
      <c r="CX47" s="69"/>
      <c r="CY47" s="208"/>
      <c r="CZ47" s="70"/>
      <c r="DA47" s="63"/>
      <c r="DB47" s="173"/>
      <c r="DC47" s="63"/>
      <c r="DD47" s="71"/>
      <c r="DE47" s="63"/>
      <c r="DF47" s="71"/>
      <c r="DG47" s="63"/>
      <c r="DH47" s="68"/>
      <c r="DI47" s="175"/>
      <c r="DJ47" s="176"/>
      <c r="DK47" s="175"/>
      <c r="DL47" s="176"/>
      <c r="DM47" s="175"/>
      <c r="DN47" s="176"/>
      <c r="DO47" s="175"/>
      <c r="DP47" s="176"/>
      <c r="DQ47" s="175"/>
      <c r="DR47" s="176"/>
      <c r="DS47" s="175"/>
      <c r="DT47" s="176"/>
      <c r="DU47" s="175"/>
      <c r="DV47" s="176"/>
      <c r="DW47" s="175"/>
      <c r="DX47" s="176"/>
      <c r="DY47" s="175"/>
      <c r="DZ47" s="176"/>
      <c r="EA47" s="175"/>
      <c r="EB47" s="176"/>
      <c r="EC47" s="175"/>
      <c r="ED47" s="176"/>
      <c r="EE47" s="175"/>
      <c r="EF47" s="176"/>
      <c r="EG47" s="69"/>
      <c r="EH47" s="66"/>
      <c r="EI47" s="66"/>
      <c r="EJ47" s="67"/>
      <c r="EK47" s="67"/>
      <c r="EL47" s="67"/>
      <c r="EM47" s="204"/>
      <c r="EN47" s="200"/>
      <c r="EO47" s="198"/>
      <c r="EP47" s="182"/>
      <c r="EQ47" s="182"/>
      <c r="ER47" s="182"/>
      <c r="ES47" s="182"/>
    </row>
    <row r="48" spans="1:149" x14ac:dyDescent="0.2">
      <c r="A48" s="61"/>
      <c r="B48" s="114">
        <f t="shared" si="76"/>
        <v>40</v>
      </c>
      <c r="C48" s="87" t="str">
        <f t="shared" si="38"/>
        <v/>
      </c>
      <c r="D48" s="88" t="str">
        <f t="shared" si="39"/>
        <v/>
      </c>
      <c r="E48" s="87" t="str">
        <f t="shared" si="40"/>
        <v/>
      </c>
      <c r="F48" s="89" t="str">
        <f t="shared" si="41"/>
        <v/>
      </c>
      <c r="G48" s="87" t="str">
        <f t="shared" si="42"/>
        <v/>
      </c>
      <c r="H48" s="88" t="str">
        <f t="shared" si="43"/>
        <v/>
      </c>
      <c r="I48" s="87" t="str">
        <f t="shared" si="44"/>
        <v/>
      </c>
      <c r="J48" s="89" t="str">
        <f t="shared" si="45"/>
        <v/>
      </c>
      <c r="K48" s="87" t="str">
        <f t="shared" si="46"/>
        <v/>
      </c>
      <c r="L48" s="88" t="str">
        <f t="shared" si="47"/>
        <v/>
      </c>
      <c r="M48" s="87" t="str">
        <f t="shared" si="48"/>
        <v/>
      </c>
      <c r="N48" s="89" t="str">
        <f t="shared" si="49"/>
        <v/>
      </c>
      <c r="O48" s="87" t="str">
        <f t="shared" si="50"/>
        <v/>
      </c>
      <c r="P48" s="88" t="str">
        <f t="shared" si="51"/>
        <v/>
      </c>
      <c r="Q48" s="87" t="str">
        <f t="shared" si="52"/>
        <v/>
      </c>
      <c r="R48" s="89" t="str">
        <f t="shared" si="53"/>
        <v/>
      </c>
      <c r="S48" s="87" t="str">
        <f t="shared" si="54"/>
        <v/>
      </c>
      <c r="T48" s="88" t="str">
        <f t="shared" si="55"/>
        <v/>
      </c>
      <c r="U48" s="87" t="str">
        <f t="shared" si="56"/>
        <v/>
      </c>
      <c r="V48" s="89" t="str">
        <f t="shared" si="57"/>
        <v/>
      </c>
      <c r="W48" s="87" t="str">
        <f t="shared" si="58"/>
        <v/>
      </c>
      <c r="X48" s="88" t="str">
        <f t="shared" si="59"/>
        <v/>
      </c>
      <c r="Y48" s="87" t="str">
        <f t="shared" si="60"/>
        <v/>
      </c>
      <c r="Z48" s="89" t="str">
        <f t="shared" si="61"/>
        <v/>
      </c>
      <c r="AA48" s="87" t="str">
        <f t="shared" si="62"/>
        <v/>
      </c>
      <c r="AB48" s="88" t="str">
        <f t="shared" si="63"/>
        <v/>
      </c>
      <c r="AC48" s="87" t="str">
        <f t="shared" si="64"/>
        <v/>
      </c>
      <c r="AD48" s="88" t="str">
        <f t="shared" si="65"/>
        <v/>
      </c>
      <c r="AE48" s="87" t="str">
        <f t="shared" si="66"/>
        <v/>
      </c>
      <c r="AF48" s="89" t="str">
        <f t="shared" si="67"/>
        <v/>
      </c>
      <c r="AG48" s="87" t="str">
        <f t="shared" si="68"/>
        <v/>
      </c>
      <c r="AH48" s="88" t="str">
        <f t="shared" si="69"/>
        <v/>
      </c>
      <c r="AI48" s="87" t="str">
        <f t="shared" si="70"/>
        <v/>
      </c>
      <c r="AJ48" s="89" t="str">
        <f t="shared" si="71"/>
        <v/>
      </c>
      <c r="AK48" s="87" t="str">
        <f t="shared" si="72"/>
        <v/>
      </c>
      <c r="AL48" s="88" t="str">
        <f t="shared" si="73"/>
        <v/>
      </c>
      <c r="AM48" s="87" t="str">
        <f t="shared" si="74"/>
        <v/>
      </c>
      <c r="AN48" s="104" t="str">
        <f t="shared" si="75"/>
        <v/>
      </c>
      <c r="AO48" s="105"/>
      <c r="AP48" s="104"/>
      <c r="AQ48" s="87"/>
      <c r="AR48" s="104"/>
      <c r="AS48" s="87"/>
      <c r="AT48" s="104"/>
      <c r="AU48" s="108"/>
      <c r="AV48" s="187"/>
      <c r="AW48" s="110"/>
      <c r="AX48" s="109"/>
      <c r="AY48" s="110"/>
      <c r="AZ48" s="189"/>
      <c r="BA48" s="110"/>
      <c r="BB48" s="109"/>
      <c r="BC48" s="110"/>
      <c r="BD48" s="109"/>
      <c r="BE48" s="191"/>
      <c r="BF48" s="109"/>
      <c r="BG48" s="110"/>
      <c r="BH48" s="138"/>
      <c r="BI48" s="139"/>
      <c r="BJ48" s="65"/>
      <c r="BK48" s="63"/>
      <c r="BL48" s="64"/>
      <c r="BM48" s="63"/>
      <c r="BN48" s="206"/>
      <c r="BO48" s="89"/>
      <c r="BP48" s="183"/>
      <c r="BQ48" s="89"/>
      <c r="BR48" s="193"/>
      <c r="BS48" s="183"/>
      <c r="BT48" s="185"/>
      <c r="BU48" s="89"/>
      <c r="BV48" s="89"/>
      <c r="BW48" s="63"/>
      <c r="BX48" s="64"/>
      <c r="BY48" s="63"/>
      <c r="BZ48" s="138"/>
      <c r="CA48" s="63"/>
      <c r="CB48" s="167"/>
      <c r="CC48" s="63"/>
      <c r="CD48" s="167"/>
      <c r="CE48" s="63"/>
      <c r="CF48" s="167"/>
      <c r="CG48" s="169"/>
      <c r="CH48" s="64"/>
      <c r="CI48" s="63"/>
      <c r="CJ48" s="64"/>
      <c r="CK48" s="63"/>
      <c r="CL48" s="65"/>
      <c r="CM48" s="63"/>
      <c r="CN48" s="64"/>
      <c r="CO48" s="63"/>
      <c r="CP48" s="138"/>
      <c r="CQ48" s="68"/>
      <c r="CR48" s="69"/>
      <c r="CS48" s="171"/>
      <c r="CT48" s="69"/>
      <c r="CU48" s="68"/>
      <c r="CV48" s="69"/>
      <c r="CW48" s="68"/>
      <c r="CX48" s="69"/>
      <c r="CY48" s="208"/>
      <c r="CZ48" s="70"/>
      <c r="DA48" s="63"/>
      <c r="DB48" s="173"/>
      <c r="DC48" s="63"/>
      <c r="DD48" s="71"/>
      <c r="DE48" s="63"/>
      <c r="DF48" s="71"/>
      <c r="DG48" s="63"/>
      <c r="DH48" s="68"/>
      <c r="DI48" s="175"/>
      <c r="DJ48" s="176"/>
      <c r="DK48" s="175"/>
      <c r="DL48" s="176"/>
      <c r="DM48" s="175"/>
      <c r="DN48" s="176"/>
      <c r="DO48" s="175"/>
      <c r="DP48" s="176"/>
      <c r="DQ48" s="175"/>
      <c r="DR48" s="176"/>
      <c r="DS48" s="175"/>
      <c r="DT48" s="176"/>
      <c r="DU48" s="175"/>
      <c r="DV48" s="176"/>
      <c r="DW48" s="175"/>
      <c r="DX48" s="176"/>
      <c r="DY48" s="175"/>
      <c r="DZ48" s="176"/>
      <c r="EA48" s="175"/>
      <c r="EB48" s="176"/>
      <c r="EC48" s="175"/>
      <c r="ED48" s="176"/>
      <c r="EE48" s="175"/>
      <c r="EF48" s="176"/>
      <c r="EG48" s="69"/>
      <c r="EH48" s="66"/>
      <c r="EI48" s="66"/>
      <c r="EJ48" s="67"/>
      <c r="EK48" s="67"/>
      <c r="EL48" s="67"/>
      <c r="EM48" s="204"/>
      <c r="EN48" s="200"/>
      <c r="EO48" s="198"/>
      <c r="EP48" s="182"/>
      <c r="EQ48" s="182"/>
      <c r="ER48" s="182"/>
      <c r="ES48" s="182"/>
    </row>
    <row r="49" spans="1:149" x14ac:dyDescent="0.2">
      <c r="A49" s="61"/>
      <c r="B49" s="114">
        <f t="shared" si="76"/>
        <v>41</v>
      </c>
      <c r="C49" s="87" t="str">
        <f t="shared" si="38"/>
        <v/>
      </c>
      <c r="D49" s="88" t="str">
        <f t="shared" si="39"/>
        <v/>
      </c>
      <c r="E49" s="87" t="str">
        <f t="shared" si="40"/>
        <v/>
      </c>
      <c r="F49" s="89" t="str">
        <f t="shared" si="41"/>
        <v/>
      </c>
      <c r="G49" s="87" t="str">
        <f t="shared" si="42"/>
        <v/>
      </c>
      <c r="H49" s="88" t="str">
        <f t="shared" si="43"/>
        <v/>
      </c>
      <c r="I49" s="87" t="str">
        <f t="shared" si="44"/>
        <v/>
      </c>
      <c r="J49" s="89" t="str">
        <f t="shared" si="45"/>
        <v/>
      </c>
      <c r="K49" s="87" t="str">
        <f t="shared" si="46"/>
        <v/>
      </c>
      <c r="L49" s="88" t="str">
        <f t="shared" si="47"/>
        <v/>
      </c>
      <c r="M49" s="87" t="str">
        <f t="shared" si="48"/>
        <v/>
      </c>
      <c r="N49" s="89" t="str">
        <f t="shared" si="49"/>
        <v/>
      </c>
      <c r="O49" s="87" t="str">
        <f t="shared" si="50"/>
        <v/>
      </c>
      <c r="P49" s="88" t="str">
        <f t="shared" si="51"/>
        <v/>
      </c>
      <c r="Q49" s="87" t="str">
        <f t="shared" si="52"/>
        <v/>
      </c>
      <c r="R49" s="89" t="str">
        <f t="shared" si="53"/>
        <v/>
      </c>
      <c r="S49" s="87" t="str">
        <f t="shared" si="54"/>
        <v/>
      </c>
      <c r="T49" s="88" t="str">
        <f t="shared" si="55"/>
        <v/>
      </c>
      <c r="U49" s="87" t="str">
        <f t="shared" si="56"/>
        <v/>
      </c>
      <c r="V49" s="89" t="str">
        <f t="shared" si="57"/>
        <v/>
      </c>
      <c r="W49" s="87" t="str">
        <f t="shared" si="58"/>
        <v/>
      </c>
      <c r="X49" s="88" t="str">
        <f t="shared" si="59"/>
        <v/>
      </c>
      <c r="Y49" s="87" t="str">
        <f t="shared" si="60"/>
        <v/>
      </c>
      <c r="Z49" s="89" t="str">
        <f t="shared" si="61"/>
        <v/>
      </c>
      <c r="AA49" s="87" t="str">
        <f t="shared" si="62"/>
        <v/>
      </c>
      <c r="AB49" s="88" t="str">
        <f t="shared" si="63"/>
        <v/>
      </c>
      <c r="AC49" s="87" t="str">
        <f t="shared" si="64"/>
        <v/>
      </c>
      <c r="AD49" s="88" t="str">
        <f t="shared" si="65"/>
        <v/>
      </c>
      <c r="AE49" s="87" t="str">
        <f t="shared" si="66"/>
        <v/>
      </c>
      <c r="AF49" s="89" t="str">
        <f t="shared" si="67"/>
        <v/>
      </c>
      <c r="AG49" s="87" t="str">
        <f t="shared" si="68"/>
        <v/>
      </c>
      <c r="AH49" s="88" t="str">
        <f t="shared" si="69"/>
        <v/>
      </c>
      <c r="AI49" s="87" t="str">
        <f t="shared" si="70"/>
        <v/>
      </c>
      <c r="AJ49" s="89" t="str">
        <f t="shared" si="71"/>
        <v/>
      </c>
      <c r="AK49" s="87" t="str">
        <f t="shared" si="72"/>
        <v/>
      </c>
      <c r="AL49" s="88" t="str">
        <f t="shared" si="73"/>
        <v/>
      </c>
      <c r="AM49" s="87" t="str">
        <f t="shared" si="74"/>
        <v/>
      </c>
      <c r="AN49" s="104" t="str">
        <f t="shared" si="75"/>
        <v/>
      </c>
      <c r="AO49" s="105"/>
      <c r="AP49" s="104"/>
      <c r="AQ49" s="87"/>
      <c r="AR49" s="104"/>
      <c r="AS49" s="87"/>
      <c r="AT49" s="104"/>
      <c r="AU49" s="108"/>
      <c r="AV49" s="187"/>
      <c r="AW49" s="110"/>
      <c r="AX49" s="109"/>
      <c r="AY49" s="110"/>
      <c r="AZ49" s="189"/>
      <c r="BA49" s="110"/>
      <c r="BB49" s="109"/>
      <c r="BC49" s="110"/>
      <c r="BD49" s="109"/>
      <c r="BE49" s="191"/>
      <c r="BF49" s="109"/>
      <c r="BG49" s="110"/>
      <c r="BH49" s="138"/>
      <c r="BI49" s="139"/>
      <c r="BJ49" s="65"/>
      <c r="BK49" s="63"/>
      <c r="BL49" s="64"/>
      <c r="BM49" s="63"/>
      <c r="BN49" s="206"/>
      <c r="BO49" s="89"/>
      <c r="BP49" s="183"/>
      <c r="BQ49" s="89"/>
      <c r="BR49" s="193"/>
      <c r="BS49" s="183"/>
      <c r="BT49" s="185"/>
      <c r="BU49" s="89"/>
      <c r="BV49" s="89"/>
      <c r="BW49" s="63"/>
      <c r="BX49" s="64"/>
      <c r="BY49" s="63"/>
      <c r="BZ49" s="138"/>
      <c r="CA49" s="63"/>
      <c r="CB49" s="167"/>
      <c r="CC49" s="63"/>
      <c r="CD49" s="167"/>
      <c r="CE49" s="63"/>
      <c r="CF49" s="167"/>
      <c r="CG49" s="169"/>
      <c r="CH49" s="64"/>
      <c r="CI49" s="63"/>
      <c r="CJ49" s="64"/>
      <c r="CK49" s="63"/>
      <c r="CL49" s="65"/>
      <c r="CM49" s="63"/>
      <c r="CN49" s="64"/>
      <c r="CO49" s="63"/>
      <c r="CP49" s="138"/>
      <c r="CQ49" s="68"/>
      <c r="CR49" s="69"/>
      <c r="CS49" s="171"/>
      <c r="CT49" s="69"/>
      <c r="CU49" s="68"/>
      <c r="CV49" s="69"/>
      <c r="CW49" s="68"/>
      <c r="CX49" s="69"/>
      <c r="CY49" s="208"/>
      <c r="CZ49" s="70"/>
      <c r="DA49" s="63"/>
      <c r="DB49" s="173"/>
      <c r="DC49" s="63"/>
      <c r="DD49" s="71"/>
      <c r="DE49" s="63"/>
      <c r="DF49" s="71"/>
      <c r="DG49" s="63"/>
      <c r="DH49" s="68"/>
      <c r="DI49" s="175"/>
      <c r="DJ49" s="176"/>
      <c r="DK49" s="175"/>
      <c r="DL49" s="176"/>
      <c r="DM49" s="175"/>
      <c r="DN49" s="176"/>
      <c r="DO49" s="175"/>
      <c r="DP49" s="176"/>
      <c r="DQ49" s="175"/>
      <c r="DR49" s="176"/>
      <c r="DS49" s="175"/>
      <c r="DT49" s="176"/>
      <c r="DU49" s="175"/>
      <c r="DV49" s="176"/>
      <c r="DW49" s="175"/>
      <c r="DX49" s="176"/>
      <c r="DY49" s="175"/>
      <c r="DZ49" s="176"/>
      <c r="EA49" s="175"/>
      <c r="EB49" s="176"/>
      <c r="EC49" s="175"/>
      <c r="ED49" s="176"/>
      <c r="EE49" s="175"/>
      <c r="EF49" s="176"/>
      <c r="EG49" s="69"/>
      <c r="EH49" s="66"/>
      <c r="EI49" s="66"/>
      <c r="EJ49" s="67"/>
      <c r="EK49" s="67"/>
      <c r="EL49" s="67"/>
      <c r="EM49" s="204"/>
      <c r="EN49" s="200"/>
      <c r="EO49" s="198"/>
      <c r="EP49" s="182"/>
      <c r="EQ49" s="182"/>
      <c r="ER49" s="182"/>
      <c r="ES49" s="182"/>
    </row>
    <row r="50" spans="1:149" x14ac:dyDescent="0.2">
      <c r="A50" s="61"/>
      <c r="B50" s="114">
        <f t="shared" si="76"/>
        <v>42</v>
      </c>
      <c r="C50" s="87" t="str">
        <f t="shared" si="38"/>
        <v/>
      </c>
      <c r="D50" s="88" t="str">
        <f t="shared" si="39"/>
        <v/>
      </c>
      <c r="E50" s="87" t="str">
        <f t="shared" si="40"/>
        <v/>
      </c>
      <c r="F50" s="89" t="str">
        <f t="shared" si="41"/>
        <v/>
      </c>
      <c r="G50" s="87" t="str">
        <f t="shared" si="42"/>
        <v/>
      </c>
      <c r="H50" s="88" t="str">
        <f t="shared" si="43"/>
        <v/>
      </c>
      <c r="I50" s="87" t="str">
        <f t="shared" si="44"/>
        <v/>
      </c>
      <c r="J50" s="89" t="str">
        <f t="shared" si="45"/>
        <v/>
      </c>
      <c r="K50" s="87" t="str">
        <f t="shared" si="46"/>
        <v/>
      </c>
      <c r="L50" s="88" t="str">
        <f t="shared" si="47"/>
        <v/>
      </c>
      <c r="M50" s="87" t="str">
        <f t="shared" si="48"/>
        <v/>
      </c>
      <c r="N50" s="89" t="str">
        <f t="shared" si="49"/>
        <v/>
      </c>
      <c r="O50" s="87" t="str">
        <f t="shared" si="50"/>
        <v/>
      </c>
      <c r="P50" s="88" t="str">
        <f t="shared" si="51"/>
        <v/>
      </c>
      <c r="Q50" s="87" t="str">
        <f t="shared" si="52"/>
        <v/>
      </c>
      <c r="R50" s="89" t="str">
        <f t="shared" si="53"/>
        <v/>
      </c>
      <c r="S50" s="87" t="str">
        <f t="shared" si="54"/>
        <v/>
      </c>
      <c r="T50" s="88" t="str">
        <f t="shared" si="55"/>
        <v/>
      </c>
      <c r="U50" s="87" t="str">
        <f t="shared" si="56"/>
        <v/>
      </c>
      <c r="V50" s="89" t="str">
        <f t="shared" si="57"/>
        <v/>
      </c>
      <c r="W50" s="87" t="str">
        <f t="shared" si="58"/>
        <v/>
      </c>
      <c r="X50" s="88" t="str">
        <f t="shared" si="59"/>
        <v/>
      </c>
      <c r="Y50" s="87" t="str">
        <f t="shared" si="60"/>
        <v/>
      </c>
      <c r="Z50" s="89" t="str">
        <f t="shared" si="61"/>
        <v/>
      </c>
      <c r="AA50" s="87" t="str">
        <f t="shared" si="62"/>
        <v/>
      </c>
      <c r="AB50" s="88" t="str">
        <f t="shared" si="63"/>
        <v/>
      </c>
      <c r="AC50" s="87" t="str">
        <f t="shared" si="64"/>
        <v/>
      </c>
      <c r="AD50" s="88" t="str">
        <f t="shared" si="65"/>
        <v/>
      </c>
      <c r="AE50" s="87" t="str">
        <f t="shared" si="66"/>
        <v/>
      </c>
      <c r="AF50" s="89" t="str">
        <f t="shared" si="67"/>
        <v/>
      </c>
      <c r="AG50" s="87" t="str">
        <f t="shared" si="68"/>
        <v/>
      </c>
      <c r="AH50" s="88" t="str">
        <f t="shared" si="69"/>
        <v/>
      </c>
      <c r="AI50" s="87" t="str">
        <f t="shared" si="70"/>
        <v/>
      </c>
      <c r="AJ50" s="89" t="str">
        <f t="shared" si="71"/>
        <v/>
      </c>
      <c r="AK50" s="87" t="str">
        <f t="shared" si="72"/>
        <v/>
      </c>
      <c r="AL50" s="88" t="str">
        <f t="shared" si="73"/>
        <v/>
      </c>
      <c r="AM50" s="87" t="str">
        <f t="shared" si="74"/>
        <v/>
      </c>
      <c r="AN50" s="104" t="str">
        <f t="shared" si="75"/>
        <v/>
      </c>
      <c r="AO50" s="105"/>
      <c r="AP50" s="104"/>
      <c r="AQ50" s="87"/>
      <c r="AR50" s="104"/>
      <c r="AS50" s="87"/>
      <c r="AT50" s="104"/>
      <c r="AU50" s="108"/>
      <c r="AV50" s="187"/>
      <c r="AW50" s="110"/>
      <c r="AX50" s="109"/>
      <c r="AY50" s="110"/>
      <c r="AZ50" s="189"/>
      <c r="BA50" s="110"/>
      <c r="BB50" s="109"/>
      <c r="BC50" s="110"/>
      <c r="BD50" s="109"/>
      <c r="BE50" s="191"/>
      <c r="BF50" s="109"/>
      <c r="BG50" s="110"/>
      <c r="BH50" s="138"/>
      <c r="BI50" s="139"/>
      <c r="BJ50" s="65"/>
      <c r="BK50" s="63"/>
      <c r="BL50" s="64"/>
      <c r="BM50" s="63"/>
      <c r="BN50" s="206"/>
      <c r="BO50" s="89"/>
      <c r="BP50" s="183"/>
      <c r="BQ50" s="89"/>
      <c r="BR50" s="193"/>
      <c r="BS50" s="183"/>
      <c r="BT50" s="185"/>
      <c r="BU50" s="89"/>
      <c r="BV50" s="89"/>
      <c r="BW50" s="63"/>
      <c r="BX50" s="64"/>
      <c r="BY50" s="63"/>
      <c r="BZ50" s="138"/>
      <c r="CA50" s="63"/>
      <c r="CB50" s="167"/>
      <c r="CC50" s="63"/>
      <c r="CD50" s="167"/>
      <c r="CE50" s="63"/>
      <c r="CF50" s="167"/>
      <c r="CG50" s="169"/>
      <c r="CH50" s="64"/>
      <c r="CI50" s="63"/>
      <c r="CJ50" s="64"/>
      <c r="CK50" s="63"/>
      <c r="CL50" s="65"/>
      <c r="CM50" s="63"/>
      <c r="CN50" s="64"/>
      <c r="CO50" s="63"/>
      <c r="CP50" s="138"/>
      <c r="CQ50" s="68"/>
      <c r="CR50" s="69"/>
      <c r="CS50" s="171"/>
      <c r="CT50" s="69"/>
      <c r="CU50" s="68"/>
      <c r="CV50" s="69"/>
      <c r="CW50" s="68"/>
      <c r="CX50" s="69"/>
      <c r="CY50" s="208"/>
      <c r="CZ50" s="70"/>
      <c r="DA50" s="63"/>
      <c r="DB50" s="173"/>
      <c r="DC50" s="63"/>
      <c r="DD50" s="71"/>
      <c r="DE50" s="63"/>
      <c r="DF50" s="71"/>
      <c r="DG50" s="63"/>
      <c r="DH50" s="68"/>
      <c r="DI50" s="175"/>
      <c r="DJ50" s="176"/>
      <c r="DK50" s="175"/>
      <c r="DL50" s="176"/>
      <c r="DM50" s="175"/>
      <c r="DN50" s="176"/>
      <c r="DO50" s="175"/>
      <c r="DP50" s="176"/>
      <c r="DQ50" s="175"/>
      <c r="DR50" s="176"/>
      <c r="DS50" s="175"/>
      <c r="DT50" s="176"/>
      <c r="DU50" s="175"/>
      <c r="DV50" s="176"/>
      <c r="DW50" s="175"/>
      <c r="DX50" s="176"/>
      <c r="DY50" s="175"/>
      <c r="DZ50" s="176"/>
      <c r="EA50" s="175"/>
      <c r="EB50" s="176"/>
      <c r="EC50" s="175"/>
      <c r="ED50" s="176"/>
      <c r="EE50" s="175"/>
      <c r="EF50" s="176"/>
      <c r="EG50" s="69"/>
      <c r="EH50" s="66"/>
      <c r="EI50" s="66"/>
      <c r="EJ50" s="67"/>
      <c r="EK50" s="67"/>
      <c r="EL50" s="67"/>
      <c r="EM50" s="204"/>
      <c r="EN50" s="200"/>
      <c r="EO50" s="198"/>
      <c r="EP50" s="182"/>
      <c r="EQ50" s="182"/>
      <c r="ER50" s="182"/>
      <c r="ES50" s="182"/>
    </row>
    <row r="51" spans="1:149" x14ac:dyDescent="0.2">
      <c r="A51" s="61"/>
      <c r="B51" s="114">
        <f t="shared" si="76"/>
        <v>43</v>
      </c>
      <c r="C51" s="87" t="str">
        <f t="shared" si="38"/>
        <v/>
      </c>
      <c r="D51" s="88" t="str">
        <f t="shared" si="39"/>
        <v/>
      </c>
      <c r="E51" s="87" t="str">
        <f t="shared" si="40"/>
        <v/>
      </c>
      <c r="F51" s="89" t="str">
        <f t="shared" si="41"/>
        <v/>
      </c>
      <c r="G51" s="87" t="str">
        <f t="shared" si="42"/>
        <v/>
      </c>
      <c r="H51" s="88" t="str">
        <f t="shared" si="43"/>
        <v/>
      </c>
      <c r="I51" s="87" t="str">
        <f t="shared" si="44"/>
        <v/>
      </c>
      <c r="J51" s="89" t="str">
        <f t="shared" si="45"/>
        <v/>
      </c>
      <c r="K51" s="87" t="str">
        <f t="shared" si="46"/>
        <v/>
      </c>
      <c r="L51" s="88" t="str">
        <f t="shared" si="47"/>
        <v/>
      </c>
      <c r="M51" s="87" t="str">
        <f t="shared" si="48"/>
        <v/>
      </c>
      <c r="N51" s="89" t="str">
        <f t="shared" si="49"/>
        <v/>
      </c>
      <c r="O51" s="87" t="str">
        <f t="shared" si="50"/>
        <v/>
      </c>
      <c r="P51" s="88" t="str">
        <f t="shared" si="51"/>
        <v/>
      </c>
      <c r="Q51" s="87" t="str">
        <f t="shared" si="52"/>
        <v/>
      </c>
      <c r="R51" s="89" t="str">
        <f t="shared" si="53"/>
        <v/>
      </c>
      <c r="S51" s="87" t="str">
        <f t="shared" si="54"/>
        <v/>
      </c>
      <c r="T51" s="88" t="str">
        <f t="shared" si="55"/>
        <v/>
      </c>
      <c r="U51" s="87" t="str">
        <f t="shared" si="56"/>
        <v/>
      </c>
      <c r="V51" s="89" t="str">
        <f t="shared" si="57"/>
        <v/>
      </c>
      <c r="W51" s="87" t="str">
        <f t="shared" si="58"/>
        <v/>
      </c>
      <c r="X51" s="88" t="str">
        <f t="shared" si="59"/>
        <v/>
      </c>
      <c r="Y51" s="87" t="str">
        <f t="shared" si="60"/>
        <v/>
      </c>
      <c r="Z51" s="89" t="str">
        <f t="shared" si="61"/>
        <v/>
      </c>
      <c r="AA51" s="87" t="str">
        <f t="shared" si="62"/>
        <v/>
      </c>
      <c r="AB51" s="88" t="str">
        <f t="shared" si="63"/>
        <v/>
      </c>
      <c r="AC51" s="87" t="str">
        <f t="shared" si="64"/>
        <v/>
      </c>
      <c r="AD51" s="88" t="str">
        <f t="shared" si="65"/>
        <v/>
      </c>
      <c r="AE51" s="87" t="str">
        <f t="shared" si="66"/>
        <v/>
      </c>
      <c r="AF51" s="89" t="str">
        <f t="shared" si="67"/>
        <v/>
      </c>
      <c r="AG51" s="87" t="str">
        <f t="shared" si="68"/>
        <v/>
      </c>
      <c r="AH51" s="88" t="str">
        <f t="shared" si="69"/>
        <v/>
      </c>
      <c r="AI51" s="87" t="str">
        <f t="shared" si="70"/>
        <v/>
      </c>
      <c r="AJ51" s="89" t="str">
        <f t="shared" si="71"/>
        <v/>
      </c>
      <c r="AK51" s="87" t="str">
        <f t="shared" si="72"/>
        <v/>
      </c>
      <c r="AL51" s="88" t="str">
        <f t="shared" si="73"/>
        <v/>
      </c>
      <c r="AM51" s="87" t="str">
        <f t="shared" si="74"/>
        <v/>
      </c>
      <c r="AN51" s="104" t="str">
        <f t="shared" si="75"/>
        <v/>
      </c>
      <c r="AO51" s="105"/>
      <c r="AP51" s="104"/>
      <c r="AQ51" s="87"/>
      <c r="AR51" s="104"/>
      <c r="AS51" s="87"/>
      <c r="AT51" s="104"/>
      <c r="AU51" s="108"/>
      <c r="AV51" s="187"/>
      <c r="AW51" s="110"/>
      <c r="AX51" s="109"/>
      <c r="AY51" s="110"/>
      <c r="AZ51" s="189"/>
      <c r="BA51" s="110"/>
      <c r="BB51" s="109"/>
      <c r="BC51" s="110"/>
      <c r="BD51" s="109"/>
      <c r="BE51" s="191"/>
      <c r="BF51" s="109"/>
      <c r="BG51" s="110"/>
      <c r="BH51" s="138"/>
      <c r="BI51" s="139"/>
      <c r="BJ51" s="65"/>
      <c r="BK51" s="63"/>
      <c r="BL51" s="64"/>
      <c r="BM51" s="63"/>
      <c r="BN51" s="206"/>
      <c r="BO51" s="89"/>
      <c r="BP51" s="183"/>
      <c r="BQ51" s="89"/>
      <c r="BR51" s="193"/>
      <c r="BS51" s="183"/>
      <c r="BT51" s="185"/>
      <c r="BU51" s="89"/>
      <c r="BV51" s="89"/>
      <c r="BW51" s="63"/>
      <c r="BX51" s="64"/>
      <c r="BY51" s="63"/>
      <c r="BZ51" s="138"/>
      <c r="CA51" s="63"/>
      <c r="CB51" s="167"/>
      <c r="CC51" s="63"/>
      <c r="CD51" s="167"/>
      <c r="CE51" s="63"/>
      <c r="CF51" s="167"/>
      <c r="CG51" s="169"/>
      <c r="CH51" s="64"/>
      <c r="CI51" s="63"/>
      <c r="CJ51" s="64"/>
      <c r="CK51" s="63"/>
      <c r="CL51" s="65"/>
      <c r="CM51" s="63"/>
      <c r="CN51" s="64"/>
      <c r="CO51" s="63"/>
      <c r="CP51" s="138"/>
      <c r="CQ51" s="68"/>
      <c r="CR51" s="69"/>
      <c r="CS51" s="171"/>
      <c r="CT51" s="69"/>
      <c r="CU51" s="68"/>
      <c r="CV51" s="69"/>
      <c r="CW51" s="68"/>
      <c r="CX51" s="69"/>
      <c r="CY51" s="208"/>
      <c r="CZ51" s="70"/>
      <c r="DA51" s="63"/>
      <c r="DB51" s="173"/>
      <c r="DC51" s="63"/>
      <c r="DD51" s="71"/>
      <c r="DE51" s="63"/>
      <c r="DF51" s="71"/>
      <c r="DG51" s="63"/>
      <c r="DH51" s="68"/>
      <c r="DI51" s="175"/>
      <c r="DJ51" s="176"/>
      <c r="DK51" s="175"/>
      <c r="DL51" s="176"/>
      <c r="DM51" s="175"/>
      <c r="DN51" s="176"/>
      <c r="DO51" s="175"/>
      <c r="DP51" s="176"/>
      <c r="DQ51" s="175"/>
      <c r="DR51" s="176"/>
      <c r="DS51" s="175"/>
      <c r="DT51" s="176"/>
      <c r="DU51" s="175"/>
      <c r="DV51" s="176"/>
      <c r="DW51" s="175"/>
      <c r="DX51" s="176"/>
      <c r="DY51" s="175"/>
      <c r="DZ51" s="176"/>
      <c r="EA51" s="175"/>
      <c r="EB51" s="176"/>
      <c r="EC51" s="175"/>
      <c r="ED51" s="176"/>
      <c r="EE51" s="175"/>
      <c r="EF51" s="176"/>
      <c r="EG51" s="69"/>
      <c r="EH51" s="66"/>
      <c r="EI51" s="66"/>
      <c r="EJ51" s="67"/>
      <c r="EK51" s="67"/>
      <c r="EL51" s="67"/>
      <c r="EM51" s="204"/>
      <c r="EN51" s="200"/>
      <c r="EO51" s="198"/>
      <c r="EP51" s="182"/>
      <c r="EQ51" s="182"/>
      <c r="ER51" s="182"/>
      <c r="ES51" s="182"/>
    </row>
    <row r="52" spans="1:149" x14ac:dyDescent="0.2">
      <c r="A52" s="61"/>
      <c r="B52" s="114">
        <f t="shared" si="76"/>
        <v>44</v>
      </c>
      <c r="C52" s="87" t="str">
        <f t="shared" si="38"/>
        <v/>
      </c>
      <c r="D52" s="88" t="str">
        <f t="shared" si="39"/>
        <v/>
      </c>
      <c r="E52" s="87" t="str">
        <f t="shared" si="40"/>
        <v/>
      </c>
      <c r="F52" s="89" t="str">
        <f t="shared" si="41"/>
        <v/>
      </c>
      <c r="G52" s="87" t="str">
        <f t="shared" si="42"/>
        <v/>
      </c>
      <c r="H52" s="88" t="str">
        <f t="shared" si="43"/>
        <v/>
      </c>
      <c r="I52" s="87" t="str">
        <f t="shared" si="44"/>
        <v/>
      </c>
      <c r="J52" s="89" t="str">
        <f t="shared" si="45"/>
        <v/>
      </c>
      <c r="K52" s="87" t="str">
        <f t="shared" si="46"/>
        <v/>
      </c>
      <c r="L52" s="88" t="str">
        <f t="shared" si="47"/>
        <v/>
      </c>
      <c r="M52" s="87" t="str">
        <f t="shared" si="48"/>
        <v/>
      </c>
      <c r="N52" s="89" t="str">
        <f t="shared" si="49"/>
        <v/>
      </c>
      <c r="O52" s="87" t="str">
        <f t="shared" si="50"/>
        <v/>
      </c>
      <c r="P52" s="88" t="str">
        <f t="shared" si="51"/>
        <v/>
      </c>
      <c r="Q52" s="87" t="str">
        <f t="shared" si="52"/>
        <v/>
      </c>
      <c r="R52" s="89" t="str">
        <f t="shared" si="53"/>
        <v/>
      </c>
      <c r="S52" s="87" t="str">
        <f t="shared" si="54"/>
        <v/>
      </c>
      <c r="T52" s="88" t="str">
        <f t="shared" si="55"/>
        <v/>
      </c>
      <c r="U52" s="87" t="str">
        <f t="shared" si="56"/>
        <v/>
      </c>
      <c r="V52" s="89" t="str">
        <f t="shared" si="57"/>
        <v/>
      </c>
      <c r="W52" s="87" t="str">
        <f t="shared" si="58"/>
        <v/>
      </c>
      <c r="X52" s="88" t="str">
        <f t="shared" si="59"/>
        <v/>
      </c>
      <c r="Y52" s="87" t="str">
        <f t="shared" si="60"/>
        <v/>
      </c>
      <c r="Z52" s="89" t="str">
        <f t="shared" si="61"/>
        <v/>
      </c>
      <c r="AA52" s="87" t="str">
        <f t="shared" si="62"/>
        <v/>
      </c>
      <c r="AB52" s="88" t="str">
        <f t="shared" si="63"/>
        <v/>
      </c>
      <c r="AC52" s="87" t="str">
        <f t="shared" si="64"/>
        <v/>
      </c>
      <c r="AD52" s="88" t="str">
        <f t="shared" si="65"/>
        <v/>
      </c>
      <c r="AE52" s="87" t="str">
        <f t="shared" si="66"/>
        <v/>
      </c>
      <c r="AF52" s="89" t="str">
        <f t="shared" si="67"/>
        <v/>
      </c>
      <c r="AG52" s="87" t="str">
        <f t="shared" si="68"/>
        <v/>
      </c>
      <c r="AH52" s="88" t="str">
        <f t="shared" si="69"/>
        <v/>
      </c>
      <c r="AI52" s="87" t="str">
        <f t="shared" si="70"/>
        <v/>
      </c>
      <c r="AJ52" s="89" t="str">
        <f t="shared" si="71"/>
        <v/>
      </c>
      <c r="AK52" s="87" t="str">
        <f t="shared" si="72"/>
        <v/>
      </c>
      <c r="AL52" s="88" t="str">
        <f t="shared" si="73"/>
        <v/>
      </c>
      <c r="AM52" s="87" t="str">
        <f t="shared" si="74"/>
        <v/>
      </c>
      <c r="AN52" s="104" t="str">
        <f t="shared" si="75"/>
        <v/>
      </c>
      <c r="AO52" s="105"/>
      <c r="AP52" s="104"/>
      <c r="AQ52" s="87"/>
      <c r="AR52" s="104"/>
      <c r="AS52" s="87"/>
      <c r="AT52" s="104"/>
      <c r="AU52" s="108"/>
      <c r="AV52" s="187"/>
      <c r="AW52" s="110"/>
      <c r="AX52" s="109"/>
      <c r="AY52" s="110"/>
      <c r="AZ52" s="189"/>
      <c r="BA52" s="110"/>
      <c r="BB52" s="109"/>
      <c r="BC52" s="110"/>
      <c r="BD52" s="109"/>
      <c r="BE52" s="191"/>
      <c r="BF52" s="109"/>
      <c r="BG52" s="110"/>
      <c r="BH52" s="138"/>
      <c r="BI52" s="139"/>
      <c r="BJ52" s="65"/>
      <c r="BK52" s="63"/>
      <c r="BL52" s="64"/>
      <c r="BM52" s="63"/>
      <c r="BN52" s="206"/>
      <c r="BO52" s="89"/>
      <c r="BP52" s="183"/>
      <c r="BQ52" s="89"/>
      <c r="BR52" s="193"/>
      <c r="BS52" s="183"/>
      <c r="BT52" s="185"/>
      <c r="BU52" s="89"/>
      <c r="BV52" s="89"/>
      <c r="BW52" s="63"/>
      <c r="BX52" s="64"/>
      <c r="BY52" s="63"/>
      <c r="BZ52" s="138"/>
      <c r="CA52" s="63"/>
      <c r="CB52" s="167"/>
      <c r="CC52" s="63"/>
      <c r="CD52" s="167"/>
      <c r="CE52" s="63"/>
      <c r="CF52" s="167"/>
      <c r="CG52" s="169"/>
      <c r="CH52" s="64"/>
      <c r="CI52" s="63"/>
      <c r="CJ52" s="64"/>
      <c r="CK52" s="63"/>
      <c r="CL52" s="65"/>
      <c r="CM52" s="63"/>
      <c r="CN52" s="64"/>
      <c r="CO52" s="63"/>
      <c r="CP52" s="138"/>
      <c r="CQ52" s="68"/>
      <c r="CR52" s="69"/>
      <c r="CS52" s="171"/>
      <c r="CT52" s="69"/>
      <c r="CU52" s="68"/>
      <c r="CV52" s="69"/>
      <c r="CW52" s="68"/>
      <c r="CX52" s="69"/>
      <c r="CY52" s="208"/>
      <c r="CZ52" s="70"/>
      <c r="DA52" s="63"/>
      <c r="DB52" s="173"/>
      <c r="DC52" s="63"/>
      <c r="DD52" s="71"/>
      <c r="DE52" s="63"/>
      <c r="DF52" s="71"/>
      <c r="DG52" s="63"/>
      <c r="DH52" s="68"/>
      <c r="DI52" s="175"/>
      <c r="DJ52" s="176"/>
      <c r="DK52" s="175"/>
      <c r="DL52" s="176"/>
      <c r="DM52" s="175"/>
      <c r="DN52" s="176"/>
      <c r="DO52" s="175"/>
      <c r="DP52" s="176"/>
      <c r="DQ52" s="175"/>
      <c r="DR52" s="176"/>
      <c r="DS52" s="175"/>
      <c r="DT52" s="176"/>
      <c r="DU52" s="175"/>
      <c r="DV52" s="176"/>
      <c r="DW52" s="175"/>
      <c r="DX52" s="176"/>
      <c r="DY52" s="175"/>
      <c r="DZ52" s="176"/>
      <c r="EA52" s="175"/>
      <c r="EB52" s="176"/>
      <c r="EC52" s="175"/>
      <c r="ED52" s="176"/>
      <c r="EE52" s="175"/>
      <c r="EF52" s="176"/>
      <c r="EG52" s="69"/>
      <c r="EH52" s="66"/>
      <c r="EI52" s="66"/>
      <c r="EJ52" s="67"/>
      <c r="EK52" s="67"/>
      <c r="EL52" s="67"/>
      <c r="EM52" s="204"/>
      <c r="EN52" s="200"/>
      <c r="EO52" s="198"/>
      <c r="EP52" s="182"/>
      <c r="EQ52" s="182"/>
      <c r="ER52" s="182"/>
      <c r="ES52" s="182"/>
    </row>
    <row r="53" spans="1:149" x14ac:dyDescent="0.2">
      <c r="A53" s="61"/>
      <c r="B53" s="114">
        <f>+B52+1</f>
        <v>45</v>
      </c>
      <c r="C53" s="87" t="str">
        <f t="shared" si="38"/>
        <v/>
      </c>
      <c r="D53" s="88" t="str">
        <f t="shared" si="39"/>
        <v/>
      </c>
      <c r="E53" s="87" t="str">
        <f t="shared" si="40"/>
        <v/>
      </c>
      <c r="F53" s="89" t="str">
        <f t="shared" si="41"/>
        <v/>
      </c>
      <c r="G53" s="87" t="str">
        <f t="shared" si="42"/>
        <v/>
      </c>
      <c r="H53" s="88" t="str">
        <f t="shared" si="43"/>
        <v/>
      </c>
      <c r="I53" s="87" t="str">
        <f t="shared" si="44"/>
        <v/>
      </c>
      <c r="J53" s="89" t="str">
        <f t="shared" si="45"/>
        <v/>
      </c>
      <c r="K53" s="87" t="str">
        <f t="shared" si="46"/>
        <v/>
      </c>
      <c r="L53" s="88" t="str">
        <f t="shared" si="47"/>
        <v/>
      </c>
      <c r="M53" s="87" t="str">
        <f t="shared" si="48"/>
        <v/>
      </c>
      <c r="N53" s="89" t="str">
        <f t="shared" si="49"/>
        <v/>
      </c>
      <c r="O53" s="87" t="str">
        <f t="shared" si="50"/>
        <v/>
      </c>
      <c r="P53" s="88" t="str">
        <f t="shared" si="51"/>
        <v/>
      </c>
      <c r="Q53" s="87" t="str">
        <f t="shared" si="52"/>
        <v/>
      </c>
      <c r="R53" s="89" t="str">
        <f t="shared" si="53"/>
        <v/>
      </c>
      <c r="S53" s="87" t="str">
        <f t="shared" si="54"/>
        <v/>
      </c>
      <c r="T53" s="88" t="str">
        <f t="shared" si="55"/>
        <v/>
      </c>
      <c r="U53" s="87" t="str">
        <f t="shared" si="56"/>
        <v/>
      </c>
      <c r="V53" s="89" t="str">
        <f t="shared" si="57"/>
        <v/>
      </c>
      <c r="W53" s="87" t="str">
        <f t="shared" si="58"/>
        <v/>
      </c>
      <c r="X53" s="88" t="str">
        <f t="shared" si="59"/>
        <v/>
      </c>
      <c r="Y53" s="87" t="str">
        <f t="shared" si="60"/>
        <v/>
      </c>
      <c r="Z53" s="89" t="str">
        <f t="shared" si="61"/>
        <v/>
      </c>
      <c r="AA53" s="87" t="str">
        <f t="shared" si="62"/>
        <v/>
      </c>
      <c r="AB53" s="88" t="str">
        <f t="shared" si="63"/>
        <v/>
      </c>
      <c r="AC53" s="87" t="str">
        <f t="shared" si="64"/>
        <v/>
      </c>
      <c r="AD53" s="88" t="str">
        <f t="shared" si="65"/>
        <v/>
      </c>
      <c r="AE53" s="87" t="str">
        <f t="shared" si="66"/>
        <v/>
      </c>
      <c r="AF53" s="89" t="str">
        <f t="shared" si="67"/>
        <v/>
      </c>
      <c r="AG53" s="87" t="str">
        <f t="shared" si="68"/>
        <v/>
      </c>
      <c r="AH53" s="88" t="str">
        <f t="shared" si="69"/>
        <v/>
      </c>
      <c r="AI53" s="87" t="str">
        <f t="shared" si="70"/>
        <v/>
      </c>
      <c r="AJ53" s="89" t="str">
        <f t="shared" si="71"/>
        <v/>
      </c>
      <c r="AK53" s="87" t="str">
        <f t="shared" si="72"/>
        <v/>
      </c>
      <c r="AL53" s="88" t="str">
        <f t="shared" si="73"/>
        <v/>
      </c>
      <c r="AM53" s="87" t="str">
        <f t="shared" si="74"/>
        <v/>
      </c>
      <c r="AN53" s="104" t="str">
        <f t="shared" si="75"/>
        <v/>
      </c>
      <c r="AO53" s="105"/>
      <c r="AP53" s="104"/>
      <c r="AQ53" s="87"/>
      <c r="AR53" s="104"/>
      <c r="AS53" s="87"/>
      <c r="AT53" s="104"/>
      <c r="AU53" s="108"/>
      <c r="AV53" s="187"/>
      <c r="AW53" s="110"/>
      <c r="AX53" s="109"/>
      <c r="AY53" s="110"/>
      <c r="AZ53" s="189"/>
      <c r="BA53" s="110"/>
      <c r="BB53" s="109"/>
      <c r="BC53" s="110"/>
      <c r="BD53" s="109"/>
      <c r="BE53" s="191"/>
      <c r="BF53" s="109"/>
      <c r="BG53" s="110"/>
      <c r="BH53" s="138"/>
      <c r="BI53" s="139"/>
      <c r="BJ53" s="65"/>
      <c r="BK53" s="63"/>
      <c r="BL53" s="64"/>
      <c r="BM53" s="63"/>
      <c r="BN53" s="206"/>
      <c r="BO53" s="89"/>
      <c r="BP53" s="183"/>
      <c r="BQ53" s="89"/>
      <c r="BR53" s="193"/>
      <c r="BS53" s="183"/>
      <c r="BT53" s="185"/>
      <c r="BU53" s="89"/>
      <c r="BV53" s="89"/>
      <c r="BW53" s="63"/>
      <c r="BX53" s="64"/>
      <c r="BY53" s="63"/>
      <c r="BZ53" s="138"/>
      <c r="CA53" s="63"/>
      <c r="CB53" s="167"/>
      <c r="CC53" s="63"/>
      <c r="CD53" s="167"/>
      <c r="CE53" s="63"/>
      <c r="CF53" s="167"/>
      <c r="CG53" s="169"/>
      <c r="CH53" s="64"/>
      <c r="CI53" s="63"/>
      <c r="CJ53" s="64"/>
      <c r="CK53" s="63"/>
      <c r="CL53" s="65"/>
      <c r="CM53" s="63"/>
      <c r="CN53" s="64"/>
      <c r="CO53" s="63"/>
      <c r="CP53" s="138"/>
      <c r="CQ53" s="68"/>
      <c r="CR53" s="69"/>
      <c r="CS53" s="171"/>
      <c r="CT53" s="69"/>
      <c r="CU53" s="68"/>
      <c r="CV53" s="69"/>
      <c r="CW53" s="68"/>
      <c r="CX53" s="69"/>
      <c r="CY53" s="208"/>
      <c r="CZ53" s="70"/>
      <c r="DA53" s="63"/>
      <c r="DB53" s="173"/>
      <c r="DC53" s="63"/>
      <c r="DD53" s="71"/>
      <c r="DE53" s="63"/>
      <c r="DF53" s="71"/>
      <c r="DG53" s="63"/>
      <c r="DH53" s="68"/>
      <c r="DI53" s="175"/>
      <c r="DJ53" s="176"/>
      <c r="DK53" s="175"/>
      <c r="DL53" s="176"/>
      <c r="DM53" s="175"/>
      <c r="DN53" s="176"/>
      <c r="DO53" s="175"/>
      <c r="DP53" s="176"/>
      <c r="DQ53" s="175"/>
      <c r="DR53" s="176"/>
      <c r="DS53" s="175"/>
      <c r="DT53" s="176"/>
      <c r="DU53" s="175"/>
      <c r="DV53" s="176"/>
      <c r="DW53" s="175"/>
      <c r="DX53" s="176"/>
      <c r="DY53" s="175"/>
      <c r="DZ53" s="176"/>
      <c r="EA53" s="175"/>
      <c r="EB53" s="176"/>
      <c r="EC53" s="175"/>
      <c r="ED53" s="176"/>
      <c r="EE53" s="175"/>
      <c r="EF53" s="176"/>
      <c r="EG53" s="69"/>
      <c r="EH53" s="66"/>
      <c r="EI53" s="66"/>
      <c r="EJ53" s="67"/>
      <c r="EK53" s="67"/>
      <c r="EL53" s="67"/>
      <c r="EM53" s="204"/>
      <c r="EN53" s="200"/>
      <c r="EO53" s="198"/>
      <c r="EP53" s="182"/>
      <c r="EQ53" s="182"/>
      <c r="ER53" s="182"/>
      <c r="ES53" s="182"/>
    </row>
    <row r="54" spans="1:149" x14ac:dyDescent="0.2">
      <c r="A54" s="61"/>
      <c r="B54" s="114">
        <f t="shared" si="76"/>
        <v>46</v>
      </c>
      <c r="C54" s="87" t="str">
        <f t="shared" si="38"/>
        <v/>
      </c>
      <c r="D54" s="88" t="str">
        <f t="shared" si="39"/>
        <v/>
      </c>
      <c r="E54" s="87" t="str">
        <f t="shared" si="40"/>
        <v/>
      </c>
      <c r="F54" s="89" t="str">
        <f t="shared" si="41"/>
        <v/>
      </c>
      <c r="G54" s="87" t="str">
        <f t="shared" si="42"/>
        <v/>
      </c>
      <c r="H54" s="88" t="str">
        <f t="shared" si="43"/>
        <v/>
      </c>
      <c r="I54" s="87" t="str">
        <f t="shared" si="44"/>
        <v/>
      </c>
      <c r="J54" s="89" t="str">
        <f t="shared" si="45"/>
        <v/>
      </c>
      <c r="K54" s="87" t="str">
        <f t="shared" si="46"/>
        <v/>
      </c>
      <c r="L54" s="88" t="str">
        <f t="shared" si="47"/>
        <v/>
      </c>
      <c r="M54" s="87" t="str">
        <f t="shared" si="48"/>
        <v/>
      </c>
      <c r="N54" s="89" t="str">
        <f t="shared" si="49"/>
        <v/>
      </c>
      <c r="O54" s="87" t="str">
        <f t="shared" si="50"/>
        <v/>
      </c>
      <c r="P54" s="88" t="str">
        <f t="shared" si="51"/>
        <v/>
      </c>
      <c r="Q54" s="87" t="str">
        <f t="shared" si="52"/>
        <v/>
      </c>
      <c r="R54" s="89" t="str">
        <f t="shared" si="53"/>
        <v/>
      </c>
      <c r="S54" s="87" t="str">
        <f t="shared" si="54"/>
        <v/>
      </c>
      <c r="T54" s="88" t="str">
        <f t="shared" si="55"/>
        <v/>
      </c>
      <c r="U54" s="87" t="str">
        <f t="shared" si="56"/>
        <v/>
      </c>
      <c r="V54" s="89" t="str">
        <f t="shared" si="57"/>
        <v/>
      </c>
      <c r="W54" s="87" t="str">
        <f t="shared" si="58"/>
        <v/>
      </c>
      <c r="X54" s="88" t="str">
        <f t="shared" si="59"/>
        <v/>
      </c>
      <c r="Y54" s="87" t="str">
        <f t="shared" si="60"/>
        <v/>
      </c>
      <c r="Z54" s="89" t="str">
        <f t="shared" si="61"/>
        <v/>
      </c>
      <c r="AA54" s="87" t="str">
        <f t="shared" si="62"/>
        <v/>
      </c>
      <c r="AB54" s="88" t="str">
        <f t="shared" si="63"/>
        <v/>
      </c>
      <c r="AC54" s="87" t="str">
        <f t="shared" si="64"/>
        <v/>
      </c>
      <c r="AD54" s="88" t="str">
        <f t="shared" si="65"/>
        <v/>
      </c>
      <c r="AE54" s="87" t="str">
        <f t="shared" si="66"/>
        <v/>
      </c>
      <c r="AF54" s="89" t="str">
        <f t="shared" si="67"/>
        <v/>
      </c>
      <c r="AG54" s="87" t="str">
        <f t="shared" si="68"/>
        <v/>
      </c>
      <c r="AH54" s="88" t="str">
        <f t="shared" si="69"/>
        <v/>
      </c>
      <c r="AI54" s="87" t="str">
        <f t="shared" si="70"/>
        <v/>
      </c>
      <c r="AJ54" s="89" t="str">
        <f t="shared" si="71"/>
        <v/>
      </c>
      <c r="AK54" s="87" t="str">
        <f t="shared" si="72"/>
        <v/>
      </c>
      <c r="AL54" s="88" t="str">
        <f t="shared" si="73"/>
        <v/>
      </c>
      <c r="AM54" s="87" t="str">
        <f t="shared" si="74"/>
        <v/>
      </c>
      <c r="AN54" s="104" t="str">
        <f t="shared" si="75"/>
        <v/>
      </c>
      <c r="AO54" s="105"/>
      <c r="AP54" s="104"/>
      <c r="AQ54" s="87"/>
      <c r="AR54" s="104"/>
      <c r="AS54" s="87"/>
      <c r="AT54" s="104"/>
      <c r="AU54" s="108"/>
      <c r="AV54" s="187"/>
      <c r="AW54" s="110"/>
      <c r="AX54" s="109"/>
      <c r="AY54" s="110"/>
      <c r="AZ54" s="189"/>
      <c r="BA54" s="110"/>
      <c r="BB54" s="109"/>
      <c r="BC54" s="110"/>
      <c r="BD54" s="109"/>
      <c r="BE54" s="191"/>
      <c r="BF54" s="109"/>
      <c r="BG54" s="110"/>
      <c r="BH54" s="138"/>
      <c r="BI54" s="139"/>
      <c r="BJ54" s="65"/>
      <c r="BK54" s="63"/>
      <c r="BL54" s="64"/>
      <c r="BM54" s="63"/>
      <c r="BN54" s="206"/>
      <c r="BO54" s="89"/>
      <c r="BP54" s="183"/>
      <c r="BQ54" s="89"/>
      <c r="BR54" s="193"/>
      <c r="BS54" s="183"/>
      <c r="BT54" s="185"/>
      <c r="BU54" s="89"/>
      <c r="BV54" s="89"/>
      <c r="BW54" s="63"/>
      <c r="BX54" s="64"/>
      <c r="BY54" s="63"/>
      <c r="BZ54" s="138"/>
      <c r="CA54" s="63"/>
      <c r="CB54" s="167"/>
      <c r="CC54" s="63"/>
      <c r="CD54" s="167"/>
      <c r="CE54" s="63"/>
      <c r="CF54" s="167"/>
      <c r="CG54" s="169"/>
      <c r="CH54" s="64"/>
      <c r="CI54" s="63"/>
      <c r="CJ54" s="64"/>
      <c r="CK54" s="63"/>
      <c r="CL54" s="65"/>
      <c r="CM54" s="63"/>
      <c r="CN54" s="64"/>
      <c r="CO54" s="63"/>
      <c r="CP54" s="138"/>
      <c r="CQ54" s="68"/>
      <c r="CR54" s="69"/>
      <c r="CS54" s="171"/>
      <c r="CT54" s="69"/>
      <c r="CU54" s="68"/>
      <c r="CV54" s="69"/>
      <c r="CW54" s="68"/>
      <c r="CX54" s="69"/>
      <c r="CY54" s="208"/>
      <c r="CZ54" s="70"/>
      <c r="DA54" s="63"/>
      <c r="DB54" s="173"/>
      <c r="DC54" s="63"/>
      <c r="DD54" s="71"/>
      <c r="DE54" s="63"/>
      <c r="DF54" s="71"/>
      <c r="DG54" s="63"/>
      <c r="DH54" s="68"/>
      <c r="DI54" s="175"/>
      <c r="DJ54" s="176"/>
      <c r="DK54" s="175"/>
      <c r="DL54" s="176"/>
      <c r="DM54" s="175"/>
      <c r="DN54" s="176"/>
      <c r="DO54" s="175"/>
      <c r="DP54" s="176"/>
      <c r="DQ54" s="175"/>
      <c r="DR54" s="176"/>
      <c r="DS54" s="175"/>
      <c r="DT54" s="176"/>
      <c r="DU54" s="175"/>
      <c r="DV54" s="176"/>
      <c r="DW54" s="175"/>
      <c r="DX54" s="176"/>
      <c r="DY54" s="175"/>
      <c r="DZ54" s="176"/>
      <c r="EA54" s="175"/>
      <c r="EB54" s="176"/>
      <c r="EC54" s="175"/>
      <c r="ED54" s="176"/>
      <c r="EE54" s="175"/>
      <c r="EF54" s="176"/>
      <c r="EG54" s="69"/>
      <c r="EH54" s="66"/>
      <c r="EI54" s="66"/>
      <c r="EJ54" s="67"/>
      <c r="EK54" s="67"/>
      <c r="EL54" s="67"/>
      <c r="EM54" s="204"/>
      <c r="EN54" s="200"/>
      <c r="EO54" s="198"/>
      <c r="EP54" s="182"/>
      <c r="EQ54" s="182"/>
      <c r="ER54" s="182"/>
      <c r="ES54" s="182"/>
    </row>
    <row r="55" spans="1:149" x14ac:dyDescent="0.2">
      <c r="A55" s="61"/>
      <c r="B55" s="114">
        <f t="shared" si="76"/>
        <v>47</v>
      </c>
      <c r="C55" s="87" t="str">
        <f t="shared" si="38"/>
        <v/>
      </c>
      <c r="D55" s="88" t="str">
        <f t="shared" si="39"/>
        <v/>
      </c>
      <c r="E55" s="87" t="str">
        <f t="shared" si="40"/>
        <v/>
      </c>
      <c r="F55" s="89" t="str">
        <f t="shared" si="41"/>
        <v/>
      </c>
      <c r="G55" s="87" t="str">
        <f t="shared" si="42"/>
        <v/>
      </c>
      <c r="H55" s="88" t="str">
        <f t="shared" si="43"/>
        <v/>
      </c>
      <c r="I55" s="87" t="str">
        <f t="shared" si="44"/>
        <v/>
      </c>
      <c r="J55" s="89" t="str">
        <f t="shared" si="45"/>
        <v/>
      </c>
      <c r="K55" s="87" t="str">
        <f t="shared" si="46"/>
        <v/>
      </c>
      <c r="L55" s="88" t="str">
        <f t="shared" si="47"/>
        <v/>
      </c>
      <c r="M55" s="87" t="str">
        <f t="shared" si="48"/>
        <v/>
      </c>
      <c r="N55" s="89" t="str">
        <f t="shared" si="49"/>
        <v/>
      </c>
      <c r="O55" s="87" t="str">
        <f t="shared" si="50"/>
        <v/>
      </c>
      <c r="P55" s="88" t="str">
        <f t="shared" si="51"/>
        <v/>
      </c>
      <c r="Q55" s="87" t="str">
        <f t="shared" si="52"/>
        <v/>
      </c>
      <c r="R55" s="89" t="str">
        <f t="shared" si="53"/>
        <v/>
      </c>
      <c r="S55" s="87" t="str">
        <f t="shared" si="54"/>
        <v/>
      </c>
      <c r="T55" s="88" t="str">
        <f t="shared" si="55"/>
        <v/>
      </c>
      <c r="U55" s="87" t="str">
        <f t="shared" si="56"/>
        <v/>
      </c>
      <c r="V55" s="89" t="str">
        <f t="shared" si="57"/>
        <v/>
      </c>
      <c r="W55" s="87" t="str">
        <f t="shared" si="58"/>
        <v/>
      </c>
      <c r="X55" s="88" t="str">
        <f t="shared" si="59"/>
        <v/>
      </c>
      <c r="Y55" s="87" t="str">
        <f t="shared" si="60"/>
        <v/>
      </c>
      <c r="Z55" s="89" t="str">
        <f t="shared" si="61"/>
        <v/>
      </c>
      <c r="AA55" s="87" t="str">
        <f t="shared" si="62"/>
        <v/>
      </c>
      <c r="AB55" s="88" t="str">
        <f t="shared" si="63"/>
        <v/>
      </c>
      <c r="AC55" s="87" t="str">
        <f t="shared" si="64"/>
        <v/>
      </c>
      <c r="AD55" s="88" t="str">
        <f t="shared" si="65"/>
        <v/>
      </c>
      <c r="AE55" s="87" t="str">
        <f t="shared" si="66"/>
        <v/>
      </c>
      <c r="AF55" s="89" t="str">
        <f t="shared" si="67"/>
        <v/>
      </c>
      <c r="AG55" s="87" t="str">
        <f t="shared" si="68"/>
        <v/>
      </c>
      <c r="AH55" s="88" t="str">
        <f t="shared" si="69"/>
        <v/>
      </c>
      <c r="AI55" s="87" t="str">
        <f t="shared" si="70"/>
        <v/>
      </c>
      <c r="AJ55" s="89" t="str">
        <f t="shared" si="71"/>
        <v/>
      </c>
      <c r="AK55" s="87" t="str">
        <f t="shared" si="72"/>
        <v/>
      </c>
      <c r="AL55" s="88" t="str">
        <f t="shared" si="73"/>
        <v/>
      </c>
      <c r="AM55" s="87" t="str">
        <f t="shared" si="74"/>
        <v/>
      </c>
      <c r="AN55" s="104" t="str">
        <f t="shared" si="75"/>
        <v/>
      </c>
      <c r="AO55" s="105"/>
      <c r="AP55" s="104"/>
      <c r="AQ55" s="87"/>
      <c r="AR55" s="104"/>
      <c r="AS55" s="87"/>
      <c r="AT55" s="104"/>
      <c r="AU55" s="108"/>
      <c r="AV55" s="187"/>
      <c r="AW55" s="110"/>
      <c r="AX55" s="109"/>
      <c r="AY55" s="110"/>
      <c r="AZ55" s="189"/>
      <c r="BA55" s="110"/>
      <c r="BB55" s="109"/>
      <c r="BC55" s="110"/>
      <c r="BD55" s="109"/>
      <c r="BE55" s="191"/>
      <c r="BF55" s="109"/>
      <c r="BG55" s="110"/>
      <c r="BH55" s="138"/>
      <c r="BI55" s="139"/>
      <c r="BJ55" s="65"/>
      <c r="BK55" s="63"/>
      <c r="BL55" s="64"/>
      <c r="BM55" s="63"/>
      <c r="BN55" s="206"/>
      <c r="BO55" s="89"/>
      <c r="BP55" s="183"/>
      <c r="BQ55" s="89"/>
      <c r="BR55" s="193"/>
      <c r="BS55" s="183"/>
      <c r="BT55" s="185"/>
      <c r="BU55" s="89"/>
      <c r="BV55" s="89"/>
      <c r="BW55" s="63"/>
      <c r="BX55" s="64"/>
      <c r="BY55" s="63"/>
      <c r="BZ55" s="138"/>
      <c r="CA55" s="63"/>
      <c r="CB55" s="167"/>
      <c r="CC55" s="63"/>
      <c r="CD55" s="167"/>
      <c r="CE55" s="63"/>
      <c r="CF55" s="167"/>
      <c r="CG55" s="169"/>
      <c r="CH55" s="64"/>
      <c r="CI55" s="63"/>
      <c r="CJ55" s="64"/>
      <c r="CK55" s="63"/>
      <c r="CL55" s="65"/>
      <c r="CM55" s="63"/>
      <c r="CN55" s="64"/>
      <c r="CO55" s="63"/>
      <c r="CP55" s="138"/>
      <c r="CQ55" s="68"/>
      <c r="CR55" s="69"/>
      <c r="CS55" s="171"/>
      <c r="CT55" s="69"/>
      <c r="CU55" s="68"/>
      <c r="CV55" s="69"/>
      <c r="CW55" s="68"/>
      <c r="CX55" s="69"/>
      <c r="CY55" s="208"/>
      <c r="CZ55" s="70"/>
      <c r="DA55" s="63"/>
      <c r="DB55" s="173"/>
      <c r="DC55" s="63"/>
      <c r="DD55" s="71"/>
      <c r="DE55" s="63"/>
      <c r="DF55" s="71"/>
      <c r="DG55" s="63"/>
      <c r="DH55" s="68"/>
      <c r="DI55" s="175"/>
      <c r="DJ55" s="176"/>
      <c r="DK55" s="175"/>
      <c r="DL55" s="176"/>
      <c r="DM55" s="175"/>
      <c r="DN55" s="176"/>
      <c r="DO55" s="175"/>
      <c r="DP55" s="176"/>
      <c r="DQ55" s="175"/>
      <c r="DR55" s="176"/>
      <c r="DS55" s="175"/>
      <c r="DT55" s="176"/>
      <c r="DU55" s="175"/>
      <c r="DV55" s="176"/>
      <c r="DW55" s="175"/>
      <c r="DX55" s="176"/>
      <c r="DY55" s="175"/>
      <c r="DZ55" s="176"/>
      <c r="EA55" s="175"/>
      <c r="EB55" s="176"/>
      <c r="EC55" s="175"/>
      <c r="ED55" s="176"/>
      <c r="EE55" s="175"/>
      <c r="EF55" s="176"/>
      <c r="EG55" s="69"/>
      <c r="EH55" s="66"/>
      <c r="EI55" s="66"/>
      <c r="EJ55" s="67"/>
      <c r="EK55" s="67"/>
      <c r="EL55" s="67"/>
      <c r="EM55" s="204"/>
      <c r="EN55" s="200"/>
      <c r="EO55" s="198"/>
      <c r="EP55" s="182"/>
      <c r="EQ55" s="182"/>
      <c r="ER55" s="182"/>
      <c r="ES55" s="182"/>
    </row>
    <row r="56" spans="1:149" x14ac:dyDescent="0.2">
      <c r="A56" s="61"/>
      <c r="B56" s="114">
        <v>48</v>
      </c>
      <c r="C56" s="87" t="str">
        <f t="shared" si="38"/>
        <v/>
      </c>
      <c r="D56" s="88" t="str">
        <f t="shared" si="39"/>
        <v/>
      </c>
      <c r="E56" s="87" t="str">
        <f t="shared" si="40"/>
        <v/>
      </c>
      <c r="F56" s="89" t="str">
        <f t="shared" si="41"/>
        <v/>
      </c>
      <c r="G56" s="87" t="str">
        <f t="shared" si="42"/>
        <v/>
      </c>
      <c r="H56" s="88" t="str">
        <f t="shared" si="43"/>
        <v/>
      </c>
      <c r="I56" s="87" t="str">
        <f t="shared" si="44"/>
        <v/>
      </c>
      <c r="J56" s="89" t="str">
        <f t="shared" si="45"/>
        <v/>
      </c>
      <c r="K56" s="87" t="str">
        <f t="shared" si="46"/>
        <v/>
      </c>
      <c r="L56" s="88" t="str">
        <f t="shared" si="47"/>
        <v/>
      </c>
      <c r="M56" s="87" t="str">
        <f t="shared" si="48"/>
        <v/>
      </c>
      <c r="N56" s="89" t="str">
        <f t="shared" si="49"/>
        <v/>
      </c>
      <c r="O56" s="87" t="str">
        <f t="shared" si="50"/>
        <v/>
      </c>
      <c r="P56" s="88" t="str">
        <f t="shared" si="51"/>
        <v/>
      </c>
      <c r="Q56" s="87" t="str">
        <f t="shared" si="52"/>
        <v/>
      </c>
      <c r="R56" s="89" t="str">
        <f t="shared" si="53"/>
        <v/>
      </c>
      <c r="S56" s="87" t="str">
        <f t="shared" si="54"/>
        <v/>
      </c>
      <c r="T56" s="88" t="str">
        <f t="shared" si="55"/>
        <v/>
      </c>
      <c r="U56" s="87" t="str">
        <f t="shared" si="56"/>
        <v/>
      </c>
      <c r="V56" s="89" t="str">
        <f t="shared" si="57"/>
        <v/>
      </c>
      <c r="W56" s="87" t="str">
        <f t="shared" si="58"/>
        <v/>
      </c>
      <c r="X56" s="88" t="str">
        <f t="shared" si="59"/>
        <v/>
      </c>
      <c r="Y56" s="87" t="str">
        <f t="shared" si="60"/>
        <v/>
      </c>
      <c r="Z56" s="89" t="str">
        <f t="shared" si="61"/>
        <v/>
      </c>
      <c r="AA56" s="87" t="str">
        <f t="shared" si="62"/>
        <v/>
      </c>
      <c r="AB56" s="88" t="str">
        <f t="shared" si="63"/>
        <v/>
      </c>
      <c r="AC56" s="87" t="str">
        <f t="shared" si="64"/>
        <v/>
      </c>
      <c r="AD56" s="88" t="str">
        <f t="shared" si="65"/>
        <v/>
      </c>
      <c r="AE56" s="87" t="str">
        <f t="shared" si="66"/>
        <v/>
      </c>
      <c r="AF56" s="89" t="str">
        <f t="shared" si="67"/>
        <v/>
      </c>
      <c r="AG56" s="87" t="str">
        <f t="shared" si="68"/>
        <v/>
      </c>
      <c r="AH56" s="88" t="str">
        <f t="shared" si="69"/>
        <v/>
      </c>
      <c r="AI56" s="87" t="str">
        <f t="shared" si="70"/>
        <v/>
      </c>
      <c r="AJ56" s="89" t="str">
        <f t="shared" si="71"/>
        <v/>
      </c>
      <c r="AK56" s="87" t="str">
        <f t="shared" si="72"/>
        <v/>
      </c>
      <c r="AL56" s="88" t="str">
        <f t="shared" si="73"/>
        <v/>
      </c>
      <c r="AM56" s="87" t="str">
        <f t="shared" si="74"/>
        <v/>
      </c>
      <c r="AN56" s="104" t="str">
        <f t="shared" si="75"/>
        <v/>
      </c>
      <c r="AO56" s="105"/>
      <c r="AP56" s="104"/>
      <c r="AQ56" s="87"/>
      <c r="AR56" s="104"/>
      <c r="AS56" s="87"/>
      <c r="AT56" s="104"/>
      <c r="AU56" s="108"/>
      <c r="AV56" s="187"/>
      <c r="AW56" s="110"/>
      <c r="AX56" s="109"/>
      <c r="AY56" s="110"/>
      <c r="AZ56" s="189"/>
      <c r="BA56" s="110"/>
      <c r="BB56" s="109"/>
      <c r="BC56" s="110"/>
      <c r="BD56" s="109"/>
      <c r="BE56" s="191"/>
      <c r="BF56" s="109"/>
      <c r="BG56" s="110"/>
      <c r="BH56" s="138"/>
      <c r="BI56" s="139"/>
      <c r="BJ56" s="65"/>
      <c r="BK56" s="63"/>
      <c r="BL56" s="64"/>
      <c r="BM56" s="63"/>
      <c r="BN56" s="206"/>
      <c r="BO56" s="89"/>
      <c r="BP56" s="183"/>
      <c r="BQ56" s="89"/>
      <c r="BR56" s="193"/>
      <c r="BS56" s="183"/>
      <c r="BT56" s="185"/>
      <c r="BU56" s="89"/>
      <c r="BV56" s="89"/>
      <c r="BW56" s="63"/>
      <c r="BX56" s="64"/>
      <c r="BY56" s="63"/>
      <c r="BZ56" s="138"/>
      <c r="CA56" s="63"/>
      <c r="CB56" s="167"/>
      <c r="CC56" s="63"/>
      <c r="CD56" s="167"/>
      <c r="CE56" s="63"/>
      <c r="CF56" s="167"/>
      <c r="CG56" s="169"/>
      <c r="CH56" s="64"/>
      <c r="CI56" s="63"/>
      <c r="CJ56" s="64"/>
      <c r="CK56" s="63"/>
      <c r="CL56" s="65"/>
      <c r="CM56" s="63"/>
      <c r="CN56" s="64"/>
      <c r="CO56" s="63"/>
      <c r="CP56" s="138"/>
      <c r="CQ56" s="68"/>
      <c r="CR56" s="69"/>
      <c r="CS56" s="171"/>
      <c r="CT56" s="69"/>
      <c r="CU56" s="68"/>
      <c r="CV56" s="69"/>
      <c r="CW56" s="68"/>
      <c r="CX56" s="69"/>
      <c r="CY56" s="208"/>
      <c r="CZ56" s="70"/>
      <c r="DA56" s="63"/>
      <c r="DB56" s="173"/>
      <c r="DC56" s="63"/>
      <c r="DD56" s="71"/>
      <c r="DE56" s="63"/>
      <c r="DF56" s="71"/>
      <c r="DG56" s="63"/>
      <c r="DH56" s="68"/>
      <c r="DI56" s="175"/>
      <c r="DJ56" s="176"/>
      <c r="DK56" s="175"/>
      <c r="DL56" s="176"/>
      <c r="DM56" s="175"/>
      <c r="DN56" s="176"/>
      <c r="DO56" s="175"/>
      <c r="DP56" s="176"/>
      <c r="DQ56" s="175"/>
      <c r="DR56" s="176"/>
      <c r="DS56" s="175"/>
      <c r="DT56" s="176"/>
      <c r="DU56" s="175"/>
      <c r="DV56" s="176"/>
      <c r="DW56" s="175"/>
      <c r="DX56" s="176"/>
      <c r="DY56" s="175"/>
      <c r="DZ56" s="176"/>
      <c r="EA56" s="175"/>
      <c r="EB56" s="176"/>
      <c r="EC56" s="175"/>
      <c r="ED56" s="176"/>
      <c r="EE56" s="175"/>
      <c r="EF56" s="176"/>
      <c r="EG56" s="69"/>
      <c r="EH56" s="66"/>
      <c r="EI56" s="66"/>
      <c r="EJ56" s="67"/>
      <c r="EK56" s="67"/>
      <c r="EL56" s="67"/>
      <c r="EM56" s="204"/>
      <c r="EN56" s="200"/>
      <c r="EO56" s="198"/>
      <c r="EP56" s="182"/>
      <c r="EQ56" s="182"/>
      <c r="ER56" s="182"/>
      <c r="ES56" s="182"/>
    </row>
    <row r="57" spans="1:149" x14ac:dyDescent="0.2">
      <c r="A57" s="61"/>
      <c r="B57" s="114">
        <v>49</v>
      </c>
      <c r="C57" s="87" t="str">
        <f t="shared" si="38"/>
        <v/>
      </c>
      <c r="D57" s="88" t="str">
        <f t="shared" si="39"/>
        <v/>
      </c>
      <c r="E57" s="87" t="str">
        <f t="shared" si="40"/>
        <v/>
      </c>
      <c r="F57" s="89" t="str">
        <f t="shared" si="41"/>
        <v/>
      </c>
      <c r="G57" s="87" t="str">
        <f t="shared" si="42"/>
        <v/>
      </c>
      <c r="H57" s="88" t="str">
        <f t="shared" si="43"/>
        <v/>
      </c>
      <c r="I57" s="87" t="str">
        <f t="shared" si="44"/>
        <v/>
      </c>
      <c r="J57" s="89" t="str">
        <f t="shared" si="45"/>
        <v/>
      </c>
      <c r="K57" s="87" t="str">
        <f t="shared" si="46"/>
        <v/>
      </c>
      <c r="L57" s="88" t="str">
        <f t="shared" si="47"/>
        <v/>
      </c>
      <c r="M57" s="87" t="str">
        <f t="shared" si="48"/>
        <v/>
      </c>
      <c r="N57" s="89" t="str">
        <f t="shared" si="49"/>
        <v/>
      </c>
      <c r="O57" s="87" t="str">
        <f t="shared" si="50"/>
        <v/>
      </c>
      <c r="P57" s="88" t="str">
        <f t="shared" si="51"/>
        <v/>
      </c>
      <c r="Q57" s="87" t="str">
        <f t="shared" si="52"/>
        <v/>
      </c>
      <c r="R57" s="89" t="str">
        <f t="shared" si="53"/>
        <v/>
      </c>
      <c r="S57" s="87" t="str">
        <f t="shared" si="54"/>
        <v/>
      </c>
      <c r="T57" s="88" t="str">
        <f t="shared" si="55"/>
        <v/>
      </c>
      <c r="U57" s="87" t="str">
        <f t="shared" si="56"/>
        <v/>
      </c>
      <c r="V57" s="89" t="str">
        <f t="shared" si="57"/>
        <v/>
      </c>
      <c r="W57" s="87" t="str">
        <f t="shared" si="58"/>
        <v/>
      </c>
      <c r="X57" s="88" t="str">
        <f t="shared" si="59"/>
        <v/>
      </c>
      <c r="Y57" s="87" t="str">
        <f t="shared" si="60"/>
        <v/>
      </c>
      <c r="Z57" s="89" t="str">
        <f t="shared" si="61"/>
        <v/>
      </c>
      <c r="AA57" s="87" t="str">
        <f t="shared" si="62"/>
        <v/>
      </c>
      <c r="AB57" s="88" t="str">
        <f t="shared" si="63"/>
        <v/>
      </c>
      <c r="AC57" s="87" t="str">
        <f t="shared" si="64"/>
        <v/>
      </c>
      <c r="AD57" s="88" t="str">
        <f t="shared" si="65"/>
        <v/>
      </c>
      <c r="AE57" s="87" t="str">
        <f t="shared" si="66"/>
        <v/>
      </c>
      <c r="AF57" s="89" t="str">
        <f t="shared" si="67"/>
        <v/>
      </c>
      <c r="AG57" s="87" t="str">
        <f t="shared" si="68"/>
        <v/>
      </c>
      <c r="AH57" s="88" t="str">
        <f t="shared" si="69"/>
        <v/>
      </c>
      <c r="AI57" s="87" t="str">
        <f t="shared" si="70"/>
        <v/>
      </c>
      <c r="AJ57" s="89" t="str">
        <f t="shared" si="71"/>
        <v/>
      </c>
      <c r="AK57" s="87" t="str">
        <f t="shared" si="72"/>
        <v/>
      </c>
      <c r="AL57" s="88" t="str">
        <f t="shared" si="73"/>
        <v/>
      </c>
      <c r="AM57" s="87" t="str">
        <f t="shared" si="74"/>
        <v/>
      </c>
      <c r="AN57" s="104" t="str">
        <f t="shared" si="75"/>
        <v/>
      </c>
      <c r="AO57" s="105"/>
      <c r="AP57" s="104"/>
      <c r="AQ57" s="87"/>
      <c r="AR57" s="104"/>
      <c r="AS57" s="87"/>
      <c r="AT57" s="104"/>
      <c r="AU57" s="108"/>
      <c r="AV57" s="187"/>
      <c r="AW57" s="110"/>
      <c r="AX57" s="109"/>
      <c r="AY57" s="110"/>
      <c r="AZ57" s="189"/>
      <c r="BA57" s="110"/>
      <c r="BB57" s="109"/>
      <c r="BC57" s="110"/>
      <c r="BD57" s="109"/>
      <c r="BE57" s="191"/>
      <c r="BF57" s="109"/>
      <c r="BG57" s="110"/>
      <c r="BH57" s="138"/>
      <c r="BI57" s="139"/>
      <c r="BJ57" s="65"/>
      <c r="BK57" s="63"/>
      <c r="BL57" s="64"/>
      <c r="BM57" s="63"/>
      <c r="BN57" s="206"/>
      <c r="BO57" s="89"/>
      <c r="BP57" s="183"/>
      <c r="BQ57" s="89"/>
      <c r="BR57" s="193"/>
      <c r="BS57" s="183"/>
      <c r="BT57" s="185"/>
      <c r="BU57" s="89"/>
      <c r="BV57" s="89"/>
      <c r="BW57" s="63"/>
      <c r="BX57" s="64"/>
      <c r="BY57" s="63"/>
      <c r="BZ57" s="138"/>
      <c r="CA57" s="63"/>
      <c r="CB57" s="167"/>
      <c r="CC57" s="63"/>
      <c r="CD57" s="167"/>
      <c r="CE57" s="63"/>
      <c r="CF57" s="167"/>
      <c r="CG57" s="169"/>
      <c r="CH57" s="64"/>
      <c r="CI57" s="63"/>
      <c r="CJ57" s="64"/>
      <c r="CK57" s="63"/>
      <c r="CL57" s="65"/>
      <c r="CM57" s="63"/>
      <c r="CN57" s="64"/>
      <c r="CO57" s="63"/>
      <c r="CP57" s="138"/>
      <c r="CQ57" s="68"/>
      <c r="CR57" s="69"/>
      <c r="CS57" s="171"/>
      <c r="CT57" s="69"/>
      <c r="CU57" s="68"/>
      <c r="CV57" s="69"/>
      <c r="CW57" s="68"/>
      <c r="CX57" s="69"/>
      <c r="CY57" s="208"/>
      <c r="CZ57" s="70"/>
      <c r="DA57" s="63"/>
      <c r="DB57" s="173"/>
      <c r="DC57" s="63"/>
      <c r="DD57" s="71"/>
      <c r="DE57" s="63"/>
      <c r="DF57" s="71"/>
      <c r="DG57" s="63"/>
      <c r="DH57" s="68"/>
      <c r="DI57" s="175"/>
      <c r="DJ57" s="176"/>
      <c r="DK57" s="175"/>
      <c r="DL57" s="176"/>
      <c r="DM57" s="175"/>
      <c r="DN57" s="176"/>
      <c r="DO57" s="175"/>
      <c r="DP57" s="176"/>
      <c r="DQ57" s="175"/>
      <c r="DR57" s="176"/>
      <c r="DS57" s="175"/>
      <c r="DT57" s="176"/>
      <c r="DU57" s="175"/>
      <c r="DV57" s="176"/>
      <c r="DW57" s="175"/>
      <c r="DX57" s="176"/>
      <c r="DY57" s="175"/>
      <c r="DZ57" s="176"/>
      <c r="EA57" s="175"/>
      <c r="EB57" s="176"/>
      <c r="EC57" s="175"/>
      <c r="ED57" s="176"/>
      <c r="EE57" s="175"/>
      <c r="EF57" s="176"/>
      <c r="EG57" s="69"/>
      <c r="EH57" s="66"/>
      <c r="EI57" s="66"/>
      <c r="EJ57" s="67"/>
      <c r="EK57" s="67"/>
      <c r="EL57" s="67"/>
      <c r="EM57" s="204"/>
      <c r="EN57" s="200"/>
      <c r="EO57" s="198"/>
      <c r="EP57" s="182"/>
      <c r="EQ57" s="182"/>
      <c r="ER57" s="182"/>
      <c r="ES57" s="182"/>
    </row>
    <row r="58" spans="1:149" x14ac:dyDescent="0.2">
      <c r="A58" s="61"/>
      <c r="B58" s="114">
        <v>50</v>
      </c>
      <c r="C58" s="87" t="str">
        <f t="shared" si="38"/>
        <v/>
      </c>
      <c r="D58" s="88" t="str">
        <f t="shared" si="39"/>
        <v/>
      </c>
      <c r="E58" s="87" t="str">
        <f t="shared" si="40"/>
        <v/>
      </c>
      <c r="F58" s="89" t="str">
        <f t="shared" si="41"/>
        <v/>
      </c>
      <c r="G58" s="87" t="str">
        <f t="shared" si="42"/>
        <v/>
      </c>
      <c r="H58" s="88" t="str">
        <f t="shared" si="43"/>
        <v/>
      </c>
      <c r="I58" s="87" t="str">
        <f t="shared" si="44"/>
        <v/>
      </c>
      <c r="J58" s="89" t="str">
        <f t="shared" si="45"/>
        <v/>
      </c>
      <c r="K58" s="87" t="str">
        <f t="shared" si="46"/>
        <v/>
      </c>
      <c r="L58" s="88" t="str">
        <f t="shared" si="47"/>
        <v/>
      </c>
      <c r="M58" s="87" t="str">
        <f t="shared" si="48"/>
        <v/>
      </c>
      <c r="N58" s="89" t="str">
        <f t="shared" si="49"/>
        <v/>
      </c>
      <c r="O58" s="87" t="str">
        <f t="shared" si="50"/>
        <v/>
      </c>
      <c r="P58" s="88" t="str">
        <f t="shared" si="51"/>
        <v/>
      </c>
      <c r="Q58" s="87" t="str">
        <f t="shared" si="52"/>
        <v/>
      </c>
      <c r="R58" s="89" t="str">
        <f t="shared" si="53"/>
        <v/>
      </c>
      <c r="S58" s="87" t="str">
        <f t="shared" si="54"/>
        <v/>
      </c>
      <c r="T58" s="88" t="str">
        <f t="shared" si="55"/>
        <v/>
      </c>
      <c r="U58" s="87" t="str">
        <f t="shared" si="56"/>
        <v/>
      </c>
      <c r="V58" s="89" t="str">
        <f t="shared" si="57"/>
        <v/>
      </c>
      <c r="W58" s="87" t="str">
        <f t="shared" si="58"/>
        <v/>
      </c>
      <c r="X58" s="88" t="str">
        <f t="shared" si="59"/>
        <v/>
      </c>
      <c r="Y58" s="87" t="str">
        <f t="shared" si="60"/>
        <v/>
      </c>
      <c r="Z58" s="89" t="str">
        <f t="shared" si="61"/>
        <v/>
      </c>
      <c r="AA58" s="87" t="str">
        <f t="shared" si="62"/>
        <v/>
      </c>
      <c r="AB58" s="88" t="str">
        <f t="shared" si="63"/>
        <v/>
      </c>
      <c r="AC58" s="87" t="str">
        <f t="shared" si="64"/>
        <v/>
      </c>
      <c r="AD58" s="88" t="str">
        <f t="shared" si="65"/>
        <v/>
      </c>
      <c r="AE58" s="87" t="str">
        <f t="shared" si="66"/>
        <v/>
      </c>
      <c r="AF58" s="89" t="str">
        <f t="shared" si="67"/>
        <v/>
      </c>
      <c r="AG58" s="87" t="str">
        <f t="shared" si="68"/>
        <v/>
      </c>
      <c r="AH58" s="88" t="str">
        <f t="shared" si="69"/>
        <v/>
      </c>
      <c r="AI58" s="87" t="str">
        <f t="shared" si="70"/>
        <v/>
      </c>
      <c r="AJ58" s="89" t="str">
        <f t="shared" si="71"/>
        <v/>
      </c>
      <c r="AK58" s="87" t="str">
        <f t="shared" si="72"/>
        <v/>
      </c>
      <c r="AL58" s="88" t="str">
        <f t="shared" si="73"/>
        <v/>
      </c>
      <c r="AM58" s="87" t="str">
        <f t="shared" si="74"/>
        <v/>
      </c>
      <c r="AN58" s="104" t="str">
        <f t="shared" si="75"/>
        <v/>
      </c>
      <c r="AO58" s="105"/>
      <c r="AP58" s="104"/>
      <c r="AQ58" s="87"/>
      <c r="AR58" s="104"/>
      <c r="AS58" s="87"/>
      <c r="AT58" s="104"/>
      <c r="AU58" s="108"/>
      <c r="AV58" s="187"/>
      <c r="AW58" s="110"/>
      <c r="AX58" s="109"/>
      <c r="AY58" s="110"/>
      <c r="AZ58" s="189"/>
      <c r="BA58" s="110"/>
      <c r="BB58" s="109"/>
      <c r="BC58" s="110"/>
      <c r="BD58" s="109"/>
      <c r="BE58" s="191"/>
      <c r="BF58" s="109"/>
      <c r="BG58" s="110"/>
      <c r="BH58" s="138"/>
      <c r="BI58" s="139"/>
      <c r="BJ58" s="65"/>
      <c r="BK58" s="63"/>
      <c r="BL58" s="64"/>
      <c r="BM58" s="63"/>
      <c r="BN58" s="206"/>
      <c r="BO58" s="89"/>
      <c r="BP58" s="183"/>
      <c r="BQ58" s="89"/>
      <c r="BR58" s="193"/>
      <c r="BS58" s="183"/>
      <c r="BT58" s="185"/>
      <c r="BU58" s="89"/>
      <c r="BV58" s="89"/>
      <c r="BW58" s="63"/>
      <c r="BX58" s="64"/>
      <c r="BY58" s="63"/>
      <c r="BZ58" s="138"/>
      <c r="CA58" s="63"/>
      <c r="CB58" s="167"/>
      <c r="CC58" s="63"/>
      <c r="CD58" s="167"/>
      <c r="CE58" s="63"/>
      <c r="CF58" s="167"/>
      <c r="CG58" s="169"/>
      <c r="CH58" s="64"/>
      <c r="CI58" s="63"/>
      <c r="CJ58" s="64"/>
      <c r="CK58" s="63"/>
      <c r="CL58" s="65"/>
      <c r="CM58" s="63"/>
      <c r="CN58" s="64"/>
      <c r="CO58" s="63"/>
      <c r="CP58" s="138"/>
      <c r="CQ58" s="68"/>
      <c r="CR58" s="69"/>
      <c r="CS58" s="171"/>
      <c r="CT58" s="69"/>
      <c r="CU58" s="68"/>
      <c r="CV58" s="69"/>
      <c r="CW58" s="68"/>
      <c r="CX58" s="69"/>
      <c r="CY58" s="208"/>
      <c r="CZ58" s="70"/>
      <c r="DA58" s="63"/>
      <c r="DB58" s="173"/>
      <c r="DC58" s="63"/>
      <c r="DD58" s="71"/>
      <c r="DE58" s="63"/>
      <c r="DF58" s="71"/>
      <c r="DG58" s="63"/>
      <c r="DH58" s="68"/>
      <c r="DI58" s="175"/>
      <c r="DJ58" s="176"/>
      <c r="DK58" s="175"/>
      <c r="DL58" s="176"/>
      <c r="DM58" s="175"/>
      <c r="DN58" s="176"/>
      <c r="DO58" s="175"/>
      <c r="DP58" s="176"/>
      <c r="DQ58" s="175"/>
      <c r="DR58" s="176"/>
      <c r="DS58" s="175"/>
      <c r="DT58" s="176"/>
      <c r="DU58" s="175"/>
      <c r="DV58" s="176"/>
      <c r="DW58" s="175"/>
      <c r="DX58" s="176"/>
      <c r="DY58" s="175"/>
      <c r="DZ58" s="176"/>
      <c r="EA58" s="175"/>
      <c r="EB58" s="176"/>
      <c r="EC58" s="175"/>
      <c r="ED58" s="176"/>
      <c r="EE58" s="175"/>
      <c r="EF58" s="176"/>
      <c r="EG58" s="69"/>
      <c r="EH58" s="66"/>
      <c r="EI58" s="66"/>
      <c r="EJ58" s="67"/>
      <c r="EK58" s="67"/>
      <c r="EL58" s="67"/>
      <c r="EM58" s="204"/>
      <c r="EN58" s="200"/>
      <c r="EO58" s="198"/>
      <c r="EP58" s="182"/>
      <c r="EQ58" s="182"/>
      <c r="ER58" s="182"/>
      <c r="ES58" s="182"/>
    </row>
    <row r="59" spans="1:149" x14ac:dyDescent="0.2">
      <c r="A59" s="61"/>
      <c r="B59" s="114">
        <v>51</v>
      </c>
      <c r="C59" s="87" t="str">
        <f t="shared" si="38"/>
        <v/>
      </c>
      <c r="D59" s="88" t="str">
        <f t="shared" si="39"/>
        <v/>
      </c>
      <c r="E59" s="87" t="str">
        <f t="shared" si="40"/>
        <v/>
      </c>
      <c r="F59" s="89" t="str">
        <f t="shared" si="41"/>
        <v/>
      </c>
      <c r="G59" s="87" t="str">
        <f t="shared" si="42"/>
        <v/>
      </c>
      <c r="H59" s="88" t="str">
        <f t="shared" si="43"/>
        <v/>
      </c>
      <c r="I59" s="87" t="str">
        <f t="shared" si="44"/>
        <v/>
      </c>
      <c r="J59" s="89" t="str">
        <f t="shared" si="45"/>
        <v/>
      </c>
      <c r="K59" s="87" t="str">
        <f t="shared" si="46"/>
        <v/>
      </c>
      <c r="L59" s="88" t="str">
        <f t="shared" si="47"/>
        <v/>
      </c>
      <c r="M59" s="87" t="str">
        <f t="shared" si="48"/>
        <v/>
      </c>
      <c r="N59" s="89" t="str">
        <f t="shared" si="49"/>
        <v/>
      </c>
      <c r="O59" s="87" t="str">
        <f t="shared" si="50"/>
        <v/>
      </c>
      <c r="P59" s="88" t="str">
        <f t="shared" si="51"/>
        <v/>
      </c>
      <c r="Q59" s="87" t="str">
        <f t="shared" si="52"/>
        <v/>
      </c>
      <c r="R59" s="89" t="str">
        <f t="shared" si="53"/>
        <v/>
      </c>
      <c r="S59" s="87" t="str">
        <f t="shared" si="54"/>
        <v/>
      </c>
      <c r="T59" s="88" t="str">
        <f t="shared" si="55"/>
        <v/>
      </c>
      <c r="U59" s="87" t="str">
        <f t="shared" si="56"/>
        <v/>
      </c>
      <c r="V59" s="89" t="str">
        <f t="shared" si="57"/>
        <v/>
      </c>
      <c r="W59" s="87" t="str">
        <f t="shared" si="58"/>
        <v/>
      </c>
      <c r="X59" s="88" t="str">
        <f t="shared" si="59"/>
        <v/>
      </c>
      <c r="Y59" s="87" t="str">
        <f t="shared" si="60"/>
        <v/>
      </c>
      <c r="Z59" s="89" t="str">
        <f t="shared" si="61"/>
        <v/>
      </c>
      <c r="AA59" s="87" t="str">
        <f t="shared" si="62"/>
        <v/>
      </c>
      <c r="AB59" s="88" t="str">
        <f t="shared" si="63"/>
        <v/>
      </c>
      <c r="AC59" s="87" t="str">
        <f t="shared" si="64"/>
        <v/>
      </c>
      <c r="AD59" s="88" t="str">
        <f t="shared" si="65"/>
        <v/>
      </c>
      <c r="AE59" s="87" t="str">
        <f t="shared" si="66"/>
        <v/>
      </c>
      <c r="AF59" s="89" t="str">
        <f t="shared" si="67"/>
        <v/>
      </c>
      <c r="AG59" s="87" t="str">
        <f t="shared" si="68"/>
        <v/>
      </c>
      <c r="AH59" s="88" t="str">
        <f t="shared" si="69"/>
        <v/>
      </c>
      <c r="AI59" s="87" t="str">
        <f t="shared" si="70"/>
        <v/>
      </c>
      <c r="AJ59" s="89" t="str">
        <f t="shared" si="71"/>
        <v/>
      </c>
      <c r="AK59" s="87" t="str">
        <f t="shared" si="72"/>
        <v/>
      </c>
      <c r="AL59" s="88" t="str">
        <f t="shared" si="73"/>
        <v/>
      </c>
      <c r="AM59" s="87" t="str">
        <f t="shared" si="74"/>
        <v/>
      </c>
      <c r="AN59" s="104" t="str">
        <f t="shared" si="75"/>
        <v/>
      </c>
      <c r="AO59" s="105"/>
      <c r="AP59" s="104"/>
      <c r="AQ59" s="87"/>
      <c r="AR59" s="104"/>
      <c r="AS59" s="87"/>
      <c r="AT59" s="104"/>
      <c r="AU59" s="108"/>
      <c r="AV59" s="187"/>
      <c r="AW59" s="110"/>
      <c r="AX59" s="109"/>
      <c r="AY59" s="110"/>
      <c r="AZ59" s="189"/>
      <c r="BA59" s="110"/>
      <c r="BB59" s="109"/>
      <c r="BC59" s="110"/>
      <c r="BD59" s="109"/>
      <c r="BE59" s="191"/>
      <c r="BF59" s="109"/>
      <c r="BG59" s="110"/>
      <c r="BH59" s="138"/>
      <c r="BI59" s="139"/>
      <c r="BJ59" s="65"/>
      <c r="BK59" s="63"/>
      <c r="BL59" s="64"/>
      <c r="BM59" s="63"/>
      <c r="BN59" s="206"/>
      <c r="BO59" s="89"/>
      <c r="BP59" s="183"/>
      <c r="BQ59" s="89"/>
      <c r="BR59" s="193"/>
      <c r="BS59" s="183"/>
      <c r="BT59" s="185"/>
      <c r="BU59" s="89"/>
      <c r="BV59" s="89"/>
      <c r="BW59" s="63"/>
      <c r="BX59" s="64"/>
      <c r="BY59" s="63"/>
      <c r="BZ59" s="138"/>
      <c r="CA59" s="63"/>
      <c r="CB59" s="167"/>
      <c r="CC59" s="63"/>
      <c r="CD59" s="167"/>
      <c r="CE59" s="63"/>
      <c r="CF59" s="167"/>
      <c r="CG59" s="169"/>
      <c r="CH59" s="64"/>
      <c r="CI59" s="63"/>
      <c r="CJ59" s="64"/>
      <c r="CK59" s="63"/>
      <c r="CL59" s="65"/>
      <c r="CM59" s="63"/>
      <c r="CN59" s="64"/>
      <c r="CO59" s="63"/>
      <c r="CP59" s="138"/>
      <c r="CQ59" s="68"/>
      <c r="CR59" s="69"/>
      <c r="CS59" s="171"/>
      <c r="CT59" s="69"/>
      <c r="CU59" s="68"/>
      <c r="CV59" s="69"/>
      <c r="CW59" s="68"/>
      <c r="CX59" s="69"/>
      <c r="CY59" s="208"/>
      <c r="CZ59" s="70"/>
      <c r="DA59" s="63"/>
      <c r="DB59" s="173"/>
      <c r="DC59" s="63"/>
      <c r="DD59" s="71"/>
      <c r="DE59" s="63"/>
      <c r="DF59" s="71"/>
      <c r="DG59" s="63"/>
      <c r="DH59" s="68"/>
      <c r="DI59" s="175"/>
      <c r="DJ59" s="176"/>
      <c r="DK59" s="175"/>
      <c r="DL59" s="176"/>
      <c r="DM59" s="175"/>
      <c r="DN59" s="176"/>
      <c r="DO59" s="175"/>
      <c r="DP59" s="176"/>
      <c r="DQ59" s="175"/>
      <c r="DR59" s="176"/>
      <c r="DS59" s="175"/>
      <c r="DT59" s="176"/>
      <c r="DU59" s="175"/>
      <c r="DV59" s="176"/>
      <c r="DW59" s="175"/>
      <c r="DX59" s="176"/>
      <c r="DY59" s="175"/>
      <c r="DZ59" s="176"/>
      <c r="EA59" s="175"/>
      <c r="EB59" s="176"/>
      <c r="EC59" s="175"/>
      <c r="ED59" s="176"/>
      <c r="EE59" s="175"/>
      <c r="EF59" s="176"/>
      <c r="EG59" s="69"/>
      <c r="EH59" s="66"/>
      <c r="EI59" s="66"/>
      <c r="EJ59" s="67"/>
      <c r="EK59" s="67"/>
      <c r="EL59" s="67"/>
      <c r="EM59" s="204"/>
      <c r="EN59" s="200"/>
      <c r="EO59" s="198"/>
      <c r="EP59" s="182"/>
      <c r="EQ59" s="182"/>
      <c r="ER59" s="182"/>
      <c r="ES59" s="182"/>
    </row>
    <row r="60" spans="1:149" x14ac:dyDescent="0.2">
      <c r="A60" s="61"/>
      <c r="B60" s="114">
        <v>52</v>
      </c>
      <c r="C60" s="87" t="str">
        <f t="shared" si="38"/>
        <v/>
      </c>
      <c r="D60" s="88" t="str">
        <f t="shared" si="39"/>
        <v/>
      </c>
      <c r="E60" s="87" t="str">
        <f t="shared" si="40"/>
        <v/>
      </c>
      <c r="F60" s="89" t="str">
        <f t="shared" si="41"/>
        <v/>
      </c>
      <c r="G60" s="87" t="str">
        <f t="shared" si="42"/>
        <v/>
      </c>
      <c r="H60" s="88" t="str">
        <f t="shared" si="43"/>
        <v/>
      </c>
      <c r="I60" s="87" t="str">
        <f t="shared" si="44"/>
        <v/>
      </c>
      <c r="J60" s="89" t="str">
        <f t="shared" si="45"/>
        <v/>
      </c>
      <c r="K60" s="87" t="str">
        <f t="shared" si="46"/>
        <v/>
      </c>
      <c r="L60" s="88" t="str">
        <f t="shared" si="47"/>
        <v/>
      </c>
      <c r="M60" s="87" t="str">
        <f t="shared" si="48"/>
        <v/>
      </c>
      <c r="N60" s="89" t="str">
        <f t="shared" si="49"/>
        <v/>
      </c>
      <c r="O60" s="87" t="str">
        <f t="shared" si="50"/>
        <v/>
      </c>
      <c r="P60" s="88" t="str">
        <f t="shared" si="51"/>
        <v/>
      </c>
      <c r="Q60" s="87" t="str">
        <f t="shared" si="52"/>
        <v/>
      </c>
      <c r="R60" s="89" t="str">
        <f t="shared" si="53"/>
        <v/>
      </c>
      <c r="S60" s="87" t="str">
        <f t="shared" si="54"/>
        <v/>
      </c>
      <c r="T60" s="88" t="str">
        <f t="shared" si="55"/>
        <v/>
      </c>
      <c r="U60" s="87" t="str">
        <f t="shared" si="56"/>
        <v/>
      </c>
      <c r="V60" s="89" t="str">
        <f t="shared" si="57"/>
        <v/>
      </c>
      <c r="W60" s="87" t="str">
        <f t="shared" si="58"/>
        <v/>
      </c>
      <c r="X60" s="88" t="str">
        <f t="shared" si="59"/>
        <v/>
      </c>
      <c r="Y60" s="87" t="str">
        <f t="shared" si="60"/>
        <v/>
      </c>
      <c r="Z60" s="89" t="str">
        <f t="shared" si="61"/>
        <v/>
      </c>
      <c r="AA60" s="87" t="str">
        <f t="shared" si="62"/>
        <v/>
      </c>
      <c r="AB60" s="88" t="str">
        <f t="shared" si="63"/>
        <v/>
      </c>
      <c r="AC60" s="87" t="str">
        <f t="shared" si="64"/>
        <v/>
      </c>
      <c r="AD60" s="88" t="str">
        <f t="shared" si="65"/>
        <v/>
      </c>
      <c r="AE60" s="87" t="str">
        <f t="shared" si="66"/>
        <v/>
      </c>
      <c r="AF60" s="89" t="str">
        <f t="shared" si="67"/>
        <v/>
      </c>
      <c r="AG60" s="87" t="str">
        <f t="shared" si="68"/>
        <v/>
      </c>
      <c r="AH60" s="88" t="str">
        <f t="shared" si="69"/>
        <v/>
      </c>
      <c r="AI60" s="87" t="str">
        <f t="shared" si="70"/>
        <v/>
      </c>
      <c r="AJ60" s="89" t="str">
        <f t="shared" si="71"/>
        <v/>
      </c>
      <c r="AK60" s="87" t="str">
        <f t="shared" si="72"/>
        <v/>
      </c>
      <c r="AL60" s="88" t="str">
        <f t="shared" si="73"/>
        <v/>
      </c>
      <c r="AM60" s="87" t="str">
        <f t="shared" si="74"/>
        <v/>
      </c>
      <c r="AN60" s="104" t="str">
        <f t="shared" si="75"/>
        <v/>
      </c>
      <c r="AO60" s="105"/>
      <c r="AP60" s="104"/>
      <c r="AQ60" s="87"/>
      <c r="AR60" s="104"/>
      <c r="AS60" s="87"/>
      <c r="AT60" s="104"/>
      <c r="AU60" s="108"/>
      <c r="AV60" s="187"/>
      <c r="AW60" s="110"/>
      <c r="AX60" s="109"/>
      <c r="AY60" s="110"/>
      <c r="AZ60" s="189"/>
      <c r="BA60" s="110"/>
      <c r="BB60" s="109"/>
      <c r="BC60" s="110"/>
      <c r="BD60" s="109"/>
      <c r="BE60" s="191"/>
      <c r="BF60" s="109"/>
      <c r="BG60" s="110"/>
      <c r="BH60" s="138"/>
      <c r="BI60" s="139"/>
      <c r="BJ60" s="65"/>
      <c r="BK60" s="63"/>
      <c r="BL60" s="64"/>
      <c r="BM60" s="63"/>
      <c r="BN60" s="206"/>
      <c r="BO60" s="89"/>
      <c r="BP60" s="183"/>
      <c r="BQ60" s="89"/>
      <c r="BR60" s="193"/>
      <c r="BS60" s="183"/>
      <c r="BT60" s="185"/>
      <c r="BU60" s="89"/>
      <c r="BV60" s="89"/>
      <c r="BW60" s="63"/>
      <c r="BX60" s="64"/>
      <c r="BY60" s="63"/>
      <c r="BZ60" s="138"/>
      <c r="CA60" s="63"/>
      <c r="CB60" s="167"/>
      <c r="CC60" s="63"/>
      <c r="CD60" s="167"/>
      <c r="CE60" s="63"/>
      <c r="CF60" s="167"/>
      <c r="CG60" s="169"/>
      <c r="CH60" s="64"/>
      <c r="CI60" s="63"/>
      <c r="CJ60" s="64"/>
      <c r="CK60" s="63"/>
      <c r="CL60" s="65"/>
      <c r="CM60" s="63"/>
      <c r="CN60" s="64"/>
      <c r="CO60" s="63"/>
      <c r="CP60" s="138"/>
      <c r="CQ60" s="68"/>
      <c r="CR60" s="69"/>
      <c r="CS60" s="171"/>
      <c r="CT60" s="69"/>
      <c r="CU60" s="68"/>
      <c r="CV60" s="69"/>
      <c r="CW60" s="68"/>
      <c r="CX60" s="69"/>
      <c r="CY60" s="208"/>
      <c r="CZ60" s="70"/>
      <c r="DA60" s="63"/>
      <c r="DB60" s="173"/>
      <c r="DC60" s="63"/>
      <c r="DD60" s="71"/>
      <c r="DE60" s="63"/>
      <c r="DF60" s="71"/>
      <c r="DG60" s="63"/>
      <c r="DH60" s="68"/>
      <c r="DI60" s="175"/>
      <c r="DJ60" s="176"/>
      <c r="DK60" s="175"/>
      <c r="DL60" s="176"/>
      <c r="DM60" s="175"/>
      <c r="DN60" s="176"/>
      <c r="DO60" s="175"/>
      <c r="DP60" s="176"/>
      <c r="DQ60" s="175"/>
      <c r="DR60" s="176"/>
      <c r="DS60" s="175"/>
      <c r="DT60" s="176"/>
      <c r="DU60" s="175"/>
      <c r="DV60" s="176"/>
      <c r="DW60" s="175"/>
      <c r="DX60" s="176"/>
      <c r="DY60" s="175"/>
      <c r="DZ60" s="176"/>
      <c r="EA60" s="175"/>
      <c r="EB60" s="176"/>
      <c r="EC60" s="175"/>
      <c r="ED60" s="176"/>
      <c r="EE60" s="175"/>
      <c r="EF60" s="176"/>
      <c r="EG60" s="69"/>
      <c r="EH60" s="66"/>
      <c r="EI60" s="66"/>
      <c r="EJ60" s="67"/>
      <c r="EK60" s="67"/>
      <c r="EL60" s="67"/>
      <c r="EM60" s="204"/>
      <c r="EN60" s="200"/>
      <c r="EO60" s="198"/>
      <c r="EP60" s="182"/>
      <c r="EQ60" s="182"/>
      <c r="ER60" s="182"/>
      <c r="ES60" s="182"/>
    </row>
    <row r="61" spans="1:149" x14ac:dyDescent="0.2">
      <c r="A61" s="61"/>
      <c r="B61" s="114">
        <v>53</v>
      </c>
      <c r="C61" s="87" t="str">
        <f t="shared" si="38"/>
        <v/>
      </c>
      <c r="D61" s="88" t="str">
        <f t="shared" si="39"/>
        <v/>
      </c>
      <c r="E61" s="87" t="str">
        <f t="shared" si="40"/>
        <v/>
      </c>
      <c r="F61" s="89" t="str">
        <f t="shared" si="41"/>
        <v/>
      </c>
      <c r="G61" s="87" t="str">
        <f t="shared" si="42"/>
        <v/>
      </c>
      <c r="H61" s="88" t="str">
        <f t="shared" si="43"/>
        <v/>
      </c>
      <c r="I61" s="87" t="str">
        <f t="shared" si="44"/>
        <v/>
      </c>
      <c r="J61" s="89" t="str">
        <f t="shared" si="45"/>
        <v/>
      </c>
      <c r="K61" s="87" t="str">
        <f t="shared" si="46"/>
        <v/>
      </c>
      <c r="L61" s="88" t="str">
        <f t="shared" si="47"/>
        <v/>
      </c>
      <c r="M61" s="87" t="str">
        <f t="shared" si="48"/>
        <v/>
      </c>
      <c r="N61" s="89" t="str">
        <f t="shared" si="49"/>
        <v/>
      </c>
      <c r="O61" s="87" t="str">
        <f t="shared" si="50"/>
        <v/>
      </c>
      <c r="P61" s="88" t="str">
        <f t="shared" si="51"/>
        <v/>
      </c>
      <c r="Q61" s="87" t="str">
        <f t="shared" si="52"/>
        <v/>
      </c>
      <c r="R61" s="89" t="str">
        <f t="shared" si="53"/>
        <v/>
      </c>
      <c r="S61" s="87" t="str">
        <f t="shared" si="54"/>
        <v/>
      </c>
      <c r="T61" s="88" t="str">
        <f t="shared" si="55"/>
        <v/>
      </c>
      <c r="U61" s="87" t="str">
        <f t="shared" si="56"/>
        <v/>
      </c>
      <c r="V61" s="89" t="str">
        <f t="shared" si="57"/>
        <v/>
      </c>
      <c r="W61" s="87" t="str">
        <f t="shared" si="58"/>
        <v/>
      </c>
      <c r="X61" s="88" t="str">
        <f t="shared" si="59"/>
        <v/>
      </c>
      <c r="Y61" s="87" t="str">
        <f t="shared" si="60"/>
        <v/>
      </c>
      <c r="Z61" s="89" t="str">
        <f t="shared" si="61"/>
        <v/>
      </c>
      <c r="AA61" s="87" t="str">
        <f t="shared" si="62"/>
        <v/>
      </c>
      <c r="AB61" s="88" t="str">
        <f t="shared" si="63"/>
        <v/>
      </c>
      <c r="AC61" s="87" t="str">
        <f t="shared" si="64"/>
        <v/>
      </c>
      <c r="AD61" s="88" t="str">
        <f t="shared" si="65"/>
        <v/>
      </c>
      <c r="AE61" s="87" t="str">
        <f t="shared" si="66"/>
        <v/>
      </c>
      <c r="AF61" s="89" t="str">
        <f t="shared" si="67"/>
        <v/>
      </c>
      <c r="AG61" s="87" t="str">
        <f t="shared" si="68"/>
        <v/>
      </c>
      <c r="AH61" s="88" t="str">
        <f t="shared" si="69"/>
        <v/>
      </c>
      <c r="AI61" s="87" t="str">
        <f t="shared" si="70"/>
        <v/>
      </c>
      <c r="AJ61" s="89" t="str">
        <f t="shared" si="71"/>
        <v/>
      </c>
      <c r="AK61" s="87" t="str">
        <f t="shared" si="72"/>
        <v/>
      </c>
      <c r="AL61" s="88" t="str">
        <f t="shared" si="73"/>
        <v/>
      </c>
      <c r="AM61" s="87" t="str">
        <f t="shared" si="74"/>
        <v/>
      </c>
      <c r="AN61" s="104" t="str">
        <f t="shared" si="75"/>
        <v/>
      </c>
      <c r="AO61" s="105"/>
      <c r="AP61" s="104"/>
      <c r="AQ61" s="87"/>
      <c r="AR61" s="104"/>
      <c r="AS61" s="87"/>
      <c r="AT61" s="104"/>
      <c r="AU61" s="108"/>
      <c r="AV61" s="187"/>
      <c r="AW61" s="110"/>
      <c r="AX61" s="109"/>
      <c r="AY61" s="110"/>
      <c r="AZ61" s="189"/>
      <c r="BA61" s="110"/>
      <c r="BB61" s="109"/>
      <c r="BC61" s="110"/>
      <c r="BD61" s="109"/>
      <c r="BE61" s="191"/>
      <c r="BF61" s="109"/>
      <c r="BG61" s="110"/>
      <c r="BH61" s="138"/>
      <c r="BI61" s="139"/>
      <c r="BJ61" s="65"/>
      <c r="BK61" s="63"/>
      <c r="BL61" s="64"/>
      <c r="BM61" s="63"/>
      <c r="BN61" s="206"/>
      <c r="BO61" s="89"/>
      <c r="BP61" s="183"/>
      <c r="BQ61" s="89"/>
      <c r="BR61" s="193"/>
      <c r="BS61" s="183"/>
      <c r="BT61" s="185"/>
      <c r="BU61" s="89"/>
      <c r="BV61" s="89"/>
      <c r="BW61" s="63"/>
      <c r="BX61" s="64"/>
      <c r="BY61" s="63"/>
      <c r="BZ61" s="138"/>
      <c r="CA61" s="63"/>
      <c r="CB61" s="167"/>
      <c r="CC61" s="63"/>
      <c r="CD61" s="167"/>
      <c r="CE61" s="63"/>
      <c r="CF61" s="167"/>
      <c r="CG61" s="169"/>
      <c r="CH61" s="64"/>
      <c r="CI61" s="63"/>
      <c r="CJ61" s="64"/>
      <c r="CK61" s="63"/>
      <c r="CL61" s="65"/>
      <c r="CM61" s="63"/>
      <c r="CN61" s="64"/>
      <c r="CO61" s="63"/>
      <c r="CP61" s="138"/>
      <c r="CQ61" s="68"/>
      <c r="CR61" s="69"/>
      <c r="CS61" s="171"/>
      <c r="CT61" s="69"/>
      <c r="CU61" s="68"/>
      <c r="CV61" s="69"/>
      <c r="CW61" s="68"/>
      <c r="CX61" s="69"/>
      <c r="CY61" s="208"/>
      <c r="CZ61" s="70"/>
      <c r="DA61" s="63"/>
      <c r="DB61" s="173"/>
      <c r="DC61" s="63"/>
      <c r="DD61" s="71"/>
      <c r="DE61" s="63"/>
      <c r="DF61" s="71"/>
      <c r="DG61" s="63"/>
      <c r="DH61" s="68"/>
      <c r="DI61" s="175"/>
      <c r="DJ61" s="176"/>
      <c r="DK61" s="175"/>
      <c r="DL61" s="176"/>
      <c r="DM61" s="175"/>
      <c r="DN61" s="176"/>
      <c r="DO61" s="175"/>
      <c r="DP61" s="176"/>
      <c r="DQ61" s="175"/>
      <c r="DR61" s="176"/>
      <c r="DS61" s="175"/>
      <c r="DT61" s="176"/>
      <c r="DU61" s="175"/>
      <c r="DV61" s="176"/>
      <c r="DW61" s="175"/>
      <c r="DX61" s="176"/>
      <c r="DY61" s="175"/>
      <c r="DZ61" s="176"/>
      <c r="EA61" s="175"/>
      <c r="EB61" s="176"/>
      <c r="EC61" s="175"/>
      <c r="ED61" s="176"/>
      <c r="EE61" s="175"/>
      <c r="EF61" s="176"/>
      <c r="EG61" s="69"/>
      <c r="EH61" s="66"/>
      <c r="EI61" s="66"/>
      <c r="EJ61" s="67"/>
      <c r="EK61" s="67"/>
      <c r="EL61" s="67"/>
      <c r="EM61" s="204"/>
      <c r="EN61" s="200"/>
      <c r="EO61" s="198"/>
      <c r="EP61" s="182"/>
      <c r="EQ61" s="182"/>
      <c r="ER61" s="182"/>
      <c r="ES61" s="182"/>
    </row>
    <row r="62" spans="1:149" x14ac:dyDescent="0.2">
      <c r="A62" s="61"/>
      <c r="B62" s="114">
        <v>54</v>
      </c>
      <c r="C62" s="87" t="str">
        <f t="shared" si="38"/>
        <v/>
      </c>
      <c r="D62" s="88" t="str">
        <f t="shared" si="39"/>
        <v/>
      </c>
      <c r="E62" s="87" t="str">
        <f t="shared" si="40"/>
        <v/>
      </c>
      <c r="F62" s="89" t="str">
        <f t="shared" si="41"/>
        <v/>
      </c>
      <c r="G62" s="87" t="str">
        <f t="shared" si="42"/>
        <v/>
      </c>
      <c r="H62" s="88" t="str">
        <f t="shared" si="43"/>
        <v/>
      </c>
      <c r="I62" s="87" t="str">
        <f t="shared" si="44"/>
        <v/>
      </c>
      <c r="J62" s="89" t="str">
        <f t="shared" si="45"/>
        <v/>
      </c>
      <c r="K62" s="87" t="str">
        <f t="shared" si="46"/>
        <v/>
      </c>
      <c r="L62" s="88" t="str">
        <f t="shared" si="47"/>
        <v/>
      </c>
      <c r="M62" s="87" t="str">
        <f t="shared" si="48"/>
        <v/>
      </c>
      <c r="N62" s="89" t="str">
        <f t="shared" si="49"/>
        <v/>
      </c>
      <c r="O62" s="87" t="str">
        <f t="shared" si="50"/>
        <v/>
      </c>
      <c r="P62" s="88" t="str">
        <f t="shared" si="51"/>
        <v/>
      </c>
      <c r="Q62" s="87" t="str">
        <f t="shared" si="52"/>
        <v/>
      </c>
      <c r="R62" s="89" t="str">
        <f t="shared" si="53"/>
        <v/>
      </c>
      <c r="S62" s="87" t="str">
        <f t="shared" si="54"/>
        <v/>
      </c>
      <c r="T62" s="88" t="str">
        <f t="shared" si="55"/>
        <v/>
      </c>
      <c r="U62" s="87" t="str">
        <f t="shared" si="56"/>
        <v/>
      </c>
      <c r="V62" s="89" t="str">
        <f t="shared" si="57"/>
        <v/>
      </c>
      <c r="W62" s="87" t="str">
        <f t="shared" si="58"/>
        <v/>
      </c>
      <c r="X62" s="88" t="str">
        <f t="shared" si="59"/>
        <v/>
      </c>
      <c r="Y62" s="87" t="str">
        <f t="shared" si="60"/>
        <v/>
      </c>
      <c r="Z62" s="89" t="str">
        <f t="shared" si="61"/>
        <v/>
      </c>
      <c r="AA62" s="87" t="str">
        <f t="shared" si="62"/>
        <v/>
      </c>
      <c r="AB62" s="88" t="str">
        <f t="shared" si="63"/>
        <v/>
      </c>
      <c r="AC62" s="87" t="str">
        <f t="shared" si="64"/>
        <v/>
      </c>
      <c r="AD62" s="88" t="str">
        <f t="shared" si="65"/>
        <v/>
      </c>
      <c r="AE62" s="87" t="str">
        <f t="shared" si="66"/>
        <v/>
      </c>
      <c r="AF62" s="89" t="str">
        <f t="shared" si="67"/>
        <v/>
      </c>
      <c r="AG62" s="87" t="str">
        <f t="shared" si="68"/>
        <v/>
      </c>
      <c r="AH62" s="88" t="str">
        <f t="shared" si="69"/>
        <v/>
      </c>
      <c r="AI62" s="87" t="str">
        <f t="shared" si="70"/>
        <v/>
      </c>
      <c r="AJ62" s="89" t="str">
        <f t="shared" si="71"/>
        <v/>
      </c>
      <c r="AK62" s="87" t="str">
        <f t="shared" si="72"/>
        <v/>
      </c>
      <c r="AL62" s="88" t="str">
        <f t="shared" si="73"/>
        <v/>
      </c>
      <c r="AM62" s="87" t="str">
        <f t="shared" si="74"/>
        <v/>
      </c>
      <c r="AN62" s="104" t="str">
        <f t="shared" si="75"/>
        <v/>
      </c>
      <c r="AO62" s="105"/>
      <c r="AP62" s="104"/>
      <c r="AQ62" s="87"/>
      <c r="AR62" s="104"/>
      <c r="AS62" s="87"/>
      <c r="AT62" s="104"/>
      <c r="AU62" s="108"/>
      <c r="AV62" s="187"/>
      <c r="AW62" s="110"/>
      <c r="AX62" s="109"/>
      <c r="AY62" s="110"/>
      <c r="AZ62" s="189"/>
      <c r="BA62" s="110"/>
      <c r="BB62" s="109"/>
      <c r="BC62" s="110"/>
      <c r="BD62" s="109"/>
      <c r="BE62" s="191"/>
      <c r="BF62" s="109"/>
      <c r="BG62" s="110"/>
      <c r="BH62" s="138"/>
      <c r="BI62" s="139"/>
      <c r="BJ62" s="65"/>
      <c r="BK62" s="63"/>
      <c r="BL62" s="64"/>
      <c r="BM62" s="63"/>
      <c r="BN62" s="206"/>
      <c r="BO62" s="89"/>
      <c r="BP62" s="183"/>
      <c r="BQ62" s="89"/>
      <c r="BR62" s="193"/>
      <c r="BS62" s="183"/>
      <c r="BT62" s="185"/>
      <c r="BU62" s="89"/>
      <c r="BV62" s="89"/>
      <c r="BW62" s="63"/>
      <c r="BX62" s="64"/>
      <c r="BY62" s="63"/>
      <c r="BZ62" s="138"/>
      <c r="CA62" s="63"/>
      <c r="CB62" s="167"/>
      <c r="CC62" s="63"/>
      <c r="CD62" s="167"/>
      <c r="CE62" s="63"/>
      <c r="CF62" s="167"/>
      <c r="CG62" s="169"/>
      <c r="CH62" s="64"/>
      <c r="CI62" s="63"/>
      <c r="CJ62" s="64"/>
      <c r="CK62" s="63"/>
      <c r="CL62" s="65"/>
      <c r="CM62" s="63"/>
      <c r="CN62" s="64"/>
      <c r="CO62" s="63"/>
      <c r="CP62" s="138"/>
      <c r="CQ62" s="68"/>
      <c r="CR62" s="69"/>
      <c r="CS62" s="171"/>
      <c r="CT62" s="69"/>
      <c r="CU62" s="68"/>
      <c r="CV62" s="69"/>
      <c r="CW62" s="68"/>
      <c r="CX62" s="69"/>
      <c r="CY62" s="208"/>
      <c r="CZ62" s="70"/>
      <c r="DA62" s="63"/>
      <c r="DB62" s="173"/>
      <c r="DC62" s="63"/>
      <c r="DD62" s="71"/>
      <c r="DE62" s="63"/>
      <c r="DF62" s="71"/>
      <c r="DG62" s="63"/>
      <c r="DH62" s="68"/>
      <c r="DI62" s="175"/>
      <c r="DJ62" s="176"/>
      <c r="DK62" s="175"/>
      <c r="DL62" s="176"/>
      <c r="DM62" s="175"/>
      <c r="DN62" s="176"/>
      <c r="DO62" s="175"/>
      <c r="DP62" s="176"/>
      <c r="DQ62" s="175"/>
      <c r="DR62" s="176"/>
      <c r="DS62" s="175"/>
      <c r="DT62" s="176"/>
      <c r="DU62" s="175"/>
      <c r="DV62" s="176"/>
      <c r="DW62" s="175"/>
      <c r="DX62" s="176"/>
      <c r="DY62" s="175"/>
      <c r="DZ62" s="176"/>
      <c r="EA62" s="175"/>
      <c r="EB62" s="176"/>
      <c r="EC62" s="175"/>
      <c r="ED62" s="176"/>
      <c r="EE62" s="175"/>
      <c r="EF62" s="176"/>
      <c r="EG62" s="69"/>
      <c r="EH62" s="66"/>
      <c r="EI62" s="66"/>
      <c r="EJ62" s="67"/>
      <c r="EK62" s="67"/>
      <c r="EL62" s="67"/>
      <c r="EM62" s="204"/>
      <c r="EN62" s="200"/>
      <c r="EO62" s="198"/>
      <c r="EP62" s="182"/>
      <c r="EQ62" s="182"/>
      <c r="ER62" s="182"/>
      <c r="ES62" s="182"/>
    </row>
    <row r="63" spans="1:149" x14ac:dyDescent="0.2">
      <c r="A63" s="61"/>
      <c r="B63" s="114">
        <v>55</v>
      </c>
      <c r="C63" s="87" t="str">
        <f t="shared" si="38"/>
        <v/>
      </c>
      <c r="D63" s="88" t="str">
        <f t="shared" si="39"/>
        <v/>
      </c>
      <c r="E63" s="87" t="str">
        <f t="shared" si="40"/>
        <v/>
      </c>
      <c r="F63" s="89" t="str">
        <f t="shared" si="41"/>
        <v/>
      </c>
      <c r="G63" s="87" t="str">
        <f t="shared" si="42"/>
        <v/>
      </c>
      <c r="H63" s="88" t="str">
        <f t="shared" si="43"/>
        <v/>
      </c>
      <c r="I63" s="87" t="str">
        <f t="shared" si="44"/>
        <v/>
      </c>
      <c r="J63" s="89" t="str">
        <f t="shared" si="45"/>
        <v/>
      </c>
      <c r="K63" s="87" t="str">
        <f t="shared" si="46"/>
        <v/>
      </c>
      <c r="L63" s="88" t="str">
        <f t="shared" si="47"/>
        <v/>
      </c>
      <c r="M63" s="87" t="str">
        <f t="shared" si="48"/>
        <v/>
      </c>
      <c r="N63" s="89" t="str">
        <f t="shared" si="49"/>
        <v/>
      </c>
      <c r="O63" s="87" t="str">
        <f t="shared" si="50"/>
        <v/>
      </c>
      <c r="P63" s="88" t="str">
        <f t="shared" si="51"/>
        <v/>
      </c>
      <c r="Q63" s="87" t="str">
        <f t="shared" si="52"/>
        <v/>
      </c>
      <c r="R63" s="89" t="str">
        <f t="shared" si="53"/>
        <v/>
      </c>
      <c r="S63" s="87" t="str">
        <f t="shared" si="54"/>
        <v/>
      </c>
      <c r="T63" s="88" t="str">
        <f t="shared" si="55"/>
        <v/>
      </c>
      <c r="U63" s="87" t="str">
        <f t="shared" si="56"/>
        <v/>
      </c>
      <c r="V63" s="89" t="str">
        <f t="shared" si="57"/>
        <v/>
      </c>
      <c r="W63" s="87" t="str">
        <f t="shared" si="58"/>
        <v/>
      </c>
      <c r="X63" s="88" t="str">
        <f t="shared" si="59"/>
        <v/>
      </c>
      <c r="Y63" s="87" t="str">
        <f t="shared" si="60"/>
        <v/>
      </c>
      <c r="Z63" s="89" t="str">
        <f t="shared" si="61"/>
        <v/>
      </c>
      <c r="AA63" s="87" t="str">
        <f t="shared" si="62"/>
        <v/>
      </c>
      <c r="AB63" s="88" t="str">
        <f t="shared" si="63"/>
        <v/>
      </c>
      <c r="AC63" s="87" t="str">
        <f t="shared" si="64"/>
        <v/>
      </c>
      <c r="AD63" s="88" t="str">
        <f t="shared" si="65"/>
        <v/>
      </c>
      <c r="AE63" s="87" t="str">
        <f t="shared" si="66"/>
        <v/>
      </c>
      <c r="AF63" s="89" t="str">
        <f t="shared" si="67"/>
        <v/>
      </c>
      <c r="AG63" s="87" t="str">
        <f t="shared" si="68"/>
        <v/>
      </c>
      <c r="AH63" s="88" t="str">
        <f t="shared" si="69"/>
        <v/>
      </c>
      <c r="AI63" s="87" t="str">
        <f t="shared" si="70"/>
        <v/>
      </c>
      <c r="AJ63" s="89" t="str">
        <f t="shared" si="71"/>
        <v/>
      </c>
      <c r="AK63" s="87" t="str">
        <f t="shared" si="72"/>
        <v/>
      </c>
      <c r="AL63" s="88" t="str">
        <f t="shared" si="73"/>
        <v/>
      </c>
      <c r="AM63" s="87" t="str">
        <f t="shared" si="74"/>
        <v/>
      </c>
      <c r="AN63" s="104" t="str">
        <f t="shared" si="75"/>
        <v/>
      </c>
      <c r="AO63" s="105"/>
      <c r="AP63" s="104"/>
      <c r="AQ63" s="87"/>
      <c r="AR63" s="104"/>
      <c r="AS63" s="87"/>
      <c r="AT63" s="104"/>
      <c r="AU63" s="108"/>
      <c r="AV63" s="187"/>
      <c r="AW63" s="110"/>
      <c r="AX63" s="109"/>
      <c r="AY63" s="110"/>
      <c r="AZ63" s="189"/>
      <c r="BA63" s="110"/>
      <c r="BB63" s="109"/>
      <c r="BC63" s="110"/>
      <c r="BD63" s="109"/>
      <c r="BE63" s="191"/>
      <c r="BF63" s="109"/>
      <c r="BG63" s="110"/>
      <c r="BH63" s="138"/>
      <c r="BI63" s="139"/>
      <c r="BJ63" s="65"/>
      <c r="BK63" s="63"/>
      <c r="BL63" s="64"/>
      <c r="BM63" s="63"/>
      <c r="BN63" s="206"/>
      <c r="BO63" s="89"/>
      <c r="BP63" s="183"/>
      <c r="BQ63" s="89"/>
      <c r="BR63" s="193"/>
      <c r="BS63" s="183"/>
      <c r="BT63" s="185"/>
      <c r="BU63" s="89"/>
      <c r="BV63" s="89"/>
      <c r="BW63" s="63"/>
      <c r="BX63" s="64"/>
      <c r="BY63" s="63"/>
      <c r="BZ63" s="138"/>
      <c r="CA63" s="63"/>
      <c r="CB63" s="167"/>
      <c r="CC63" s="63"/>
      <c r="CD63" s="167"/>
      <c r="CE63" s="63"/>
      <c r="CF63" s="167"/>
      <c r="CG63" s="169"/>
      <c r="CH63" s="64"/>
      <c r="CI63" s="63"/>
      <c r="CJ63" s="64"/>
      <c r="CK63" s="63"/>
      <c r="CL63" s="65"/>
      <c r="CM63" s="63"/>
      <c r="CN63" s="64"/>
      <c r="CO63" s="63"/>
      <c r="CP63" s="138"/>
      <c r="CQ63" s="68"/>
      <c r="CR63" s="69"/>
      <c r="CS63" s="171"/>
      <c r="CT63" s="69"/>
      <c r="CU63" s="68"/>
      <c r="CV63" s="69"/>
      <c r="CW63" s="68"/>
      <c r="CX63" s="69"/>
      <c r="CY63" s="208"/>
      <c r="CZ63" s="70"/>
      <c r="DA63" s="63"/>
      <c r="DB63" s="173"/>
      <c r="DC63" s="63"/>
      <c r="DD63" s="71"/>
      <c r="DE63" s="63"/>
      <c r="DF63" s="71"/>
      <c r="DG63" s="63"/>
      <c r="DH63" s="68"/>
      <c r="DI63" s="175"/>
      <c r="DJ63" s="176"/>
      <c r="DK63" s="175"/>
      <c r="DL63" s="176"/>
      <c r="DM63" s="175"/>
      <c r="DN63" s="176"/>
      <c r="DO63" s="175"/>
      <c r="DP63" s="176"/>
      <c r="DQ63" s="175"/>
      <c r="DR63" s="176"/>
      <c r="DS63" s="175"/>
      <c r="DT63" s="176"/>
      <c r="DU63" s="175"/>
      <c r="DV63" s="176"/>
      <c r="DW63" s="175"/>
      <c r="DX63" s="176"/>
      <c r="DY63" s="175"/>
      <c r="DZ63" s="176"/>
      <c r="EA63" s="175"/>
      <c r="EB63" s="176"/>
      <c r="EC63" s="175"/>
      <c r="ED63" s="176"/>
      <c r="EE63" s="175"/>
      <c r="EF63" s="176"/>
      <c r="EG63" s="69"/>
      <c r="EH63" s="66"/>
      <c r="EI63" s="66"/>
      <c r="EJ63" s="67"/>
      <c r="EK63" s="67"/>
      <c r="EL63" s="67"/>
      <c r="EM63" s="204"/>
      <c r="EN63" s="200"/>
      <c r="EO63" s="198"/>
      <c r="EP63" s="182"/>
      <c r="EQ63" s="182"/>
      <c r="ER63" s="182"/>
      <c r="ES63" s="182"/>
    </row>
    <row r="64" spans="1:149" x14ac:dyDescent="0.2">
      <c r="A64" s="61"/>
      <c r="B64" s="114">
        <v>56</v>
      </c>
      <c r="C64" s="87" t="str">
        <f t="shared" si="38"/>
        <v/>
      </c>
      <c r="D64" s="88" t="str">
        <f t="shared" si="39"/>
        <v/>
      </c>
      <c r="E64" s="87" t="str">
        <f t="shared" si="40"/>
        <v/>
      </c>
      <c r="F64" s="89" t="str">
        <f t="shared" si="41"/>
        <v/>
      </c>
      <c r="G64" s="87" t="str">
        <f t="shared" si="42"/>
        <v/>
      </c>
      <c r="H64" s="88" t="str">
        <f t="shared" si="43"/>
        <v/>
      </c>
      <c r="I64" s="87" t="str">
        <f t="shared" si="44"/>
        <v/>
      </c>
      <c r="J64" s="89" t="str">
        <f t="shared" si="45"/>
        <v/>
      </c>
      <c r="K64" s="87" t="str">
        <f t="shared" si="46"/>
        <v/>
      </c>
      <c r="L64" s="88" t="str">
        <f t="shared" si="47"/>
        <v/>
      </c>
      <c r="M64" s="87" t="str">
        <f t="shared" si="48"/>
        <v/>
      </c>
      <c r="N64" s="89" t="str">
        <f t="shared" si="49"/>
        <v/>
      </c>
      <c r="O64" s="87" t="str">
        <f t="shared" si="50"/>
        <v/>
      </c>
      <c r="P64" s="88" t="str">
        <f t="shared" si="51"/>
        <v/>
      </c>
      <c r="Q64" s="87" t="str">
        <f t="shared" si="52"/>
        <v/>
      </c>
      <c r="R64" s="89" t="str">
        <f t="shared" si="53"/>
        <v/>
      </c>
      <c r="S64" s="87" t="str">
        <f t="shared" si="54"/>
        <v/>
      </c>
      <c r="T64" s="88" t="str">
        <f t="shared" si="55"/>
        <v/>
      </c>
      <c r="U64" s="87" t="str">
        <f t="shared" si="56"/>
        <v/>
      </c>
      <c r="V64" s="89" t="str">
        <f t="shared" si="57"/>
        <v/>
      </c>
      <c r="W64" s="87" t="str">
        <f t="shared" si="58"/>
        <v/>
      </c>
      <c r="X64" s="88" t="str">
        <f t="shared" si="59"/>
        <v/>
      </c>
      <c r="Y64" s="87" t="str">
        <f t="shared" si="60"/>
        <v/>
      </c>
      <c r="Z64" s="89" t="str">
        <f t="shared" si="61"/>
        <v/>
      </c>
      <c r="AA64" s="87" t="str">
        <f t="shared" si="62"/>
        <v/>
      </c>
      <c r="AB64" s="88" t="str">
        <f t="shared" si="63"/>
        <v/>
      </c>
      <c r="AC64" s="87" t="str">
        <f t="shared" si="64"/>
        <v/>
      </c>
      <c r="AD64" s="88" t="str">
        <f t="shared" si="65"/>
        <v/>
      </c>
      <c r="AE64" s="87" t="str">
        <f t="shared" si="66"/>
        <v/>
      </c>
      <c r="AF64" s="89" t="str">
        <f t="shared" si="67"/>
        <v/>
      </c>
      <c r="AG64" s="87" t="str">
        <f t="shared" si="68"/>
        <v/>
      </c>
      <c r="AH64" s="88" t="str">
        <f t="shared" si="69"/>
        <v/>
      </c>
      <c r="AI64" s="87" t="str">
        <f t="shared" si="70"/>
        <v/>
      </c>
      <c r="AJ64" s="89" t="str">
        <f t="shared" si="71"/>
        <v/>
      </c>
      <c r="AK64" s="87" t="str">
        <f t="shared" si="72"/>
        <v/>
      </c>
      <c r="AL64" s="88" t="str">
        <f t="shared" si="73"/>
        <v/>
      </c>
      <c r="AM64" s="87" t="str">
        <f t="shared" si="74"/>
        <v/>
      </c>
      <c r="AN64" s="104" t="str">
        <f t="shared" si="75"/>
        <v/>
      </c>
      <c r="AO64" s="105"/>
      <c r="AP64" s="104"/>
      <c r="AQ64" s="87"/>
      <c r="AR64" s="104"/>
      <c r="AS64" s="87"/>
      <c r="AT64" s="104"/>
      <c r="AU64" s="108"/>
      <c r="AV64" s="187"/>
      <c r="AW64" s="110"/>
      <c r="AX64" s="109"/>
      <c r="AY64" s="110"/>
      <c r="AZ64" s="189"/>
      <c r="BA64" s="110"/>
      <c r="BB64" s="109"/>
      <c r="BC64" s="110"/>
      <c r="BD64" s="109"/>
      <c r="BE64" s="191"/>
      <c r="BF64" s="109"/>
      <c r="BG64" s="110"/>
      <c r="BH64" s="138"/>
      <c r="BI64" s="139"/>
      <c r="BJ64" s="65"/>
      <c r="BK64" s="63"/>
      <c r="BL64" s="64"/>
      <c r="BM64" s="63"/>
      <c r="BN64" s="206"/>
      <c r="BO64" s="89"/>
      <c r="BP64" s="183"/>
      <c r="BQ64" s="89"/>
      <c r="BR64" s="193"/>
      <c r="BS64" s="183"/>
      <c r="BT64" s="185"/>
      <c r="BU64" s="89"/>
      <c r="BV64" s="89"/>
      <c r="BW64" s="63"/>
      <c r="BX64" s="64"/>
      <c r="BY64" s="63"/>
      <c r="BZ64" s="138"/>
      <c r="CA64" s="63"/>
      <c r="CB64" s="167"/>
      <c r="CC64" s="63"/>
      <c r="CD64" s="167"/>
      <c r="CE64" s="63"/>
      <c r="CF64" s="167"/>
      <c r="CG64" s="169"/>
      <c r="CH64" s="64"/>
      <c r="CI64" s="63"/>
      <c r="CJ64" s="64"/>
      <c r="CK64" s="63"/>
      <c r="CL64" s="65"/>
      <c r="CM64" s="63"/>
      <c r="CN64" s="64"/>
      <c r="CO64" s="63"/>
      <c r="CP64" s="138"/>
      <c r="CQ64" s="68"/>
      <c r="CR64" s="69"/>
      <c r="CS64" s="171"/>
      <c r="CT64" s="69"/>
      <c r="CU64" s="68"/>
      <c r="CV64" s="69"/>
      <c r="CW64" s="68"/>
      <c r="CX64" s="69"/>
      <c r="CY64" s="208"/>
      <c r="CZ64" s="70"/>
      <c r="DA64" s="63"/>
      <c r="DB64" s="173"/>
      <c r="DC64" s="63"/>
      <c r="DD64" s="71"/>
      <c r="DE64" s="63"/>
      <c r="DF64" s="71"/>
      <c r="DG64" s="63"/>
      <c r="DH64" s="68"/>
      <c r="DI64" s="175"/>
      <c r="DJ64" s="176"/>
      <c r="DK64" s="175"/>
      <c r="DL64" s="176"/>
      <c r="DM64" s="175"/>
      <c r="DN64" s="176"/>
      <c r="DO64" s="175"/>
      <c r="DP64" s="176"/>
      <c r="DQ64" s="175"/>
      <c r="DR64" s="176"/>
      <c r="DS64" s="175"/>
      <c r="DT64" s="176"/>
      <c r="DU64" s="175"/>
      <c r="DV64" s="176"/>
      <c r="DW64" s="175"/>
      <c r="DX64" s="176"/>
      <c r="DY64" s="175"/>
      <c r="DZ64" s="176"/>
      <c r="EA64" s="175"/>
      <c r="EB64" s="176"/>
      <c r="EC64" s="175"/>
      <c r="ED64" s="176"/>
      <c r="EE64" s="175"/>
      <c r="EF64" s="176"/>
      <c r="EG64" s="69"/>
      <c r="EH64" s="66"/>
      <c r="EI64" s="66"/>
      <c r="EJ64" s="67"/>
      <c r="EK64" s="67"/>
      <c r="EL64" s="67"/>
      <c r="EM64" s="204"/>
      <c r="EN64" s="200"/>
      <c r="EO64" s="198"/>
      <c r="EP64" s="182"/>
      <c r="EQ64" s="182"/>
      <c r="ER64" s="182"/>
      <c r="ES64" s="182"/>
    </row>
    <row r="65" spans="1:149" x14ac:dyDescent="0.2">
      <c r="A65" s="61"/>
      <c r="B65" s="114">
        <v>57</v>
      </c>
      <c r="C65" s="87" t="str">
        <f t="shared" si="38"/>
        <v/>
      </c>
      <c r="D65" s="88" t="str">
        <f t="shared" si="39"/>
        <v/>
      </c>
      <c r="E65" s="87" t="str">
        <f t="shared" si="40"/>
        <v/>
      </c>
      <c r="F65" s="89" t="str">
        <f t="shared" si="41"/>
        <v/>
      </c>
      <c r="G65" s="87" t="str">
        <f t="shared" si="42"/>
        <v/>
      </c>
      <c r="H65" s="88" t="str">
        <f t="shared" si="43"/>
        <v/>
      </c>
      <c r="I65" s="87" t="str">
        <f t="shared" si="44"/>
        <v/>
      </c>
      <c r="J65" s="89" t="str">
        <f t="shared" si="45"/>
        <v/>
      </c>
      <c r="K65" s="87" t="str">
        <f t="shared" si="46"/>
        <v/>
      </c>
      <c r="L65" s="88" t="str">
        <f t="shared" si="47"/>
        <v/>
      </c>
      <c r="M65" s="87" t="str">
        <f t="shared" si="48"/>
        <v/>
      </c>
      <c r="N65" s="89" t="str">
        <f t="shared" si="49"/>
        <v/>
      </c>
      <c r="O65" s="87" t="str">
        <f t="shared" si="50"/>
        <v/>
      </c>
      <c r="P65" s="88" t="str">
        <f t="shared" si="51"/>
        <v/>
      </c>
      <c r="Q65" s="87" t="str">
        <f t="shared" si="52"/>
        <v/>
      </c>
      <c r="R65" s="89" t="str">
        <f t="shared" si="53"/>
        <v/>
      </c>
      <c r="S65" s="87" t="str">
        <f t="shared" si="54"/>
        <v/>
      </c>
      <c r="T65" s="88" t="str">
        <f t="shared" si="55"/>
        <v/>
      </c>
      <c r="U65" s="87" t="str">
        <f t="shared" si="56"/>
        <v/>
      </c>
      <c r="V65" s="89" t="str">
        <f t="shared" si="57"/>
        <v/>
      </c>
      <c r="W65" s="87" t="str">
        <f t="shared" si="58"/>
        <v/>
      </c>
      <c r="X65" s="88" t="str">
        <f t="shared" si="59"/>
        <v/>
      </c>
      <c r="Y65" s="87" t="str">
        <f t="shared" si="60"/>
        <v/>
      </c>
      <c r="Z65" s="89" t="str">
        <f t="shared" si="61"/>
        <v/>
      </c>
      <c r="AA65" s="87" t="str">
        <f t="shared" si="62"/>
        <v/>
      </c>
      <c r="AB65" s="88" t="str">
        <f t="shared" si="63"/>
        <v/>
      </c>
      <c r="AC65" s="87" t="str">
        <f t="shared" si="64"/>
        <v/>
      </c>
      <c r="AD65" s="88" t="str">
        <f t="shared" si="65"/>
        <v/>
      </c>
      <c r="AE65" s="87" t="str">
        <f t="shared" si="66"/>
        <v/>
      </c>
      <c r="AF65" s="89" t="str">
        <f t="shared" si="67"/>
        <v/>
      </c>
      <c r="AG65" s="87" t="str">
        <f t="shared" si="68"/>
        <v/>
      </c>
      <c r="AH65" s="88" t="str">
        <f t="shared" si="69"/>
        <v/>
      </c>
      <c r="AI65" s="87" t="str">
        <f t="shared" si="70"/>
        <v/>
      </c>
      <c r="AJ65" s="89" t="str">
        <f t="shared" si="71"/>
        <v/>
      </c>
      <c r="AK65" s="87" t="str">
        <f t="shared" si="72"/>
        <v/>
      </c>
      <c r="AL65" s="88" t="str">
        <f t="shared" si="73"/>
        <v/>
      </c>
      <c r="AM65" s="87" t="str">
        <f t="shared" si="74"/>
        <v/>
      </c>
      <c r="AN65" s="104" t="str">
        <f t="shared" si="75"/>
        <v/>
      </c>
      <c r="AO65" s="105"/>
      <c r="AP65" s="104"/>
      <c r="AQ65" s="87"/>
      <c r="AR65" s="104"/>
      <c r="AS65" s="87"/>
      <c r="AT65" s="104"/>
      <c r="AU65" s="108"/>
      <c r="AV65" s="187"/>
      <c r="AW65" s="110"/>
      <c r="AX65" s="109"/>
      <c r="AY65" s="110"/>
      <c r="AZ65" s="189"/>
      <c r="BA65" s="110"/>
      <c r="BB65" s="109"/>
      <c r="BC65" s="110"/>
      <c r="BD65" s="109"/>
      <c r="BE65" s="191"/>
      <c r="BF65" s="109"/>
      <c r="BG65" s="110"/>
      <c r="BH65" s="138"/>
      <c r="BI65" s="139"/>
      <c r="BJ65" s="65"/>
      <c r="BK65" s="63"/>
      <c r="BL65" s="64"/>
      <c r="BM65" s="63"/>
      <c r="BN65" s="206"/>
      <c r="BO65" s="89"/>
      <c r="BP65" s="183"/>
      <c r="BQ65" s="89"/>
      <c r="BR65" s="193"/>
      <c r="BS65" s="183"/>
      <c r="BT65" s="185"/>
      <c r="BU65" s="89"/>
      <c r="BV65" s="89"/>
      <c r="BW65" s="63"/>
      <c r="BX65" s="64"/>
      <c r="BY65" s="63"/>
      <c r="BZ65" s="138"/>
      <c r="CA65" s="63"/>
      <c r="CB65" s="167"/>
      <c r="CC65" s="63"/>
      <c r="CD65" s="167"/>
      <c r="CE65" s="63"/>
      <c r="CF65" s="167"/>
      <c r="CG65" s="169"/>
      <c r="CH65" s="64"/>
      <c r="CI65" s="63"/>
      <c r="CJ65" s="64"/>
      <c r="CK65" s="63"/>
      <c r="CL65" s="65"/>
      <c r="CM65" s="63"/>
      <c r="CN65" s="64"/>
      <c r="CO65" s="63"/>
      <c r="CP65" s="138"/>
      <c r="CQ65" s="68"/>
      <c r="CR65" s="69"/>
      <c r="CS65" s="171"/>
      <c r="CT65" s="69"/>
      <c r="CU65" s="68"/>
      <c r="CV65" s="69"/>
      <c r="CW65" s="68"/>
      <c r="CX65" s="69"/>
      <c r="CY65" s="208"/>
      <c r="CZ65" s="70"/>
      <c r="DA65" s="63"/>
      <c r="DB65" s="173"/>
      <c r="DC65" s="63"/>
      <c r="DD65" s="71"/>
      <c r="DE65" s="63"/>
      <c r="DF65" s="71"/>
      <c r="DG65" s="63"/>
      <c r="DH65" s="68"/>
      <c r="DI65" s="175"/>
      <c r="DJ65" s="176"/>
      <c r="DK65" s="175"/>
      <c r="DL65" s="176"/>
      <c r="DM65" s="175"/>
      <c r="DN65" s="176"/>
      <c r="DO65" s="175"/>
      <c r="DP65" s="176"/>
      <c r="DQ65" s="175"/>
      <c r="DR65" s="176"/>
      <c r="DS65" s="175"/>
      <c r="DT65" s="176"/>
      <c r="DU65" s="175"/>
      <c r="DV65" s="176"/>
      <c r="DW65" s="175"/>
      <c r="DX65" s="176"/>
      <c r="DY65" s="175"/>
      <c r="DZ65" s="176"/>
      <c r="EA65" s="175"/>
      <c r="EB65" s="176"/>
      <c r="EC65" s="175"/>
      <c r="ED65" s="176"/>
      <c r="EE65" s="175"/>
      <c r="EF65" s="176"/>
      <c r="EG65" s="69"/>
      <c r="EH65" s="66"/>
      <c r="EI65" s="66"/>
      <c r="EJ65" s="67"/>
      <c r="EK65" s="67"/>
      <c r="EL65" s="67"/>
      <c r="EM65" s="204"/>
      <c r="EN65" s="200"/>
      <c r="EO65" s="198"/>
      <c r="EP65" s="182"/>
      <c r="EQ65" s="182"/>
      <c r="ER65" s="182"/>
      <c r="ES65" s="182"/>
    </row>
    <row r="66" spans="1:149" x14ac:dyDescent="0.2">
      <c r="A66" s="61"/>
      <c r="B66" s="114">
        <v>58</v>
      </c>
      <c r="C66" s="87" t="str">
        <f t="shared" si="38"/>
        <v/>
      </c>
      <c r="D66" s="88" t="str">
        <f t="shared" si="39"/>
        <v/>
      </c>
      <c r="E66" s="87" t="str">
        <f t="shared" si="40"/>
        <v/>
      </c>
      <c r="F66" s="89" t="str">
        <f t="shared" si="41"/>
        <v/>
      </c>
      <c r="G66" s="87" t="str">
        <f t="shared" si="42"/>
        <v/>
      </c>
      <c r="H66" s="88" t="str">
        <f t="shared" si="43"/>
        <v/>
      </c>
      <c r="I66" s="87" t="str">
        <f t="shared" si="44"/>
        <v/>
      </c>
      <c r="J66" s="89" t="str">
        <f t="shared" si="45"/>
        <v/>
      </c>
      <c r="K66" s="87" t="str">
        <f t="shared" si="46"/>
        <v/>
      </c>
      <c r="L66" s="88" t="str">
        <f t="shared" si="47"/>
        <v/>
      </c>
      <c r="M66" s="87" t="str">
        <f t="shared" si="48"/>
        <v/>
      </c>
      <c r="N66" s="89" t="str">
        <f t="shared" si="49"/>
        <v/>
      </c>
      <c r="O66" s="87" t="str">
        <f t="shared" si="50"/>
        <v/>
      </c>
      <c r="P66" s="88" t="str">
        <f t="shared" si="51"/>
        <v/>
      </c>
      <c r="Q66" s="87" t="str">
        <f t="shared" si="52"/>
        <v/>
      </c>
      <c r="R66" s="89" t="str">
        <f t="shared" si="53"/>
        <v/>
      </c>
      <c r="S66" s="87" t="str">
        <f t="shared" si="54"/>
        <v/>
      </c>
      <c r="T66" s="88" t="str">
        <f t="shared" si="55"/>
        <v/>
      </c>
      <c r="U66" s="87" t="str">
        <f t="shared" si="56"/>
        <v/>
      </c>
      <c r="V66" s="89" t="str">
        <f t="shared" si="57"/>
        <v/>
      </c>
      <c r="W66" s="87" t="str">
        <f t="shared" si="58"/>
        <v/>
      </c>
      <c r="X66" s="88" t="str">
        <f t="shared" si="59"/>
        <v/>
      </c>
      <c r="Y66" s="87" t="str">
        <f t="shared" si="60"/>
        <v/>
      </c>
      <c r="Z66" s="89" t="str">
        <f t="shared" si="61"/>
        <v/>
      </c>
      <c r="AA66" s="87" t="str">
        <f t="shared" si="62"/>
        <v/>
      </c>
      <c r="AB66" s="88" t="str">
        <f t="shared" si="63"/>
        <v/>
      </c>
      <c r="AC66" s="87" t="str">
        <f t="shared" si="64"/>
        <v/>
      </c>
      <c r="AD66" s="88" t="str">
        <f t="shared" si="65"/>
        <v/>
      </c>
      <c r="AE66" s="87" t="str">
        <f t="shared" si="66"/>
        <v/>
      </c>
      <c r="AF66" s="89" t="str">
        <f t="shared" si="67"/>
        <v/>
      </c>
      <c r="AG66" s="87" t="str">
        <f t="shared" si="68"/>
        <v/>
      </c>
      <c r="AH66" s="88" t="str">
        <f t="shared" si="69"/>
        <v/>
      </c>
      <c r="AI66" s="87" t="str">
        <f t="shared" si="70"/>
        <v/>
      </c>
      <c r="AJ66" s="89" t="str">
        <f t="shared" si="71"/>
        <v/>
      </c>
      <c r="AK66" s="87" t="str">
        <f t="shared" si="72"/>
        <v/>
      </c>
      <c r="AL66" s="88" t="str">
        <f t="shared" si="73"/>
        <v/>
      </c>
      <c r="AM66" s="87" t="str">
        <f t="shared" si="74"/>
        <v/>
      </c>
      <c r="AN66" s="104" t="str">
        <f t="shared" si="75"/>
        <v/>
      </c>
      <c r="AO66" s="105"/>
      <c r="AP66" s="104"/>
      <c r="AQ66" s="87"/>
      <c r="AR66" s="104"/>
      <c r="AS66" s="87"/>
      <c r="AT66" s="104"/>
      <c r="AU66" s="108"/>
      <c r="AV66" s="187"/>
      <c r="AW66" s="110"/>
      <c r="AX66" s="109"/>
      <c r="AY66" s="110"/>
      <c r="AZ66" s="189"/>
      <c r="BA66" s="110"/>
      <c r="BB66" s="109"/>
      <c r="BC66" s="110"/>
      <c r="BD66" s="109"/>
      <c r="BE66" s="191"/>
      <c r="BF66" s="109"/>
      <c r="BG66" s="110"/>
      <c r="BH66" s="138"/>
      <c r="BI66" s="139"/>
      <c r="BJ66" s="65"/>
      <c r="BK66" s="63"/>
      <c r="BL66" s="64"/>
      <c r="BM66" s="63"/>
      <c r="BN66" s="206"/>
      <c r="BO66" s="89"/>
      <c r="BP66" s="183"/>
      <c r="BQ66" s="89"/>
      <c r="BR66" s="193"/>
      <c r="BS66" s="183"/>
      <c r="BT66" s="185"/>
      <c r="BU66" s="89"/>
      <c r="BV66" s="89"/>
      <c r="BW66" s="63"/>
      <c r="BX66" s="64"/>
      <c r="BY66" s="63"/>
      <c r="BZ66" s="138"/>
      <c r="CA66" s="63"/>
      <c r="CB66" s="167"/>
      <c r="CC66" s="63"/>
      <c r="CD66" s="167"/>
      <c r="CE66" s="63"/>
      <c r="CF66" s="167"/>
      <c r="CG66" s="169"/>
      <c r="CH66" s="64"/>
      <c r="CI66" s="63"/>
      <c r="CJ66" s="64"/>
      <c r="CK66" s="63"/>
      <c r="CL66" s="65"/>
      <c r="CM66" s="63"/>
      <c r="CN66" s="64"/>
      <c r="CO66" s="63"/>
      <c r="CP66" s="138"/>
      <c r="CQ66" s="68"/>
      <c r="CR66" s="69"/>
      <c r="CS66" s="171"/>
      <c r="CT66" s="69"/>
      <c r="CU66" s="68"/>
      <c r="CV66" s="69"/>
      <c r="CW66" s="68"/>
      <c r="CX66" s="69"/>
      <c r="CY66" s="208"/>
      <c r="CZ66" s="70"/>
      <c r="DA66" s="63"/>
      <c r="DB66" s="173"/>
      <c r="DC66" s="63"/>
      <c r="DD66" s="71"/>
      <c r="DE66" s="63"/>
      <c r="DF66" s="71"/>
      <c r="DG66" s="63"/>
      <c r="DH66" s="68"/>
      <c r="DI66" s="175"/>
      <c r="DJ66" s="176"/>
      <c r="DK66" s="175"/>
      <c r="DL66" s="176"/>
      <c r="DM66" s="175"/>
      <c r="DN66" s="176"/>
      <c r="DO66" s="175"/>
      <c r="DP66" s="176"/>
      <c r="DQ66" s="175"/>
      <c r="DR66" s="176"/>
      <c r="DS66" s="175"/>
      <c r="DT66" s="176"/>
      <c r="DU66" s="175"/>
      <c r="DV66" s="176"/>
      <c r="DW66" s="175"/>
      <c r="DX66" s="176"/>
      <c r="DY66" s="175"/>
      <c r="DZ66" s="176"/>
      <c r="EA66" s="175"/>
      <c r="EB66" s="176"/>
      <c r="EC66" s="175"/>
      <c r="ED66" s="176"/>
      <c r="EE66" s="175"/>
      <c r="EF66" s="176"/>
      <c r="EG66" s="69"/>
      <c r="EH66" s="66"/>
      <c r="EI66" s="66"/>
      <c r="EJ66" s="67"/>
      <c r="EK66" s="67"/>
      <c r="EL66" s="67"/>
      <c r="EM66" s="204"/>
      <c r="EN66" s="200"/>
      <c r="EO66" s="198"/>
      <c r="EP66" s="182"/>
      <c r="EQ66" s="182"/>
      <c r="ER66" s="182"/>
      <c r="ES66" s="182"/>
    </row>
    <row r="67" spans="1:149" x14ac:dyDescent="0.2">
      <c r="A67" s="61"/>
      <c r="B67" s="114">
        <v>59</v>
      </c>
      <c r="C67" s="87" t="str">
        <f t="shared" si="38"/>
        <v/>
      </c>
      <c r="D67" s="88" t="str">
        <f t="shared" si="39"/>
        <v/>
      </c>
      <c r="E67" s="87" t="str">
        <f t="shared" si="40"/>
        <v/>
      </c>
      <c r="F67" s="89" t="str">
        <f t="shared" si="41"/>
        <v/>
      </c>
      <c r="G67" s="87" t="str">
        <f t="shared" si="42"/>
        <v/>
      </c>
      <c r="H67" s="88" t="str">
        <f t="shared" si="43"/>
        <v/>
      </c>
      <c r="I67" s="87" t="str">
        <f t="shared" si="44"/>
        <v/>
      </c>
      <c r="J67" s="89" t="str">
        <f t="shared" si="45"/>
        <v/>
      </c>
      <c r="K67" s="87" t="str">
        <f t="shared" si="46"/>
        <v/>
      </c>
      <c r="L67" s="88" t="str">
        <f t="shared" si="47"/>
        <v/>
      </c>
      <c r="M67" s="87" t="str">
        <f t="shared" si="48"/>
        <v/>
      </c>
      <c r="N67" s="89" t="str">
        <f t="shared" si="49"/>
        <v/>
      </c>
      <c r="O67" s="87" t="str">
        <f t="shared" si="50"/>
        <v/>
      </c>
      <c r="P67" s="88" t="str">
        <f t="shared" si="51"/>
        <v/>
      </c>
      <c r="Q67" s="87" t="str">
        <f t="shared" si="52"/>
        <v/>
      </c>
      <c r="R67" s="89" t="str">
        <f t="shared" si="53"/>
        <v/>
      </c>
      <c r="S67" s="87" t="str">
        <f t="shared" si="54"/>
        <v/>
      </c>
      <c r="T67" s="88" t="str">
        <f t="shared" si="55"/>
        <v/>
      </c>
      <c r="U67" s="87" t="str">
        <f t="shared" si="56"/>
        <v/>
      </c>
      <c r="V67" s="89" t="str">
        <f t="shared" si="57"/>
        <v/>
      </c>
      <c r="W67" s="87" t="str">
        <f t="shared" si="58"/>
        <v/>
      </c>
      <c r="X67" s="88" t="str">
        <f t="shared" si="59"/>
        <v/>
      </c>
      <c r="Y67" s="87" t="str">
        <f t="shared" si="60"/>
        <v/>
      </c>
      <c r="Z67" s="89" t="str">
        <f t="shared" si="61"/>
        <v/>
      </c>
      <c r="AA67" s="87" t="str">
        <f t="shared" si="62"/>
        <v/>
      </c>
      <c r="AB67" s="88" t="str">
        <f t="shared" si="63"/>
        <v/>
      </c>
      <c r="AC67" s="87" t="str">
        <f t="shared" si="64"/>
        <v/>
      </c>
      <c r="AD67" s="88" t="str">
        <f t="shared" si="65"/>
        <v/>
      </c>
      <c r="AE67" s="87" t="str">
        <f t="shared" si="66"/>
        <v/>
      </c>
      <c r="AF67" s="89" t="str">
        <f t="shared" si="67"/>
        <v/>
      </c>
      <c r="AG67" s="87" t="str">
        <f t="shared" si="68"/>
        <v/>
      </c>
      <c r="AH67" s="88" t="str">
        <f t="shared" si="69"/>
        <v/>
      </c>
      <c r="AI67" s="87" t="str">
        <f t="shared" si="70"/>
        <v/>
      </c>
      <c r="AJ67" s="89" t="str">
        <f t="shared" si="71"/>
        <v/>
      </c>
      <c r="AK67" s="87" t="str">
        <f t="shared" si="72"/>
        <v/>
      </c>
      <c r="AL67" s="88" t="str">
        <f t="shared" si="73"/>
        <v/>
      </c>
      <c r="AM67" s="87" t="str">
        <f t="shared" si="74"/>
        <v/>
      </c>
      <c r="AN67" s="104" t="str">
        <f t="shared" si="75"/>
        <v/>
      </c>
      <c r="AO67" s="105"/>
      <c r="AP67" s="104"/>
      <c r="AQ67" s="87"/>
      <c r="AR67" s="104"/>
      <c r="AS67" s="87"/>
      <c r="AT67" s="104"/>
      <c r="AU67" s="108"/>
      <c r="AV67" s="187"/>
      <c r="AW67" s="110"/>
      <c r="AX67" s="109"/>
      <c r="AY67" s="110"/>
      <c r="AZ67" s="189"/>
      <c r="BA67" s="110"/>
      <c r="BB67" s="109"/>
      <c r="BC67" s="110"/>
      <c r="BD67" s="109"/>
      <c r="BE67" s="191"/>
      <c r="BF67" s="109"/>
      <c r="BG67" s="110"/>
      <c r="BH67" s="138"/>
      <c r="BI67" s="139"/>
      <c r="BJ67" s="65"/>
      <c r="BK67" s="63"/>
      <c r="BL67" s="64"/>
      <c r="BM67" s="63"/>
      <c r="BN67" s="206"/>
      <c r="BO67" s="89"/>
      <c r="BP67" s="183"/>
      <c r="BQ67" s="89"/>
      <c r="BR67" s="193"/>
      <c r="BS67" s="183"/>
      <c r="BT67" s="185"/>
      <c r="BU67" s="89"/>
      <c r="BV67" s="89"/>
      <c r="BW67" s="63"/>
      <c r="BX67" s="64"/>
      <c r="BY67" s="63"/>
      <c r="BZ67" s="138"/>
      <c r="CA67" s="63"/>
      <c r="CB67" s="167"/>
      <c r="CC67" s="63"/>
      <c r="CD67" s="167"/>
      <c r="CE67" s="63"/>
      <c r="CF67" s="167"/>
      <c r="CG67" s="169"/>
      <c r="CH67" s="64"/>
      <c r="CI67" s="63"/>
      <c r="CJ67" s="64"/>
      <c r="CK67" s="63"/>
      <c r="CL67" s="65"/>
      <c r="CM67" s="63"/>
      <c r="CN67" s="64"/>
      <c r="CO67" s="63"/>
      <c r="CP67" s="138"/>
      <c r="CQ67" s="68"/>
      <c r="CR67" s="69"/>
      <c r="CS67" s="171"/>
      <c r="CT67" s="69"/>
      <c r="CU67" s="68"/>
      <c r="CV67" s="69"/>
      <c r="CW67" s="68"/>
      <c r="CX67" s="69"/>
      <c r="CY67" s="208"/>
      <c r="CZ67" s="70"/>
      <c r="DA67" s="63"/>
      <c r="DB67" s="173"/>
      <c r="DC67" s="63"/>
      <c r="DD67" s="71"/>
      <c r="DE67" s="63"/>
      <c r="DF67" s="71"/>
      <c r="DG67" s="63"/>
      <c r="DH67" s="68"/>
      <c r="DI67" s="175"/>
      <c r="DJ67" s="176"/>
      <c r="DK67" s="175"/>
      <c r="DL67" s="176"/>
      <c r="DM67" s="175"/>
      <c r="DN67" s="176"/>
      <c r="DO67" s="175"/>
      <c r="DP67" s="176"/>
      <c r="DQ67" s="175"/>
      <c r="DR67" s="176"/>
      <c r="DS67" s="175"/>
      <c r="DT67" s="176"/>
      <c r="DU67" s="175"/>
      <c r="DV67" s="176"/>
      <c r="DW67" s="175"/>
      <c r="DX67" s="176"/>
      <c r="DY67" s="175"/>
      <c r="DZ67" s="176"/>
      <c r="EA67" s="175"/>
      <c r="EB67" s="176"/>
      <c r="EC67" s="175"/>
      <c r="ED67" s="176"/>
      <c r="EE67" s="175"/>
      <c r="EF67" s="176"/>
      <c r="EG67" s="69"/>
      <c r="EH67" s="66"/>
      <c r="EI67" s="66"/>
      <c r="EJ67" s="67"/>
      <c r="EK67" s="67"/>
      <c r="EL67" s="67"/>
      <c r="EM67" s="204"/>
      <c r="EN67" s="200"/>
      <c r="EO67" s="198"/>
      <c r="EP67" s="182"/>
      <c r="EQ67" s="182"/>
      <c r="ER67" s="182"/>
      <c r="ES67" s="182"/>
    </row>
    <row r="68" spans="1:149" x14ac:dyDescent="0.2">
      <c r="A68" s="61"/>
      <c r="B68" s="114">
        <v>60</v>
      </c>
      <c r="C68" s="87" t="str">
        <f t="shared" si="38"/>
        <v/>
      </c>
      <c r="D68" s="88" t="str">
        <f t="shared" si="39"/>
        <v/>
      </c>
      <c r="E68" s="87" t="str">
        <f t="shared" si="40"/>
        <v/>
      </c>
      <c r="F68" s="89" t="str">
        <f t="shared" si="41"/>
        <v/>
      </c>
      <c r="G68" s="87" t="str">
        <f t="shared" si="42"/>
        <v/>
      </c>
      <c r="H68" s="88" t="str">
        <f t="shared" si="43"/>
        <v/>
      </c>
      <c r="I68" s="87" t="str">
        <f t="shared" si="44"/>
        <v/>
      </c>
      <c r="J68" s="89" t="str">
        <f t="shared" si="45"/>
        <v/>
      </c>
      <c r="K68" s="87" t="str">
        <f t="shared" si="46"/>
        <v/>
      </c>
      <c r="L68" s="88" t="str">
        <f t="shared" si="47"/>
        <v/>
      </c>
      <c r="M68" s="87" t="str">
        <f t="shared" si="48"/>
        <v/>
      </c>
      <c r="N68" s="89" t="str">
        <f t="shared" si="49"/>
        <v/>
      </c>
      <c r="O68" s="87" t="str">
        <f t="shared" si="50"/>
        <v/>
      </c>
      <c r="P68" s="88" t="str">
        <f t="shared" si="51"/>
        <v/>
      </c>
      <c r="Q68" s="87" t="str">
        <f t="shared" si="52"/>
        <v/>
      </c>
      <c r="R68" s="89" t="str">
        <f t="shared" si="53"/>
        <v/>
      </c>
      <c r="S68" s="87" t="str">
        <f t="shared" si="54"/>
        <v/>
      </c>
      <c r="T68" s="88" t="str">
        <f t="shared" si="55"/>
        <v/>
      </c>
      <c r="U68" s="87" t="str">
        <f t="shared" si="56"/>
        <v/>
      </c>
      <c r="V68" s="89" t="str">
        <f t="shared" si="57"/>
        <v/>
      </c>
      <c r="W68" s="87" t="str">
        <f t="shared" si="58"/>
        <v/>
      </c>
      <c r="X68" s="88" t="str">
        <f t="shared" si="59"/>
        <v/>
      </c>
      <c r="Y68" s="87" t="str">
        <f t="shared" si="60"/>
        <v/>
      </c>
      <c r="Z68" s="89" t="str">
        <f t="shared" si="61"/>
        <v/>
      </c>
      <c r="AA68" s="87" t="str">
        <f t="shared" si="62"/>
        <v/>
      </c>
      <c r="AB68" s="88" t="str">
        <f t="shared" si="63"/>
        <v/>
      </c>
      <c r="AC68" s="87" t="str">
        <f t="shared" si="64"/>
        <v/>
      </c>
      <c r="AD68" s="88" t="str">
        <f t="shared" si="65"/>
        <v/>
      </c>
      <c r="AE68" s="87" t="str">
        <f t="shared" si="66"/>
        <v/>
      </c>
      <c r="AF68" s="89" t="str">
        <f t="shared" si="67"/>
        <v/>
      </c>
      <c r="AG68" s="87" t="str">
        <f t="shared" si="68"/>
        <v/>
      </c>
      <c r="AH68" s="88" t="str">
        <f t="shared" si="69"/>
        <v/>
      </c>
      <c r="AI68" s="87" t="str">
        <f t="shared" si="70"/>
        <v/>
      </c>
      <c r="AJ68" s="89" t="str">
        <f t="shared" si="71"/>
        <v/>
      </c>
      <c r="AK68" s="87" t="str">
        <f t="shared" si="72"/>
        <v/>
      </c>
      <c r="AL68" s="88" t="str">
        <f t="shared" si="73"/>
        <v/>
      </c>
      <c r="AM68" s="87" t="str">
        <f t="shared" si="74"/>
        <v/>
      </c>
      <c r="AN68" s="104" t="str">
        <f t="shared" si="75"/>
        <v/>
      </c>
      <c r="AO68" s="105"/>
      <c r="AP68" s="104"/>
      <c r="AQ68" s="87"/>
      <c r="AR68" s="104"/>
      <c r="AS68" s="87"/>
      <c r="AT68" s="104"/>
      <c r="AU68" s="108"/>
      <c r="AV68" s="187"/>
      <c r="AW68" s="110"/>
      <c r="AX68" s="109"/>
      <c r="AY68" s="110"/>
      <c r="AZ68" s="189"/>
      <c r="BA68" s="110"/>
      <c r="BB68" s="109"/>
      <c r="BC68" s="110"/>
      <c r="BD68" s="109"/>
      <c r="BE68" s="191"/>
      <c r="BF68" s="109"/>
      <c r="BG68" s="110"/>
      <c r="BH68" s="138"/>
      <c r="BI68" s="139"/>
      <c r="BJ68" s="65"/>
      <c r="BK68" s="63"/>
      <c r="BL68" s="64"/>
      <c r="BM68" s="63"/>
      <c r="BN68" s="206"/>
      <c r="BO68" s="89"/>
      <c r="BP68" s="183"/>
      <c r="BQ68" s="89"/>
      <c r="BR68" s="193"/>
      <c r="BS68" s="183"/>
      <c r="BT68" s="185"/>
      <c r="BU68" s="89"/>
      <c r="BV68" s="89"/>
      <c r="BW68" s="63"/>
      <c r="BX68" s="64"/>
      <c r="BY68" s="63"/>
      <c r="BZ68" s="138"/>
      <c r="CA68" s="63"/>
      <c r="CB68" s="167"/>
      <c r="CC68" s="63"/>
      <c r="CD68" s="167"/>
      <c r="CE68" s="63"/>
      <c r="CF68" s="167"/>
      <c r="CG68" s="169"/>
      <c r="CH68" s="64"/>
      <c r="CI68" s="63"/>
      <c r="CJ68" s="64"/>
      <c r="CK68" s="63"/>
      <c r="CL68" s="65"/>
      <c r="CM68" s="63"/>
      <c r="CN68" s="64"/>
      <c r="CO68" s="63"/>
      <c r="CP68" s="138"/>
      <c r="CQ68" s="68"/>
      <c r="CR68" s="69"/>
      <c r="CS68" s="171"/>
      <c r="CT68" s="69"/>
      <c r="CU68" s="68"/>
      <c r="CV68" s="69"/>
      <c r="CW68" s="68"/>
      <c r="CX68" s="69"/>
      <c r="CY68" s="208"/>
      <c r="CZ68" s="70"/>
      <c r="DA68" s="63"/>
      <c r="DB68" s="173"/>
      <c r="DC68" s="63"/>
      <c r="DD68" s="71"/>
      <c r="DE68" s="63"/>
      <c r="DF68" s="71"/>
      <c r="DG68" s="63"/>
      <c r="DH68" s="68"/>
      <c r="DI68" s="175"/>
      <c r="DJ68" s="176"/>
      <c r="DK68" s="175"/>
      <c r="DL68" s="176"/>
      <c r="DM68" s="175"/>
      <c r="DN68" s="176"/>
      <c r="DO68" s="175"/>
      <c r="DP68" s="176"/>
      <c r="DQ68" s="175"/>
      <c r="DR68" s="176"/>
      <c r="DS68" s="175"/>
      <c r="DT68" s="176"/>
      <c r="DU68" s="175"/>
      <c r="DV68" s="176"/>
      <c r="DW68" s="175"/>
      <c r="DX68" s="176"/>
      <c r="DY68" s="175"/>
      <c r="DZ68" s="176"/>
      <c r="EA68" s="175"/>
      <c r="EB68" s="176"/>
      <c r="EC68" s="175"/>
      <c r="ED68" s="176"/>
      <c r="EE68" s="175"/>
      <c r="EF68" s="176"/>
      <c r="EG68" s="69"/>
      <c r="EH68" s="66"/>
      <c r="EI68" s="66"/>
      <c r="EJ68" s="67"/>
      <c r="EK68" s="67"/>
      <c r="EL68" s="67"/>
      <c r="EM68" s="204"/>
      <c r="EN68" s="200"/>
      <c r="EO68" s="198"/>
      <c r="EP68" s="182"/>
      <c r="EQ68" s="182"/>
      <c r="ER68" s="182"/>
      <c r="ES68" s="182"/>
    </row>
    <row r="69" spans="1:149" x14ac:dyDescent="0.2">
      <c r="A69" s="61"/>
      <c r="B69" s="114">
        <v>61</v>
      </c>
      <c r="C69" s="87" t="str">
        <f t="shared" si="38"/>
        <v/>
      </c>
      <c r="D69" s="88" t="str">
        <f t="shared" si="39"/>
        <v/>
      </c>
      <c r="E69" s="87" t="str">
        <f t="shared" si="40"/>
        <v/>
      </c>
      <c r="F69" s="89" t="str">
        <f t="shared" si="41"/>
        <v/>
      </c>
      <c r="G69" s="87" t="str">
        <f t="shared" si="42"/>
        <v/>
      </c>
      <c r="H69" s="88" t="str">
        <f t="shared" si="43"/>
        <v/>
      </c>
      <c r="I69" s="87" t="str">
        <f t="shared" si="44"/>
        <v/>
      </c>
      <c r="J69" s="89" t="str">
        <f t="shared" si="45"/>
        <v/>
      </c>
      <c r="K69" s="87" t="str">
        <f t="shared" si="46"/>
        <v/>
      </c>
      <c r="L69" s="88" t="str">
        <f t="shared" si="47"/>
        <v/>
      </c>
      <c r="M69" s="87" t="str">
        <f t="shared" si="48"/>
        <v/>
      </c>
      <c r="N69" s="89" t="str">
        <f t="shared" si="49"/>
        <v/>
      </c>
      <c r="O69" s="87" t="str">
        <f t="shared" si="50"/>
        <v/>
      </c>
      <c r="P69" s="88" t="str">
        <f t="shared" si="51"/>
        <v/>
      </c>
      <c r="Q69" s="87" t="str">
        <f t="shared" si="52"/>
        <v/>
      </c>
      <c r="R69" s="89" t="str">
        <f t="shared" si="53"/>
        <v/>
      </c>
      <c r="S69" s="87" t="str">
        <f t="shared" si="54"/>
        <v/>
      </c>
      <c r="T69" s="88" t="str">
        <f t="shared" si="55"/>
        <v/>
      </c>
      <c r="U69" s="87" t="str">
        <f t="shared" si="56"/>
        <v/>
      </c>
      <c r="V69" s="89" t="str">
        <f t="shared" si="57"/>
        <v/>
      </c>
      <c r="W69" s="87" t="str">
        <f t="shared" si="58"/>
        <v/>
      </c>
      <c r="X69" s="88" t="str">
        <f t="shared" si="59"/>
        <v/>
      </c>
      <c r="Y69" s="87" t="str">
        <f t="shared" si="60"/>
        <v/>
      </c>
      <c r="Z69" s="89" t="str">
        <f t="shared" si="61"/>
        <v/>
      </c>
      <c r="AA69" s="87" t="str">
        <f t="shared" si="62"/>
        <v/>
      </c>
      <c r="AB69" s="88" t="str">
        <f t="shared" si="63"/>
        <v/>
      </c>
      <c r="AC69" s="87" t="str">
        <f t="shared" si="64"/>
        <v/>
      </c>
      <c r="AD69" s="88" t="str">
        <f t="shared" si="65"/>
        <v/>
      </c>
      <c r="AE69" s="87" t="str">
        <f t="shared" si="66"/>
        <v/>
      </c>
      <c r="AF69" s="89" t="str">
        <f t="shared" si="67"/>
        <v/>
      </c>
      <c r="AG69" s="87" t="str">
        <f t="shared" si="68"/>
        <v/>
      </c>
      <c r="AH69" s="88" t="str">
        <f t="shared" si="69"/>
        <v/>
      </c>
      <c r="AI69" s="87" t="str">
        <f t="shared" si="70"/>
        <v/>
      </c>
      <c r="AJ69" s="89" t="str">
        <f t="shared" si="71"/>
        <v/>
      </c>
      <c r="AK69" s="87" t="str">
        <f t="shared" si="72"/>
        <v/>
      </c>
      <c r="AL69" s="88" t="str">
        <f t="shared" si="73"/>
        <v/>
      </c>
      <c r="AM69" s="87" t="str">
        <f t="shared" si="74"/>
        <v/>
      </c>
      <c r="AN69" s="104" t="str">
        <f t="shared" si="75"/>
        <v/>
      </c>
      <c r="AO69" s="105"/>
      <c r="AP69" s="104"/>
      <c r="AQ69" s="87"/>
      <c r="AR69" s="104"/>
      <c r="AS69" s="87"/>
      <c r="AT69" s="104"/>
      <c r="AU69" s="108"/>
      <c r="AV69" s="187"/>
      <c r="AW69" s="110"/>
      <c r="AX69" s="109"/>
      <c r="AY69" s="110"/>
      <c r="AZ69" s="189"/>
      <c r="BA69" s="110"/>
      <c r="BB69" s="109"/>
      <c r="BC69" s="110"/>
      <c r="BD69" s="109"/>
      <c r="BE69" s="191"/>
      <c r="BF69" s="109"/>
      <c r="BG69" s="110"/>
      <c r="BH69" s="138"/>
      <c r="BI69" s="139"/>
      <c r="BJ69" s="65"/>
      <c r="BK69" s="63"/>
      <c r="BL69" s="64"/>
      <c r="BM69" s="63"/>
      <c r="BN69" s="206"/>
      <c r="BO69" s="89"/>
      <c r="BP69" s="183"/>
      <c r="BQ69" s="89"/>
      <c r="BR69" s="193"/>
      <c r="BS69" s="183"/>
      <c r="BT69" s="185"/>
      <c r="BU69" s="89"/>
      <c r="BV69" s="89"/>
      <c r="BW69" s="63"/>
      <c r="BX69" s="64"/>
      <c r="BY69" s="63"/>
      <c r="BZ69" s="138"/>
      <c r="CA69" s="63"/>
      <c r="CB69" s="167"/>
      <c r="CC69" s="63"/>
      <c r="CD69" s="167"/>
      <c r="CE69" s="63"/>
      <c r="CF69" s="167"/>
      <c r="CG69" s="169"/>
      <c r="CH69" s="64"/>
      <c r="CI69" s="63"/>
      <c r="CJ69" s="64"/>
      <c r="CK69" s="63"/>
      <c r="CL69" s="65"/>
      <c r="CM69" s="63"/>
      <c r="CN69" s="64"/>
      <c r="CO69" s="63"/>
      <c r="CP69" s="138"/>
      <c r="CQ69" s="68"/>
      <c r="CR69" s="69"/>
      <c r="CS69" s="171"/>
      <c r="CT69" s="69"/>
      <c r="CU69" s="68"/>
      <c r="CV69" s="69"/>
      <c r="CW69" s="68"/>
      <c r="CX69" s="69"/>
      <c r="CY69" s="208"/>
      <c r="CZ69" s="70"/>
      <c r="DA69" s="63"/>
      <c r="DB69" s="173"/>
      <c r="DC69" s="63"/>
      <c r="DD69" s="71"/>
      <c r="DE69" s="63"/>
      <c r="DF69" s="71"/>
      <c r="DG69" s="63"/>
      <c r="DH69" s="68"/>
      <c r="DI69" s="175"/>
      <c r="DJ69" s="176"/>
      <c r="DK69" s="175"/>
      <c r="DL69" s="176"/>
      <c r="DM69" s="175"/>
      <c r="DN69" s="176"/>
      <c r="DO69" s="175"/>
      <c r="DP69" s="176"/>
      <c r="DQ69" s="175"/>
      <c r="DR69" s="176"/>
      <c r="DS69" s="175"/>
      <c r="DT69" s="176"/>
      <c r="DU69" s="175"/>
      <c r="DV69" s="176"/>
      <c r="DW69" s="175"/>
      <c r="DX69" s="176"/>
      <c r="DY69" s="175"/>
      <c r="DZ69" s="176"/>
      <c r="EA69" s="175"/>
      <c r="EB69" s="176"/>
      <c r="EC69" s="175"/>
      <c r="ED69" s="176"/>
      <c r="EE69" s="175"/>
      <c r="EF69" s="176"/>
      <c r="EG69" s="69"/>
      <c r="EH69" s="66"/>
      <c r="EI69" s="66"/>
      <c r="EJ69" s="67"/>
      <c r="EK69" s="67"/>
      <c r="EL69" s="67"/>
      <c r="EM69" s="204"/>
      <c r="EN69" s="200"/>
      <c r="EO69" s="198"/>
      <c r="EP69" s="182"/>
      <c r="EQ69" s="182"/>
      <c r="ER69" s="182"/>
      <c r="ES69" s="182"/>
    </row>
    <row r="70" spans="1:149" x14ac:dyDescent="0.2">
      <c r="A70" s="61"/>
      <c r="B70" s="114">
        <v>62</v>
      </c>
      <c r="C70" s="87" t="str">
        <f t="shared" si="38"/>
        <v/>
      </c>
      <c r="D70" s="88" t="str">
        <f t="shared" si="39"/>
        <v/>
      </c>
      <c r="E70" s="87" t="str">
        <f t="shared" si="40"/>
        <v/>
      </c>
      <c r="F70" s="89" t="str">
        <f t="shared" si="41"/>
        <v/>
      </c>
      <c r="G70" s="87" t="str">
        <f t="shared" si="42"/>
        <v/>
      </c>
      <c r="H70" s="88" t="str">
        <f t="shared" si="43"/>
        <v/>
      </c>
      <c r="I70" s="87" t="str">
        <f t="shared" si="44"/>
        <v/>
      </c>
      <c r="J70" s="89" t="str">
        <f t="shared" si="45"/>
        <v/>
      </c>
      <c r="K70" s="87" t="str">
        <f t="shared" si="46"/>
        <v/>
      </c>
      <c r="L70" s="88" t="str">
        <f t="shared" si="47"/>
        <v/>
      </c>
      <c r="M70" s="87" t="str">
        <f t="shared" si="48"/>
        <v/>
      </c>
      <c r="N70" s="89" t="str">
        <f t="shared" si="49"/>
        <v/>
      </c>
      <c r="O70" s="87" t="str">
        <f t="shared" si="50"/>
        <v/>
      </c>
      <c r="P70" s="88" t="str">
        <f t="shared" si="51"/>
        <v/>
      </c>
      <c r="Q70" s="87" t="str">
        <f t="shared" si="52"/>
        <v/>
      </c>
      <c r="R70" s="89" t="str">
        <f t="shared" si="53"/>
        <v/>
      </c>
      <c r="S70" s="87" t="str">
        <f t="shared" si="54"/>
        <v/>
      </c>
      <c r="T70" s="88" t="str">
        <f t="shared" si="55"/>
        <v/>
      </c>
      <c r="U70" s="87" t="str">
        <f t="shared" si="56"/>
        <v/>
      </c>
      <c r="V70" s="89" t="str">
        <f t="shared" si="57"/>
        <v/>
      </c>
      <c r="W70" s="87" t="str">
        <f t="shared" si="58"/>
        <v/>
      </c>
      <c r="X70" s="88" t="str">
        <f t="shared" si="59"/>
        <v/>
      </c>
      <c r="Y70" s="87" t="str">
        <f t="shared" si="60"/>
        <v/>
      </c>
      <c r="Z70" s="89" t="str">
        <f t="shared" si="61"/>
        <v/>
      </c>
      <c r="AA70" s="87" t="str">
        <f t="shared" si="62"/>
        <v/>
      </c>
      <c r="AB70" s="88" t="str">
        <f t="shared" si="63"/>
        <v/>
      </c>
      <c r="AC70" s="87" t="str">
        <f t="shared" si="64"/>
        <v/>
      </c>
      <c r="AD70" s="88" t="str">
        <f t="shared" si="65"/>
        <v/>
      </c>
      <c r="AE70" s="87" t="str">
        <f t="shared" si="66"/>
        <v/>
      </c>
      <c r="AF70" s="89" t="str">
        <f t="shared" si="67"/>
        <v/>
      </c>
      <c r="AG70" s="87" t="str">
        <f t="shared" si="68"/>
        <v/>
      </c>
      <c r="AH70" s="88" t="str">
        <f t="shared" si="69"/>
        <v/>
      </c>
      <c r="AI70" s="87" t="str">
        <f t="shared" si="70"/>
        <v/>
      </c>
      <c r="AJ70" s="89" t="str">
        <f t="shared" si="71"/>
        <v/>
      </c>
      <c r="AK70" s="87" t="str">
        <f t="shared" si="72"/>
        <v/>
      </c>
      <c r="AL70" s="88" t="str">
        <f t="shared" si="73"/>
        <v/>
      </c>
      <c r="AM70" s="87" t="str">
        <f t="shared" si="74"/>
        <v/>
      </c>
      <c r="AN70" s="104" t="str">
        <f t="shared" si="75"/>
        <v/>
      </c>
      <c r="AO70" s="105"/>
      <c r="AP70" s="104"/>
      <c r="AQ70" s="87"/>
      <c r="AR70" s="104"/>
      <c r="AS70" s="87"/>
      <c r="AT70" s="104"/>
      <c r="AU70" s="108"/>
      <c r="AV70" s="187"/>
      <c r="AW70" s="110"/>
      <c r="AX70" s="109"/>
      <c r="AY70" s="110"/>
      <c r="AZ70" s="189"/>
      <c r="BA70" s="110"/>
      <c r="BB70" s="109"/>
      <c r="BC70" s="110"/>
      <c r="BD70" s="109"/>
      <c r="BE70" s="191"/>
      <c r="BF70" s="109"/>
      <c r="BG70" s="110"/>
      <c r="BH70" s="138"/>
      <c r="BI70" s="139"/>
      <c r="BJ70" s="65"/>
      <c r="BK70" s="63"/>
      <c r="BL70" s="64"/>
      <c r="BM70" s="63"/>
      <c r="BN70" s="206"/>
      <c r="BO70" s="89"/>
      <c r="BP70" s="183"/>
      <c r="BQ70" s="89"/>
      <c r="BR70" s="193"/>
      <c r="BS70" s="183"/>
      <c r="BT70" s="185"/>
      <c r="BU70" s="89"/>
      <c r="BV70" s="89"/>
      <c r="BW70" s="63"/>
      <c r="BX70" s="64"/>
      <c r="BY70" s="63"/>
      <c r="BZ70" s="138"/>
      <c r="CA70" s="63"/>
      <c r="CB70" s="167"/>
      <c r="CC70" s="63"/>
      <c r="CD70" s="167"/>
      <c r="CE70" s="63"/>
      <c r="CF70" s="167"/>
      <c r="CG70" s="169"/>
      <c r="CH70" s="64"/>
      <c r="CI70" s="63"/>
      <c r="CJ70" s="64"/>
      <c r="CK70" s="63"/>
      <c r="CL70" s="65"/>
      <c r="CM70" s="63"/>
      <c r="CN70" s="64"/>
      <c r="CO70" s="63"/>
      <c r="CP70" s="138"/>
      <c r="CQ70" s="68"/>
      <c r="CR70" s="69"/>
      <c r="CS70" s="171"/>
      <c r="CT70" s="69"/>
      <c r="CU70" s="68"/>
      <c r="CV70" s="69"/>
      <c r="CW70" s="68"/>
      <c r="CX70" s="69"/>
      <c r="CY70" s="208"/>
      <c r="CZ70" s="70"/>
      <c r="DA70" s="63"/>
      <c r="DB70" s="173"/>
      <c r="DC70" s="63"/>
      <c r="DD70" s="71"/>
      <c r="DE70" s="63"/>
      <c r="DF70" s="71"/>
      <c r="DG70" s="63"/>
      <c r="DH70" s="68"/>
      <c r="DI70" s="175"/>
      <c r="DJ70" s="176"/>
      <c r="DK70" s="175"/>
      <c r="DL70" s="176"/>
      <c r="DM70" s="175"/>
      <c r="DN70" s="176"/>
      <c r="DO70" s="175"/>
      <c r="DP70" s="176"/>
      <c r="DQ70" s="175"/>
      <c r="DR70" s="176"/>
      <c r="DS70" s="175"/>
      <c r="DT70" s="176"/>
      <c r="DU70" s="175"/>
      <c r="DV70" s="176"/>
      <c r="DW70" s="175"/>
      <c r="DX70" s="176"/>
      <c r="DY70" s="175"/>
      <c r="DZ70" s="176"/>
      <c r="EA70" s="175"/>
      <c r="EB70" s="176"/>
      <c r="EC70" s="175"/>
      <c r="ED70" s="176"/>
      <c r="EE70" s="175"/>
      <c r="EF70" s="176"/>
      <c r="EG70" s="69"/>
      <c r="EH70" s="66"/>
      <c r="EI70" s="66"/>
      <c r="EJ70" s="67"/>
      <c r="EK70" s="67"/>
      <c r="EL70" s="67"/>
      <c r="EM70" s="204"/>
      <c r="EN70" s="200"/>
      <c r="EO70" s="198"/>
      <c r="EP70" s="182"/>
      <c r="EQ70" s="182"/>
      <c r="ER70" s="182"/>
      <c r="ES70" s="182"/>
    </row>
    <row r="71" spans="1:149" x14ac:dyDescent="0.2">
      <c r="A71" s="61"/>
      <c r="B71" s="114">
        <v>63</v>
      </c>
      <c r="C71" s="87" t="str">
        <f t="shared" si="38"/>
        <v/>
      </c>
      <c r="D71" s="88" t="str">
        <f t="shared" si="39"/>
        <v/>
      </c>
      <c r="E71" s="87" t="str">
        <f t="shared" si="40"/>
        <v/>
      </c>
      <c r="F71" s="89" t="str">
        <f t="shared" si="41"/>
        <v/>
      </c>
      <c r="G71" s="87" t="str">
        <f t="shared" si="42"/>
        <v/>
      </c>
      <c r="H71" s="88" t="str">
        <f t="shared" si="43"/>
        <v/>
      </c>
      <c r="I71" s="87" t="str">
        <f t="shared" si="44"/>
        <v/>
      </c>
      <c r="J71" s="89" t="str">
        <f t="shared" si="45"/>
        <v/>
      </c>
      <c r="K71" s="87" t="str">
        <f t="shared" si="46"/>
        <v/>
      </c>
      <c r="L71" s="88" t="str">
        <f t="shared" si="47"/>
        <v/>
      </c>
      <c r="M71" s="87" t="str">
        <f t="shared" si="48"/>
        <v/>
      </c>
      <c r="N71" s="89" t="str">
        <f t="shared" si="49"/>
        <v/>
      </c>
      <c r="O71" s="87" t="str">
        <f t="shared" si="50"/>
        <v/>
      </c>
      <c r="P71" s="88" t="str">
        <f t="shared" si="51"/>
        <v/>
      </c>
      <c r="Q71" s="87" t="str">
        <f t="shared" si="52"/>
        <v/>
      </c>
      <c r="R71" s="89" t="str">
        <f t="shared" si="53"/>
        <v/>
      </c>
      <c r="S71" s="87" t="str">
        <f t="shared" si="54"/>
        <v/>
      </c>
      <c r="T71" s="88" t="str">
        <f t="shared" si="55"/>
        <v/>
      </c>
      <c r="U71" s="87" t="str">
        <f t="shared" si="56"/>
        <v/>
      </c>
      <c r="V71" s="89" t="str">
        <f t="shared" si="57"/>
        <v/>
      </c>
      <c r="W71" s="87" t="str">
        <f t="shared" si="58"/>
        <v/>
      </c>
      <c r="X71" s="88" t="str">
        <f t="shared" si="59"/>
        <v/>
      </c>
      <c r="Y71" s="87" t="str">
        <f t="shared" si="60"/>
        <v/>
      </c>
      <c r="Z71" s="89" t="str">
        <f t="shared" si="61"/>
        <v/>
      </c>
      <c r="AA71" s="87" t="str">
        <f t="shared" si="62"/>
        <v/>
      </c>
      <c r="AB71" s="88" t="str">
        <f t="shared" si="63"/>
        <v/>
      </c>
      <c r="AC71" s="87" t="str">
        <f t="shared" si="64"/>
        <v/>
      </c>
      <c r="AD71" s="88" t="str">
        <f t="shared" si="65"/>
        <v/>
      </c>
      <c r="AE71" s="87" t="str">
        <f t="shared" si="66"/>
        <v/>
      </c>
      <c r="AF71" s="89" t="str">
        <f t="shared" si="67"/>
        <v/>
      </c>
      <c r="AG71" s="87" t="str">
        <f t="shared" si="68"/>
        <v/>
      </c>
      <c r="AH71" s="88" t="str">
        <f t="shared" si="69"/>
        <v/>
      </c>
      <c r="AI71" s="87" t="str">
        <f t="shared" si="70"/>
        <v/>
      </c>
      <c r="AJ71" s="89" t="str">
        <f t="shared" si="71"/>
        <v/>
      </c>
      <c r="AK71" s="87" t="str">
        <f t="shared" si="72"/>
        <v/>
      </c>
      <c r="AL71" s="88" t="str">
        <f t="shared" si="73"/>
        <v/>
      </c>
      <c r="AM71" s="87" t="str">
        <f t="shared" si="74"/>
        <v/>
      </c>
      <c r="AN71" s="104" t="str">
        <f t="shared" si="75"/>
        <v/>
      </c>
      <c r="AO71" s="105"/>
      <c r="AP71" s="104"/>
      <c r="AQ71" s="87"/>
      <c r="AR71" s="104"/>
      <c r="AS71" s="87"/>
      <c r="AT71" s="104"/>
      <c r="AU71" s="108"/>
      <c r="AV71" s="187"/>
      <c r="AW71" s="110"/>
      <c r="AX71" s="109"/>
      <c r="AY71" s="110"/>
      <c r="AZ71" s="189"/>
      <c r="BA71" s="110"/>
      <c r="BB71" s="109"/>
      <c r="BC71" s="110"/>
      <c r="BD71" s="109"/>
      <c r="BE71" s="191"/>
      <c r="BF71" s="109"/>
      <c r="BG71" s="110"/>
      <c r="BH71" s="138"/>
      <c r="BI71" s="139"/>
      <c r="BJ71" s="65"/>
      <c r="BK71" s="63"/>
      <c r="BL71" s="64"/>
      <c r="BM71" s="63"/>
      <c r="BN71" s="206"/>
      <c r="BO71" s="89"/>
      <c r="BP71" s="183"/>
      <c r="BQ71" s="89"/>
      <c r="BR71" s="193"/>
      <c r="BS71" s="183"/>
      <c r="BT71" s="185"/>
      <c r="BU71" s="89"/>
      <c r="BV71" s="89"/>
      <c r="BW71" s="63"/>
      <c r="BX71" s="64"/>
      <c r="BY71" s="63"/>
      <c r="BZ71" s="138"/>
      <c r="CA71" s="63"/>
      <c r="CB71" s="167"/>
      <c r="CC71" s="63"/>
      <c r="CD71" s="167"/>
      <c r="CE71" s="63"/>
      <c r="CF71" s="167"/>
      <c r="CG71" s="169"/>
      <c r="CH71" s="64"/>
      <c r="CI71" s="63"/>
      <c r="CJ71" s="64"/>
      <c r="CK71" s="63"/>
      <c r="CL71" s="65"/>
      <c r="CM71" s="63"/>
      <c r="CN71" s="64"/>
      <c r="CO71" s="63"/>
      <c r="CP71" s="138"/>
      <c r="CQ71" s="68"/>
      <c r="CR71" s="69"/>
      <c r="CS71" s="171"/>
      <c r="CT71" s="69"/>
      <c r="CU71" s="68"/>
      <c r="CV71" s="69"/>
      <c r="CW71" s="68"/>
      <c r="CX71" s="69"/>
      <c r="CY71" s="208"/>
      <c r="CZ71" s="70"/>
      <c r="DA71" s="63"/>
      <c r="DB71" s="173"/>
      <c r="DC71" s="63"/>
      <c r="DD71" s="71"/>
      <c r="DE71" s="63"/>
      <c r="DF71" s="71"/>
      <c r="DG71" s="63"/>
      <c r="DH71" s="68"/>
      <c r="DI71" s="175"/>
      <c r="DJ71" s="176"/>
      <c r="DK71" s="175"/>
      <c r="DL71" s="176"/>
      <c r="DM71" s="175"/>
      <c r="DN71" s="176"/>
      <c r="DO71" s="175"/>
      <c r="DP71" s="176"/>
      <c r="DQ71" s="175"/>
      <c r="DR71" s="176"/>
      <c r="DS71" s="175"/>
      <c r="DT71" s="176"/>
      <c r="DU71" s="175"/>
      <c r="DV71" s="176"/>
      <c r="DW71" s="175"/>
      <c r="DX71" s="176"/>
      <c r="DY71" s="175"/>
      <c r="DZ71" s="176"/>
      <c r="EA71" s="175"/>
      <c r="EB71" s="176"/>
      <c r="EC71" s="175"/>
      <c r="ED71" s="176"/>
      <c r="EE71" s="175"/>
      <c r="EF71" s="176"/>
      <c r="EG71" s="69"/>
      <c r="EH71" s="66"/>
      <c r="EI71" s="66"/>
      <c r="EJ71" s="67"/>
      <c r="EK71" s="67"/>
      <c r="EL71" s="67"/>
      <c r="EM71" s="204"/>
      <c r="EN71" s="200"/>
      <c r="EO71" s="198"/>
      <c r="EP71" s="182"/>
      <c r="EQ71" s="182"/>
      <c r="ER71" s="182"/>
      <c r="ES71" s="182"/>
    </row>
    <row r="72" spans="1:149" x14ac:dyDescent="0.2">
      <c r="A72" s="61"/>
      <c r="B72" s="114">
        <v>64</v>
      </c>
      <c r="C72" s="87" t="str">
        <f t="shared" si="38"/>
        <v/>
      </c>
      <c r="D72" s="88" t="str">
        <f t="shared" si="39"/>
        <v/>
      </c>
      <c r="E72" s="87" t="str">
        <f t="shared" si="40"/>
        <v/>
      </c>
      <c r="F72" s="89" t="str">
        <f t="shared" si="41"/>
        <v/>
      </c>
      <c r="G72" s="87" t="str">
        <f t="shared" si="42"/>
        <v/>
      </c>
      <c r="H72" s="88" t="str">
        <f t="shared" si="43"/>
        <v/>
      </c>
      <c r="I72" s="87" t="str">
        <f t="shared" si="44"/>
        <v/>
      </c>
      <c r="J72" s="89" t="str">
        <f t="shared" si="45"/>
        <v/>
      </c>
      <c r="K72" s="87" t="str">
        <f t="shared" si="46"/>
        <v/>
      </c>
      <c r="L72" s="88" t="str">
        <f t="shared" si="47"/>
        <v/>
      </c>
      <c r="M72" s="87" t="str">
        <f t="shared" si="48"/>
        <v/>
      </c>
      <c r="N72" s="89" t="str">
        <f t="shared" si="49"/>
        <v/>
      </c>
      <c r="O72" s="87" t="str">
        <f t="shared" si="50"/>
        <v/>
      </c>
      <c r="P72" s="88" t="str">
        <f t="shared" si="51"/>
        <v/>
      </c>
      <c r="Q72" s="87" t="str">
        <f t="shared" si="52"/>
        <v/>
      </c>
      <c r="R72" s="89" t="str">
        <f t="shared" si="53"/>
        <v/>
      </c>
      <c r="S72" s="87" t="str">
        <f t="shared" si="54"/>
        <v/>
      </c>
      <c r="T72" s="88" t="str">
        <f t="shared" si="55"/>
        <v/>
      </c>
      <c r="U72" s="87" t="str">
        <f t="shared" si="56"/>
        <v/>
      </c>
      <c r="V72" s="89" t="str">
        <f t="shared" si="57"/>
        <v/>
      </c>
      <c r="W72" s="87" t="str">
        <f t="shared" si="58"/>
        <v/>
      </c>
      <c r="X72" s="88" t="str">
        <f t="shared" si="59"/>
        <v/>
      </c>
      <c r="Y72" s="87" t="str">
        <f t="shared" si="60"/>
        <v/>
      </c>
      <c r="Z72" s="89" t="str">
        <f t="shared" si="61"/>
        <v/>
      </c>
      <c r="AA72" s="87" t="str">
        <f t="shared" si="62"/>
        <v/>
      </c>
      <c r="AB72" s="88" t="str">
        <f t="shared" si="63"/>
        <v/>
      </c>
      <c r="AC72" s="87" t="str">
        <f t="shared" si="64"/>
        <v/>
      </c>
      <c r="AD72" s="88" t="str">
        <f t="shared" si="65"/>
        <v/>
      </c>
      <c r="AE72" s="87" t="str">
        <f t="shared" si="66"/>
        <v/>
      </c>
      <c r="AF72" s="89" t="str">
        <f t="shared" si="67"/>
        <v/>
      </c>
      <c r="AG72" s="87" t="str">
        <f t="shared" si="68"/>
        <v/>
      </c>
      <c r="AH72" s="88" t="str">
        <f t="shared" si="69"/>
        <v/>
      </c>
      <c r="AI72" s="87" t="str">
        <f t="shared" si="70"/>
        <v/>
      </c>
      <c r="AJ72" s="89" t="str">
        <f t="shared" si="71"/>
        <v/>
      </c>
      <c r="AK72" s="87" t="str">
        <f t="shared" si="72"/>
        <v/>
      </c>
      <c r="AL72" s="88" t="str">
        <f t="shared" si="73"/>
        <v/>
      </c>
      <c r="AM72" s="87" t="str">
        <f t="shared" si="74"/>
        <v/>
      </c>
      <c r="AN72" s="104" t="str">
        <f t="shared" si="75"/>
        <v/>
      </c>
      <c r="AO72" s="105"/>
      <c r="AP72" s="104"/>
      <c r="AQ72" s="87"/>
      <c r="AR72" s="104"/>
      <c r="AS72" s="87"/>
      <c r="AT72" s="104"/>
      <c r="AU72" s="108"/>
      <c r="AV72" s="187"/>
      <c r="AW72" s="110"/>
      <c r="AX72" s="109"/>
      <c r="AY72" s="110"/>
      <c r="AZ72" s="189"/>
      <c r="BA72" s="110"/>
      <c r="BB72" s="109"/>
      <c r="BC72" s="110"/>
      <c r="BD72" s="109"/>
      <c r="BE72" s="191"/>
      <c r="BF72" s="109"/>
      <c r="BG72" s="110"/>
      <c r="BH72" s="138"/>
      <c r="BI72" s="139"/>
      <c r="BJ72" s="65"/>
      <c r="BK72" s="63"/>
      <c r="BL72" s="64"/>
      <c r="BM72" s="63"/>
      <c r="BN72" s="206"/>
      <c r="BO72" s="89"/>
      <c r="BP72" s="183"/>
      <c r="BQ72" s="89"/>
      <c r="BR72" s="193"/>
      <c r="BS72" s="183"/>
      <c r="BT72" s="185"/>
      <c r="BU72" s="89"/>
      <c r="BV72" s="89"/>
      <c r="BW72" s="63"/>
      <c r="BX72" s="64"/>
      <c r="BY72" s="63"/>
      <c r="BZ72" s="138"/>
      <c r="CA72" s="63"/>
      <c r="CB72" s="167"/>
      <c r="CC72" s="63"/>
      <c r="CD72" s="167"/>
      <c r="CE72" s="63"/>
      <c r="CF72" s="167"/>
      <c r="CG72" s="169"/>
      <c r="CH72" s="64"/>
      <c r="CI72" s="63"/>
      <c r="CJ72" s="64"/>
      <c r="CK72" s="63"/>
      <c r="CL72" s="65"/>
      <c r="CM72" s="63"/>
      <c r="CN72" s="64"/>
      <c r="CO72" s="63"/>
      <c r="CP72" s="138"/>
      <c r="CQ72" s="68"/>
      <c r="CR72" s="69"/>
      <c r="CS72" s="171"/>
      <c r="CT72" s="69"/>
      <c r="CU72" s="68"/>
      <c r="CV72" s="69"/>
      <c r="CW72" s="68"/>
      <c r="CX72" s="69"/>
      <c r="CY72" s="208"/>
      <c r="CZ72" s="70"/>
      <c r="DA72" s="63"/>
      <c r="DB72" s="173"/>
      <c r="DC72" s="63"/>
      <c r="DD72" s="71"/>
      <c r="DE72" s="63"/>
      <c r="DF72" s="71"/>
      <c r="DG72" s="63"/>
      <c r="DH72" s="68"/>
      <c r="DI72" s="175"/>
      <c r="DJ72" s="176"/>
      <c r="DK72" s="175"/>
      <c r="DL72" s="176"/>
      <c r="DM72" s="175"/>
      <c r="DN72" s="176"/>
      <c r="DO72" s="175"/>
      <c r="DP72" s="176"/>
      <c r="DQ72" s="175"/>
      <c r="DR72" s="176"/>
      <c r="DS72" s="175"/>
      <c r="DT72" s="176"/>
      <c r="DU72" s="175"/>
      <c r="DV72" s="176"/>
      <c r="DW72" s="175"/>
      <c r="DX72" s="176"/>
      <c r="DY72" s="175"/>
      <c r="DZ72" s="176"/>
      <c r="EA72" s="175"/>
      <c r="EB72" s="176"/>
      <c r="EC72" s="175"/>
      <c r="ED72" s="176"/>
      <c r="EE72" s="175"/>
      <c r="EF72" s="176"/>
      <c r="EG72" s="69"/>
      <c r="EH72" s="66"/>
      <c r="EI72" s="66"/>
      <c r="EJ72" s="67"/>
      <c r="EK72" s="67"/>
      <c r="EL72" s="67"/>
      <c r="EM72" s="204"/>
      <c r="EN72" s="200"/>
      <c r="EO72" s="198"/>
      <c r="EP72" s="182"/>
      <c r="EQ72" s="182"/>
      <c r="ER72" s="182"/>
      <c r="ES72" s="182"/>
    </row>
    <row r="73" spans="1:149" x14ac:dyDescent="0.2">
      <c r="A73" s="61"/>
      <c r="B73" s="114">
        <v>65</v>
      </c>
      <c r="C73" s="87" t="str">
        <f t="shared" si="38"/>
        <v/>
      </c>
      <c r="D73" s="88" t="str">
        <f t="shared" si="39"/>
        <v/>
      </c>
      <c r="E73" s="87" t="str">
        <f t="shared" si="40"/>
        <v/>
      </c>
      <c r="F73" s="89" t="str">
        <f t="shared" si="41"/>
        <v/>
      </c>
      <c r="G73" s="87" t="str">
        <f t="shared" si="42"/>
        <v/>
      </c>
      <c r="H73" s="88" t="str">
        <f t="shared" si="43"/>
        <v/>
      </c>
      <c r="I73" s="87" t="str">
        <f t="shared" si="44"/>
        <v/>
      </c>
      <c r="J73" s="89" t="str">
        <f t="shared" si="45"/>
        <v/>
      </c>
      <c r="K73" s="87" t="str">
        <f t="shared" si="46"/>
        <v/>
      </c>
      <c r="L73" s="88" t="str">
        <f t="shared" si="47"/>
        <v/>
      </c>
      <c r="M73" s="87" t="str">
        <f t="shared" si="48"/>
        <v/>
      </c>
      <c r="N73" s="89" t="str">
        <f t="shared" si="49"/>
        <v/>
      </c>
      <c r="O73" s="87" t="str">
        <f t="shared" si="50"/>
        <v/>
      </c>
      <c r="P73" s="88" t="str">
        <f t="shared" si="51"/>
        <v/>
      </c>
      <c r="Q73" s="87" t="str">
        <f t="shared" si="52"/>
        <v/>
      </c>
      <c r="R73" s="89" t="str">
        <f t="shared" si="53"/>
        <v/>
      </c>
      <c r="S73" s="87" t="str">
        <f t="shared" si="54"/>
        <v/>
      </c>
      <c r="T73" s="88" t="str">
        <f t="shared" si="55"/>
        <v/>
      </c>
      <c r="U73" s="87" t="str">
        <f t="shared" si="56"/>
        <v/>
      </c>
      <c r="V73" s="89" t="str">
        <f t="shared" si="57"/>
        <v/>
      </c>
      <c r="W73" s="87" t="str">
        <f t="shared" si="58"/>
        <v/>
      </c>
      <c r="X73" s="88" t="str">
        <f t="shared" si="59"/>
        <v/>
      </c>
      <c r="Y73" s="87" t="str">
        <f t="shared" si="60"/>
        <v/>
      </c>
      <c r="Z73" s="89" t="str">
        <f t="shared" si="61"/>
        <v/>
      </c>
      <c r="AA73" s="87" t="str">
        <f t="shared" si="62"/>
        <v/>
      </c>
      <c r="AB73" s="88" t="str">
        <f t="shared" si="63"/>
        <v/>
      </c>
      <c r="AC73" s="87" t="str">
        <f t="shared" si="64"/>
        <v/>
      </c>
      <c r="AD73" s="88" t="str">
        <f t="shared" si="65"/>
        <v/>
      </c>
      <c r="AE73" s="87" t="str">
        <f t="shared" si="66"/>
        <v/>
      </c>
      <c r="AF73" s="89" t="str">
        <f t="shared" si="67"/>
        <v/>
      </c>
      <c r="AG73" s="87" t="str">
        <f t="shared" si="68"/>
        <v/>
      </c>
      <c r="AH73" s="88" t="str">
        <f t="shared" si="69"/>
        <v/>
      </c>
      <c r="AI73" s="87" t="str">
        <f t="shared" si="70"/>
        <v/>
      </c>
      <c r="AJ73" s="89" t="str">
        <f t="shared" si="71"/>
        <v/>
      </c>
      <c r="AK73" s="87" t="str">
        <f t="shared" si="72"/>
        <v/>
      </c>
      <c r="AL73" s="88" t="str">
        <f t="shared" si="73"/>
        <v/>
      </c>
      <c r="AM73" s="87" t="str">
        <f t="shared" si="74"/>
        <v/>
      </c>
      <c r="AN73" s="104" t="str">
        <f t="shared" si="75"/>
        <v/>
      </c>
      <c r="AO73" s="105"/>
      <c r="AP73" s="104"/>
      <c r="AQ73" s="87"/>
      <c r="AR73" s="104"/>
      <c r="AS73" s="87"/>
      <c r="AT73" s="104"/>
      <c r="AU73" s="108"/>
      <c r="AV73" s="187"/>
      <c r="AW73" s="110"/>
      <c r="AX73" s="109"/>
      <c r="AY73" s="110"/>
      <c r="AZ73" s="189"/>
      <c r="BA73" s="110"/>
      <c r="BB73" s="109"/>
      <c r="BC73" s="110"/>
      <c r="BD73" s="109"/>
      <c r="BE73" s="191"/>
      <c r="BF73" s="109"/>
      <c r="BG73" s="110"/>
      <c r="BH73" s="138"/>
      <c r="BI73" s="139"/>
      <c r="BJ73" s="65"/>
      <c r="BK73" s="63"/>
      <c r="BL73" s="64"/>
      <c r="BM73" s="63"/>
      <c r="BN73" s="206"/>
      <c r="BO73" s="89"/>
      <c r="BP73" s="183"/>
      <c r="BQ73" s="89"/>
      <c r="BR73" s="193"/>
      <c r="BS73" s="183"/>
      <c r="BT73" s="185"/>
      <c r="BU73" s="89"/>
      <c r="BV73" s="89"/>
      <c r="BW73" s="63"/>
      <c r="BX73" s="64"/>
      <c r="BY73" s="63"/>
      <c r="BZ73" s="138"/>
      <c r="CA73" s="63"/>
      <c r="CB73" s="167"/>
      <c r="CC73" s="63"/>
      <c r="CD73" s="167"/>
      <c r="CE73" s="63"/>
      <c r="CF73" s="167"/>
      <c r="CG73" s="169"/>
      <c r="CH73" s="64"/>
      <c r="CI73" s="63"/>
      <c r="CJ73" s="64"/>
      <c r="CK73" s="63"/>
      <c r="CL73" s="65"/>
      <c r="CM73" s="63"/>
      <c r="CN73" s="64"/>
      <c r="CO73" s="63"/>
      <c r="CP73" s="138"/>
      <c r="CQ73" s="68"/>
      <c r="CR73" s="69"/>
      <c r="CS73" s="171"/>
      <c r="CT73" s="69"/>
      <c r="CU73" s="68"/>
      <c r="CV73" s="69"/>
      <c r="CW73" s="68"/>
      <c r="CX73" s="69"/>
      <c r="CY73" s="208"/>
      <c r="CZ73" s="70"/>
      <c r="DA73" s="63"/>
      <c r="DB73" s="173"/>
      <c r="DC73" s="63"/>
      <c r="DD73" s="71"/>
      <c r="DE73" s="63"/>
      <c r="DF73" s="71"/>
      <c r="DG73" s="63"/>
      <c r="DH73" s="68"/>
      <c r="DI73" s="175"/>
      <c r="DJ73" s="176"/>
      <c r="DK73" s="175"/>
      <c r="DL73" s="176"/>
      <c r="DM73" s="175"/>
      <c r="DN73" s="176"/>
      <c r="DO73" s="175"/>
      <c r="DP73" s="176"/>
      <c r="DQ73" s="175"/>
      <c r="DR73" s="176"/>
      <c r="DS73" s="175"/>
      <c r="DT73" s="176"/>
      <c r="DU73" s="175"/>
      <c r="DV73" s="176"/>
      <c r="DW73" s="175"/>
      <c r="DX73" s="176"/>
      <c r="DY73" s="175"/>
      <c r="DZ73" s="176"/>
      <c r="EA73" s="175"/>
      <c r="EB73" s="176"/>
      <c r="EC73" s="175"/>
      <c r="ED73" s="176"/>
      <c r="EE73" s="175"/>
      <c r="EF73" s="176"/>
      <c r="EG73" s="69"/>
      <c r="EH73" s="66"/>
      <c r="EI73" s="66"/>
      <c r="EJ73" s="67"/>
      <c r="EK73" s="67"/>
      <c r="EL73" s="67"/>
      <c r="EM73" s="204"/>
      <c r="EN73" s="200"/>
      <c r="EO73" s="198"/>
      <c r="EP73" s="182"/>
      <c r="EQ73" s="182"/>
      <c r="ER73" s="182"/>
      <c r="ES73" s="182"/>
    </row>
    <row r="74" spans="1:149" x14ac:dyDescent="0.2">
      <c r="A74" s="61"/>
      <c r="B74" s="114">
        <v>66</v>
      </c>
      <c r="C74" s="87" t="str">
        <f t="shared" ref="C74:C137" si="77">+IF(COUNTA(BH74:EM74)=0,"",Comp_Name)</f>
        <v/>
      </c>
      <c r="D74" s="88" t="str">
        <f t="shared" ref="D74:D137" si="78">+IF(COUNTA(BH74:EM74)=0,"",Comp_Phone)</f>
        <v/>
      </c>
      <c r="E74" s="87" t="str">
        <f t="shared" ref="E74:E137" si="79">+IF(COUNTA(BH74:EM74)=0,"",AddLine1)</f>
        <v/>
      </c>
      <c r="F74" s="89" t="str">
        <f t="shared" ref="F74:F137" si="80">+IF(COUNTA(BH74:EM74)=0,"",AddLine2)</f>
        <v/>
      </c>
      <c r="G74" s="87" t="str">
        <f t="shared" ref="G74:G137" si="81">+IF(COUNTA(BH74:EM74)=0,"",AddLine3)</f>
        <v/>
      </c>
      <c r="H74" s="88" t="str">
        <f t="shared" ref="H74:H137" si="82">+IF(COUNTA(BH74:EM74)=0,"",AddLine4)</f>
        <v/>
      </c>
      <c r="I74" s="87" t="str">
        <f t="shared" ref="I74:I137" si="83">+IF(COUNTA(BH74:EM74)=0,"",AddLine5)</f>
        <v/>
      </c>
      <c r="J74" s="89" t="str">
        <f t="shared" ref="J74:J137" si="84">+IF(COUNTA(BH74:EM74)=0,"",AddLine6)</f>
        <v/>
      </c>
      <c r="K74" s="87" t="str">
        <f t="shared" ref="K74:K137" si="85">+IF(COUNTA(BH74:EM74)=0,"",AddLine7)</f>
        <v/>
      </c>
      <c r="L74" s="88" t="str">
        <f t="shared" ref="L74:L137" si="86">+IF(COUNTA(BH74:EM74)=0,"",clientemail)</f>
        <v/>
      </c>
      <c r="M74" s="87" t="str">
        <f t="shared" ref="M74:M137" si="87">+IF(COUNTA(BH74:EM74)=0,"",ClientWebsite)</f>
        <v/>
      </c>
      <c r="N74" s="89" t="str">
        <f t="shared" ref="N74:N137" si="88">+IF(COUNTA(BH74:EM74)=0,"",ClientFax)</f>
        <v/>
      </c>
      <c r="O74" s="87" t="str">
        <f t="shared" ref="O74:O137" si="89">+IF(COUNTA(BH74:EM74)=0,"",Comp_Type)</f>
        <v/>
      </c>
      <c r="P74" s="88" t="str">
        <f t="shared" ref="P74:P137" si="90">+IF(COUNTA(BH74:EM74)=0,"",Agent1)</f>
        <v/>
      </c>
      <c r="Q74" s="87" t="str">
        <f t="shared" ref="Q74:Q137" si="91">+IF(COUNTA(BH74:EM74)=0,"",Agent2)</f>
        <v/>
      </c>
      <c r="R74" s="89" t="str">
        <f t="shared" ref="R74:R137" si="92">+IF(COUNTA(BH74:EM74)=0,"",Agent3)</f>
        <v/>
      </c>
      <c r="S74" s="87" t="str">
        <f t="shared" ref="S74:S137" si="93">+IF(COUNTA(BH74:EM74)=0,"",Agent4)</f>
        <v/>
      </c>
      <c r="T74" s="88" t="str">
        <f t="shared" ref="T74:T137" si="94">+IF(COUNTA(BH74:EM74)=0,"",Agent5)</f>
        <v/>
      </c>
      <c r="U74" s="87" t="str">
        <f t="shared" ref="U74:U137" si="95">+IF(COUNTA(BH74:EM74)=0,"",Agent6)</f>
        <v/>
      </c>
      <c r="V74" s="89" t="str">
        <f t="shared" ref="V74:V137" si="96">+IF(COUNTA(BH74:EM74)=0,"",Agent7)</f>
        <v/>
      </c>
      <c r="W74" s="87" t="str">
        <f t="shared" ref="W74:W137" si="97">+IF(COUNTA(BH74:EM74)=0,"",Agent8)</f>
        <v/>
      </c>
      <c r="X74" s="88" t="str">
        <f t="shared" ref="X74:X137" si="98">+IF(COUNTA(BH74:EM74)=0,"",Agent9)</f>
        <v/>
      </c>
      <c r="Y74" s="87" t="str">
        <f t="shared" ref="Y74:Y137" si="99">+IF(COUNTA(BH74:EM74)=0,"",Agent10)</f>
        <v/>
      </c>
      <c r="Z74" s="89" t="str">
        <f t="shared" ref="Z74:Z137" si="100">+IF(COUNTA(BH74:EM74)=0,"",Agent11)</f>
        <v/>
      </c>
      <c r="AA74" s="87" t="str">
        <f t="shared" ref="AA74:AA137" si="101">+IF(COUNTA(BH74:EM74)=0,"",Agent12)</f>
        <v/>
      </c>
      <c r="AB74" s="88" t="str">
        <f t="shared" ref="AB74:AB137" si="102">+IF(COUNTA(BH74:EM74)=0,"",Entered_b4)</f>
        <v/>
      </c>
      <c r="AC74" s="87" t="str">
        <f t="shared" ref="AC74:AC137" si="103">+IF(COUNTA(BH74:EM74)=0,"",How_Hear)</f>
        <v/>
      </c>
      <c r="AD74" s="88" t="str">
        <f t="shared" ref="AD74:AD137" si="104">+IF(COUNTA(BH74:EM74)=0,"",Info1)</f>
        <v/>
      </c>
      <c r="AE74" s="87" t="str">
        <f t="shared" ref="AE74:AE137" si="105">+IF(COUNTA(BH74:EM74)=0,"",Info2)</f>
        <v/>
      </c>
      <c r="AF74" s="89" t="str">
        <f t="shared" ref="AF74:AF137" si="106">+IF(COUNTA(BH74:EM74)=0,"",Contact_Title)</f>
        <v/>
      </c>
      <c r="AG74" s="87" t="str">
        <f t="shared" ref="AG74:AG137" si="107">+IF(COUNTA(BH74:EM74)=0,"",Contact_Name)</f>
        <v/>
      </c>
      <c r="AH74" s="88" t="str">
        <f t="shared" ref="AH74:AH137" si="108">+IF(COUNTA(BH74:EM74)=0,"",Contact_Telephone)</f>
        <v/>
      </c>
      <c r="AI74" s="87" t="str">
        <f t="shared" ref="AI74:AI137" si="109">+IF(COUNTA(BH74:EM74)=0,"",Contact_Mobile)</f>
        <v/>
      </c>
      <c r="AJ74" s="89" t="str">
        <f t="shared" ref="AJ74:AJ137" si="110">+IF(COUNTA(BH74:EM74)=0,"",Contact_email)</f>
        <v/>
      </c>
      <c r="AK74" s="87" t="str">
        <f t="shared" ref="AK74:AK137" si="111">+IF(COUNTA(BH74:EM74)=0,"",Rules1)</f>
        <v/>
      </c>
      <c r="AL74" s="88" t="str">
        <f t="shared" ref="AL74:AL137" si="112">+IF(COUNTA(BH74:EM74)=0,"",Rules2)</f>
        <v/>
      </c>
      <c r="AM74" s="87" t="str">
        <f t="shared" ref="AM74:AM137" si="113">+IF(COUNTA(BH74:EM74)=0,"",Rules3)</f>
        <v/>
      </c>
      <c r="AN74" s="104" t="str">
        <f t="shared" ref="AN74:AN137" si="114">+IF(COUNTA(BH74:EM74)=0,"",Wines_entered)</f>
        <v/>
      </c>
      <c r="AO74" s="105"/>
      <c r="AP74" s="104"/>
      <c r="AQ74" s="87"/>
      <c r="AR74" s="104"/>
      <c r="AS74" s="87"/>
      <c r="AT74" s="104"/>
      <c r="AU74" s="108"/>
      <c r="AV74" s="187"/>
      <c r="AW74" s="110"/>
      <c r="AX74" s="109"/>
      <c r="AY74" s="110"/>
      <c r="AZ74" s="189"/>
      <c r="BA74" s="110"/>
      <c r="BB74" s="109"/>
      <c r="BC74" s="110"/>
      <c r="BD74" s="109"/>
      <c r="BE74" s="191"/>
      <c r="BF74" s="109"/>
      <c r="BG74" s="110"/>
      <c r="BH74" s="138"/>
      <c r="BI74" s="139"/>
      <c r="BJ74" s="65"/>
      <c r="BK74" s="63"/>
      <c r="BL74" s="64"/>
      <c r="BM74" s="63"/>
      <c r="BN74" s="206"/>
      <c r="BO74" s="89"/>
      <c r="BP74" s="183"/>
      <c r="BQ74" s="89"/>
      <c r="BR74" s="193"/>
      <c r="BS74" s="183"/>
      <c r="BT74" s="185"/>
      <c r="BU74" s="89"/>
      <c r="BV74" s="89"/>
      <c r="BW74" s="63"/>
      <c r="BX74" s="64"/>
      <c r="BY74" s="63"/>
      <c r="BZ74" s="138"/>
      <c r="CA74" s="63"/>
      <c r="CB74" s="167"/>
      <c r="CC74" s="63"/>
      <c r="CD74" s="167"/>
      <c r="CE74" s="63"/>
      <c r="CF74" s="167"/>
      <c r="CG74" s="169"/>
      <c r="CH74" s="64"/>
      <c r="CI74" s="63"/>
      <c r="CJ74" s="64"/>
      <c r="CK74" s="63"/>
      <c r="CL74" s="65"/>
      <c r="CM74" s="63"/>
      <c r="CN74" s="64"/>
      <c r="CO74" s="63"/>
      <c r="CP74" s="138"/>
      <c r="CQ74" s="68"/>
      <c r="CR74" s="69"/>
      <c r="CS74" s="171"/>
      <c r="CT74" s="69"/>
      <c r="CU74" s="68"/>
      <c r="CV74" s="69"/>
      <c r="CW74" s="68"/>
      <c r="CX74" s="69"/>
      <c r="CY74" s="208"/>
      <c r="CZ74" s="70"/>
      <c r="DA74" s="63"/>
      <c r="DB74" s="173"/>
      <c r="DC74" s="63"/>
      <c r="DD74" s="71"/>
      <c r="DE74" s="63"/>
      <c r="DF74" s="71"/>
      <c r="DG74" s="63"/>
      <c r="DH74" s="68"/>
      <c r="DI74" s="175"/>
      <c r="DJ74" s="176"/>
      <c r="DK74" s="175"/>
      <c r="DL74" s="176"/>
      <c r="DM74" s="175"/>
      <c r="DN74" s="176"/>
      <c r="DO74" s="175"/>
      <c r="DP74" s="176"/>
      <c r="DQ74" s="175"/>
      <c r="DR74" s="176"/>
      <c r="DS74" s="175"/>
      <c r="DT74" s="176"/>
      <c r="DU74" s="175"/>
      <c r="DV74" s="176"/>
      <c r="DW74" s="175"/>
      <c r="DX74" s="176"/>
      <c r="DY74" s="175"/>
      <c r="DZ74" s="176"/>
      <c r="EA74" s="175"/>
      <c r="EB74" s="176"/>
      <c r="EC74" s="175"/>
      <c r="ED74" s="176"/>
      <c r="EE74" s="175"/>
      <c r="EF74" s="176"/>
      <c r="EG74" s="69"/>
      <c r="EH74" s="66"/>
      <c r="EI74" s="66"/>
      <c r="EJ74" s="67"/>
      <c r="EK74" s="67"/>
      <c r="EL74" s="67"/>
      <c r="EM74" s="204"/>
      <c r="EN74" s="200"/>
      <c r="EO74" s="198"/>
      <c r="EP74" s="182"/>
      <c r="EQ74" s="182"/>
      <c r="ER74" s="182"/>
      <c r="ES74" s="182"/>
    </row>
    <row r="75" spans="1:149" x14ac:dyDescent="0.2">
      <c r="A75" s="61"/>
      <c r="B75" s="114">
        <v>67</v>
      </c>
      <c r="C75" s="87" t="str">
        <f t="shared" si="77"/>
        <v/>
      </c>
      <c r="D75" s="88" t="str">
        <f t="shared" si="78"/>
        <v/>
      </c>
      <c r="E75" s="87" t="str">
        <f t="shared" si="79"/>
        <v/>
      </c>
      <c r="F75" s="89" t="str">
        <f t="shared" si="80"/>
        <v/>
      </c>
      <c r="G75" s="87" t="str">
        <f t="shared" si="81"/>
        <v/>
      </c>
      <c r="H75" s="88" t="str">
        <f t="shared" si="82"/>
        <v/>
      </c>
      <c r="I75" s="87" t="str">
        <f t="shared" si="83"/>
        <v/>
      </c>
      <c r="J75" s="89" t="str">
        <f t="shared" si="84"/>
        <v/>
      </c>
      <c r="K75" s="87" t="str">
        <f t="shared" si="85"/>
        <v/>
      </c>
      <c r="L75" s="88" t="str">
        <f t="shared" si="86"/>
        <v/>
      </c>
      <c r="M75" s="87" t="str">
        <f t="shared" si="87"/>
        <v/>
      </c>
      <c r="N75" s="89" t="str">
        <f t="shared" si="88"/>
        <v/>
      </c>
      <c r="O75" s="87" t="str">
        <f t="shared" si="89"/>
        <v/>
      </c>
      <c r="P75" s="88" t="str">
        <f t="shared" si="90"/>
        <v/>
      </c>
      <c r="Q75" s="87" t="str">
        <f t="shared" si="91"/>
        <v/>
      </c>
      <c r="R75" s="89" t="str">
        <f t="shared" si="92"/>
        <v/>
      </c>
      <c r="S75" s="87" t="str">
        <f t="shared" si="93"/>
        <v/>
      </c>
      <c r="T75" s="88" t="str">
        <f t="shared" si="94"/>
        <v/>
      </c>
      <c r="U75" s="87" t="str">
        <f t="shared" si="95"/>
        <v/>
      </c>
      <c r="V75" s="89" t="str">
        <f t="shared" si="96"/>
        <v/>
      </c>
      <c r="W75" s="87" t="str">
        <f t="shared" si="97"/>
        <v/>
      </c>
      <c r="X75" s="88" t="str">
        <f t="shared" si="98"/>
        <v/>
      </c>
      <c r="Y75" s="87" t="str">
        <f t="shared" si="99"/>
        <v/>
      </c>
      <c r="Z75" s="89" t="str">
        <f t="shared" si="100"/>
        <v/>
      </c>
      <c r="AA75" s="87" t="str">
        <f t="shared" si="101"/>
        <v/>
      </c>
      <c r="AB75" s="88" t="str">
        <f t="shared" si="102"/>
        <v/>
      </c>
      <c r="AC75" s="87" t="str">
        <f t="shared" si="103"/>
        <v/>
      </c>
      <c r="AD75" s="88" t="str">
        <f t="shared" si="104"/>
        <v/>
      </c>
      <c r="AE75" s="87" t="str">
        <f t="shared" si="105"/>
        <v/>
      </c>
      <c r="AF75" s="89" t="str">
        <f t="shared" si="106"/>
        <v/>
      </c>
      <c r="AG75" s="87" t="str">
        <f t="shared" si="107"/>
        <v/>
      </c>
      <c r="AH75" s="88" t="str">
        <f t="shared" si="108"/>
        <v/>
      </c>
      <c r="AI75" s="87" t="str">
        <f t="shared" si="109"/>
        <v/>
      </c>
      <c r="AJ75" s="89" t="str">
        <f t="shared" si="110"/>
        <v/>
      </c>
      <c r="AK75" s="87" t="str">
        <f t="shared" si="111"/>
        <v/>
      </c>
      <c r="AL75" s="88" t="str">
        <f t="shared" si="112"/>
        <v/>
      </c>
      <c r="AM75" s="87" t="str">
        <f t="shared" si="113"/>
        <v/>
      </c>
      <c r="AN75" s="104" t="str">
        <f t="shared" si="114"/>
        <v/>
      </c>
      <c r="AO75" s="105"/>
      <c r="AP75" s="104"/>
      <c r="AQ75" s="87"/>
      <c r="AR75" s="104"/>
      <c r="AS75" s="87"/>
      <c r="AT75" s="104"/>
      <c r="AU75" s="108"/>
      <c r="AV75" s="187"/>
      <c r="AW75" s="110"/>
      <c r="AX75" s="109"/>
      <c r="AY75" s="110"/>
      <c r="AZ75" s="189"/>
      <c r="BA75" s="110"/>
      <c r="BB75" s="109"/>
      <c r="BC75" s="110"/>
      <c r="BD75" s="109"/>
      <c r="BE75" s="191"/>
      <c r="BF75" s="109"/>
      <c r="BG75" s="110"/>
      <c r="BH75" s="138"/>
      <c r="BI75" s="139"/>
      <c r="BJ75" s="65"/>
      <c r="BK75" s="63"/>
      <c r="BL75" s="64"/>
      <c r="BM75" s="63"/>
      <c r="BN75" s="206"/>
      <c r="BO75" s="89"/>
      <c r="BP75" s="183"/>
      <c r="BQ75" s="89"/>
      <c r="BR75" s="193"/>
      <c r="BS75" s="183"/>
      <c r="BT75" s="185"/>
      <c r="BU75" s="89"/>
      <c r="BV75" s="89"/>
      <c r="BW75" s="63"/>
      <c r="BX75" s="64"/>
      <c r="BY75" s="63"/>
      <c r="BZ75" s="138"/>
      <c r="CA75" s="63"/>
      <c r="CB75" s="167"/>
      <c r="CC75" s="63"/>
      <c r="CD75" s="167"/>
      <c r="CE75" s="63"/>
      <c r="CF75" s="167"/>
      <c r="CG75" s="169"/>
      <c r="CH75" s="64"/>
      <c r="CI75" s="63"/>
      <c r="CJ75" s="64"/>
      <c r="CK75" s="63"/>
      <c r="CL75" s="65"/>
      <c r="CM75" s="63"/>
      <c r="CN75" s="64"/>
      <c r="CO75" s="63"/>
      <c r="CP75" s="138"/>
      <c r="CQ75" s="68"/>
      <c r="CR75" s="69"/>
      <c r="CS75" s="171"/>
      <c r="CT75" s="69"/>
      <c r="CU75" s="68"/>
      <c r="CV75" s="69"/>
      <c r="CW75" s="68"/>
      <c r="CX75" s="69"/>
      <c r="CY75" s="208"/>
      <c r="CZ75" s="70"/>
      <c r="DA75" s="63"/>
      <c r="DB75" s="173"/>
      <c r="DC75" s="63"/>
      <c r="DD75" s="71"/>
      <c r="DE75" s="63"/>
      <c r="DF75" s="71"/>
      <c r="DG75" s="63"/>
      <c r="DH75" s="68"/>
      <c r="DI75" s="175"/>
      <c r="DJ75" s="176"/>
      <c r="DK75" s="175"/>
      <c r="DL75" s="176"/>
      <c r="DM75" s="175"/>
      <c r="DN75" s="176"/>
      <c r="DO75" s="175"/>
      <c r="DP75" s="176"/>
      <c r="DQ75" s="175"/>
      <c r="DR75" s="176"/>
      <c r="DS75" s="175"/>
      <c r="DT75" s="176"/>
      <c r="DU75" s="175"/>
      <c r="DV75" s="176"/>
      <c r="DW75" s="175"/>
      <c r="DX75" s="176"/>
      <c r="DY75" s="175"/>
      <c r="DZ75" s="176"/>
      <c r="EA75" s="175"/>
      <c r="EB75" s="176"/>
      <c r="EC75" s="175"/>
      <c r="ED75" s="176"/>
      <c r="EE75" s="175"/>
      <c r="EF75" s="176"/>
      <c r="EG75" s="69"/>
      <c r="EH75" s="66"/>
      <c r="EI75" s="66"/>
      <c r="EJ75" s="67"/>
      <c r="EK75" s="67"/>
      <c r="EL75" s="67"/>
      <c r="EM75" s="204"/>
      <c r="EN75" s="200"/>
      <c r="EO75" s="198"/>
      <c r="EP75" s="182"/>
      <c r="EQ75" s="182"/>
      <c r="ER75" s="182"/>
      <c r="ES75" s="182"/>
    </row>
    <row r="76" spans="1:149" x14ac:dyDescent="0.2">
      <c r="A76" s="61"/>
      <c r="B76" s="114">
        <v>68</v>
      </c>
      <c r="C76" s="87" t="str">
        <f t="shared" si="77"/>
        <v/>
      </c>
      <c r="D76" s="88" t="str">
        <f t="shared" si="78"/>
        <v/>
      </c>
      <c r="E76" s="87" t="str">
        <f t="shared" si="79"/>
        <v/>
      </c>
      <c r="F76" s="89" t="str">
        <f t="shared" si="80"/>
        <v/>
      </c>
      <c r="G76" s="87" t="str">
        <f t="shared" si="81"/>
        <v/>
      </c>
      <c r="H76" s="88" t="str">
        <f t="shared" si="82"/>
        <v/>
      </c>
      <c r="I76" s="87" t="str">
        <f t="shared" si="83"/>
        <v/>
      </c>
      <c r="J76" s="89" t="str">
        <f t="shared" si="84"/>
        <v/>
      </c>
      <c r="K76" s="87" t="str">
        <f t="shared" si="85"/>
        <v/>
      </c>
      <c r="L76" s="88" t="str">
        <f t="shared" si="86"/>
        <v/>
      </c>
      <c r="M76" s="87" t="str">
        <f t="shared" si="87"/>
        <v/>
      </c>
      <c r="N76" s="89" t="str">
        <f t="shared" si="88"/>
        <v/>
      </c>
      <c r="O76" s="87" t="str">
        <f t="shared" si="89"/>
        <v/>
      </c>
      <c r="P76" s="88" t="str">
        <f t="shared" si="90"/>
        <v/>
      </c>
      <c r="Q76" s="87" t="str">
        <f t="shared" si="91"/>
        <v/>
      </c>
      <c r="R76" s="89" t="str">
        <f t="shared" si="92"/>
        <v/>
      </c>
      <c r="S76" s="87" t="str">
        <f t="shared" si="93"/>
        <v/>
      </c>
      <c r="T76" s="88" t="str">
        <f t="shared" si="94"/>
        <v/>
      </c>
      <c r="U76" s="87" t="str">
        <f t="shared" si="95"/>
        <v/>
      </c>
      <c r="V76" s="89" t="str">
        <f t="shared" si="96"/>
        <v/>
      </c>
      <c r="W76" s="87" t="str">
        <f t="shared" si="97"/>
        <v/>
      </c>
      <c r="X76" s="88" t="str">
        <f t="shared" si="98"/>
        <v/>
      </c>
      <c r="Y76" s="87" t="str">
        <f t="shared" si="99"/>
        <v/>
      </c>
      <c r="Z76" s="89" t="str">
        <f t="shared" si="100"/>
        <v/>
      </c>
      <c r="AA76" s="87" t="str">
        <f t="shared" si="101"/>
        <v/>
      </c>
      <c r="AB76" s="88" t="str">
        <f t="shared" si="102"/>
        <v/>
      </c>
      <c r="AC76" s="87" t="str">
        <f t="shared" si="103"/>
        <v/>
      </c>
      <c r="AD76" s="88" t="str">
        <f t="shared" si="104"/>
        <v/>
      </c>
      <c r="AE76" s="87" t="str">
        <f t="shared" si="105"/>
        <v/>
      </c>
      <c r="AF76" s="89" t="str">
        <f t="shared" si="106"/>
        <v/>
      </c>
      <c r="AG76" s="87" t="str">
        <f t="shared" si="107"/>
        <v/>
      </c>
      <c r="AH76" s="88" t="str">
        <f t="shared" si="108"/>
        <v/>
      </c>
      <c r="AI76" s="87" t="str">
        <f t="shared" si="109"/>
        <v/>
      </c>
      <c r="AJ76" s="89" t="str">
        <f t="shared" si="110"/>
        <v/>
      </c>
      <c r="AK76" s="87" t="str">
        <f t="shared" si="111"/>
        <v/>
      </c>
      <c r="AL76" s="88" t="str">
        <f t="shared" si="112"/>
        <v/>
      </c>
      <c r="AM76" s="87" t="str">
        <f t="shared" si="113"/>
        <v/>
      </c>
      <c r="AN76" s="104" t="str">
        <f t="shared" si="114"/>
        <v/>
      </c>
      <c r="AO76" s="105"/>
      <c r="AP76" s="104"/>
      <c r="AQ76" s="87"/>
      <c r="AR76" s="104"/>
      <c r="AS76" s="87"/>
      <c r="AT76" s="104"/>
      <c r="AU76" s="108"/>
      <c r="AV76" s="187"/>
      <c r="AW76" s="110"/>
      <c r="AX76" s="109"/>
      <c r="AY76" s="110"/>
      <c r="AZ76" s="189"/>
      <c r="BA76" s="110"/>
      <c r="BB76" s="109"/>
      <c r="BC76" s="110"/>
      <c r="BD76" s="109"/>
      <c r="BE76" s="191"/>
      <c r="BF76" s="109"/>
      <c r="BG76" s="110"/>
      <c r="BH76" s="138"/>
      <c r="BI76" s="139"/>
      <c r="BJ76" s="65"/>
      <c r="BK76" s="63"/>
      <c r="BL76" s="64"/>
      <c r="BM76" s="63"/>
      <c r="BN76" s="206"/>
      <c r="BO76" s="89"/>
      <c r="BP76" s="183"/>
      <c r="BQ76" s="89"/>
      <c r="BR76" s="193"/>
      <c r="BS76" s="183"/>
      <c r="BT76" s="185"/>
      <c r="BU76" s="89"/>
      <c r="BV76" s="89"/>
      <c r="BW76" s="63"/>
      <c r="BX76" s="64"/>
      <c r="BY76" s="63"/>
      <c r="BZ76" s="138"/>
      <c r="CA76" s="63"/>
      <c r="CB76" s="167"/>
      <c r="CC76" s="63"/>
      <c r="CD76" s="167"/>
      <c r="CE76" s="63"/>
      <c r="CF76" s="167"/>
      <c r="CG76" s="169"/>
      <c r="CH76" s="64"/>
      <c r="CI76" s="63"/>
      <c r="CJ76" s="64"/>
      <c r="CK76" s="63"/>
      <c r="CL76" s="65"/>
      <c r="CM76" s="63"/>
      <c r="CN76" s="64"/>
      <c r="CO76" s="63"/>
      <c r="CP76" s="138"/>
      <c r="CQ76" s="68"/>
      <c r="CR76" s="69"/>
      <c r="CS76" s="171"/>
      <c r="CT76" s="69"/>
      <c r="CU76" s="68"/>
      <c r="CV76" s="69"/>
      <c r="CW76" s="68"/>
      <c r="CX76" s="69"/>
      <c r="CY76" s="208"/>
      <c r="CZ76" s="70"/>
      <c r="DA76" s="63"/>
      <c r="DB76" s="173"/>
      <c r="DC76" s="63"/>
      <c r="DD76" s="71"/>
      <c r="DE76" s="63"/>
      <c r="DF76" s="71"/>
      <c r="DG76" s="63"/>
      <c r="DH76" s="68"/>
      <c r="DI76" s="175"/>
      <c r="DJ76" s="176"/>
      <c r="DK76" s="175"/>
      <c r="DL76" s="176"/>
      <c r="DM76" s="175"/>
      <c r="DN76" s="176"/>
      <c r="DO76" s="175"/>
      <c r="DP76" s="176"/>
      <c r="DQ76" s="175"/>
      <c r="DR76" s="176"/>
      <c r="DS76" s="175"/>
      <c r="DT76" s="176"/>
      <c r="DU76" s="175"/>
      <c r="DV76" s="176"/>
      <c r="DW76" s="175"/>
      <c r="DX76" s="176"/>
      <c r="DY76" s="175"/>
      <c r="DZ76" s="176"/>
      <c r="EA76" s="175"/>
      <c r="EB76" s="176"/>
      <c r="EC76" s="175"/>
      <c r="ED76" s="176"/>
      <c r="EE76" s="175"/>
      <c r="EF76" s="176"/>
      <c r="EG76" s="69"/>
      <c r="EH76" s="66"/>
      <c r="EI76" s="66"/>
      <c r="EJ76" s="67"/>
      <c r="EK76" s="67"/>
      <c r="EL76" s="67"/>
      <c r="EM76" s="204"/>
      <c r="EN76" s="200"/>
      <c r="EO76" s="198"/>
      <c r="EP76" s="182"/>
      <c r="EQ76" s="182"/>
      <c r="ER76" s="182"/>
      <c r="ES76" s="182"/>
    </row>
    <row r="77" spans="1:149" x14ac:dyDescent="0.2">
      <c r="A77" s="61"/>
      <c r="B77" s="114">
        <v>69</v>
      </c>
      <c r="C77" s="87" t="str">
        <f t="shared" si="77"/>
        <v/>
      </c>
      <c r="D77" s="88" t="str">
        <f t="shared" si="78"/>
        <v/>
      </c>
      <c r="E77" s="87" t="str">
        <f t="shared" si="79"/>
        <v/>
      </c>
      <c r="F77" s="89" t="str">
        <f t="shared" si="80"/>
        <v/>
      </c>
      <c r="G77" s="87" t="str">
        <f t="shared" si="81"/>
        <v/>
      </c>
      <c r="H77" s="88" t="str">
        <f t="shared" si="82"/>
        <v/>
      </c>
      <c r="I77" s="87" t="str">
        <f t="shared" si="83"/>
        <v/>
      </c>
      <c r="J77" s="89" t="str">
        <f t="shared" si="84"/>
        <v/>
      </c>
      <c r="K77" s="87" t="str">
        <f t="shared" si="85"/>
        <v/>
      </c>
      <c r="L77" s="88" t="str">
        <f t="shared" si="86"/>
        <v/>
      </c>
      <c r="M77" s="87" t="str">
        <f t="shared" si="87"/>
        <v/>
      </c>
      <c r="N77" s="89" t="str">
        <f t="shared" si="88"/>
        <v/>
      </c>
      <c r="O77" s="87" t="str">
        <f t="shared" si="89"/>
        <v/>
      </c>
      <c r="P77" s="88" t="str">
        <f t="shared" si="90"/>
        <v/>
      </c>
      <c r="Q77" s="87" t="str">
        <f t="shared" si="91"/>
        <v/>
      </c>
      <c r="R77" s="89" t="str">
        <f t="shared" si="92"/>
        <v/>
      </c>
      <c r="S77" s="87" t="str">
        <f t="shared" si="93"/>
        <v/>
      </c>
      <c r="T77" s="88" t="str">
        <f t="shared" si="94"/>
        <v/>
      </c>
      <c r="U77" s="87" t="str">
        <f t="shared" si="95"/>
        <v/>
      </c>
      <c r="V77" s="89" t="str">
        <f t="shared" si="96"/>
        <v/>
      </c>
      <c r="W77" s="87" t="str">
        <f t="shared" si="97"/>
        <v/>
      </c>
      <c r="X77" s="88" t="str">
        <f t="shared" si="98"/>
        <v/>
      </c>
      <c r="Y77" s="87" t="str">
        <f t="shared" si="99"/>
        <v/>
      </c>
      <c r="Z77" s="89" t="str">
        <f t="shared" si="100"/>
        <v/>
      </c>
      <c r="AA77" s="87" t="str">
        <f t="shared" si="101"/>
        <v/>
      </c>
      <c r="AB77" s="88" t="str">
        <f t="shared" si="102"/>
        <v/>
      </c>
      <c r="AC77" s="87" t="str">
        <f t="shared" si="103"/>
        <v/>
      </c>
      <c r="AD77" s="88" t="str">
        <f t="shared" si="104"/>
        <v/>
      </c>
      <c r="AE77" s="87" t="str">
        <f t="shared" si="105"/>
        <v/>
      </c>
      <c r="AF77" s="89" t="str">
        <f t="shared" si="106"/>
        <v/>
      </c>
      <c r="AG77" s="87" t="str">
        <f t="shared" si="107"/>
        <v/>
      </c>
      <c r="AH77" s="88" t="str">
        <f t="shared" si="108"/>
        <v/>
      </c>
      <c r="AI77" s="87" t="str">
        <f t="shared" si="109"/>
        <v/>
      </c>
      <c r="AJ77" s="89" t="str">
        <f t="shared" si="110"/>
        <v/>
      </c>
      <c r="AK77" s="87" t="str">
        <f t="shared" si="111"/>
        <v/>
      </c>
      <c r="AL77" s="88" t="str">
        <f t="shared" si="112"/>
        <v/>
      </c>
      <c r="AM77" s="87" t="str">
        <f t="shared" si="113"/>
        <v/>
      </c>
      <c r="AN77" s="104" t="str">
        <f t="shared" si="114"/>
        <v/>
      </c>
      <c r="AO77" s="105"/>
      <c r="AP77" s="104"/>
      <c r="AQ77" s="87"/>
      <c r="AR77" s="104"/>
      <c r="AS77" s="87"/>
      <c r="AT77" s="104"/>
      <c r="AU77" s="108"/>
      <c r="AV77" s="187"/>
      <c r="AW77" s="110"/>
      <c r="AX77" s="109"/>
      <c r="AY77" s="110"/>
      <c r="AZ77" s="189"/>
      <c r="BA77" s="110"/>
      <c r="BB77" s="109"/>
      <c r="BC77" s="110"/>
      <c r="BD77" s="109"/>
      <c r="BE77" s="191"/>
      <c r="BF77" s="109"/>
      <c r="BG77" s="110"/>
      <c r="BH77" s="138"/>
      <c r="BI77" s="139"/>
      <c r="BJ77" s="65"/>
      <c r="BK77" s="63"/>
      <c r="BL77" s="64"/>
      <c r="BM77" s="63"/>
      <c r="BN77" s="206"/>
      <c r="BO77" s="89"/>
      <c r="BP77" s="183"/>
      <c r="BQ77" s="89"/>
      <c r="BR77" s="193"/>
      <c r="BS77" s="183"/>
      <c r="BT77" s="185"/>
      <c r="BU77" s="89"/>
      <c r="BV77" s="89"/>
      <c r="BW77" s="63"/>
      <c r="BX77" s="64"/>
      <c r="BY77" s="63"/>
      <c r="BZ77" s="138"/>
      <c r="CA77" s="63"/>
      <c r="CB77" s="167"/>
      <c r="CC77" s="63"/>
      <c r="CD77" s="167"/>
      <c r="CE77" s="63"/>
      <c r="CF77" s="167"/>
      <c r="CG77" s="169"/>
      <c r="CH77" s="64"/>
      <c r="CI77" s="63"/>
      <c r="CJ77" s="64"/>
      <c r="CK77" s="63"/>
      <c r="CL77" s="65"/>
      <c r="CM77" s="63"/>
      <c r="CN77" s="64"/>
      <c r="CO77" s="63"/>
      <c r="CP77" s="138"/>
      <c r="CQ77" s="68"/>
      <c r="CR77" s="69"/>
      <c r="CS77" s="171"/>
      <c r="CT77" s="69"/>
      <c r="CU77" s="68"/>
      <c r="CV77" s="69"/>
      <c r="CW77" s="68"/>
      <c r="CX77" s="69"/>
      <c r="CY77" s="208"/>
      <c r="CZ77" s="70"/>
      <c r="DA77" s="63"/>
      <c r="DB77" s="173"/>
      <c r="DC77" s="63"/>
      <c r="DD77" s="71"/>
      <c r="DE77" s="63"/>
      <c r="DF77" s="71"/>
      <c r="DG77" s="63"/>
      <c r="DH77" s="68"/>
      <c r="DI77" s="175"/>
      <c r="DJ77" s="176"/>
      <c r="DK77" s="175"/>
      <c r="DL77" s="176"/>
      <c r="DM77" s="175"/>
      <c r="DN77" s="176"/>
      <c r="DO77" s="175"/>
      <c r="DP77" s="176"/>
      <c r="DQ77" s="175"/>
      <c r="DR77" s="176"/>
      <c r="DS77" s="175"/>
      <c r="DT77" s="176"/>
      <c r="DU77" s="175"/>
      <c r="DV77" s="176"/>
      <c r="DW77" s="175"/>
      <c r="DX77" s="176"/>
      <c r="DY77" s="175"/>
      <c r="DZ77" s="176"/>
      <c r="EA77" s="175"/>
      <c r="EB77" s="176"/>
      <c r="EC77" s="175"/>
      <c r="ED77" s="176"/>
      <c r="EE77" s="175"/>
      <c r="EF77" s="176"/>
      <c r="EG77" s="69"/>
      <c r="EH77" s="66"/>
      <c r="EI77" s="66"/>
      <c r="EJ77" s="67"/>
      <c r="EK77" s="67"/>
      <c r="EL77" s="67"/>
      <c r="EM77" s="204"/>
      <c r="EN77" s="200"/>
      <c r="EO77" s="198"/>
      <c r="EP77" s="182"/>
      <c r="EQ77" s="182"/>
      <c r="ER77" s="182"/>
      <c r="ES77" s="182"/>
    </row>
    <row r="78" spans="1:149" x14ac:dyDescent="0.2">
      <c r="A78" s="61"/>
      <c r="B78" s="114">
        <v>70</v>
      </c>
      <c r="C78" s="87" t="str">
        <f t="shared" si="77"/>
        <v/>
      </c>
      <c r="D78" s="88" t="str">
        <f t="shared" si="78"/>
        <v/>
      </c>
      <c r="E78" s="87" t="str">
        <f t="shared" si="79"/>
        <v/>
      </c>
      <c r="F78" s="89" t="str">
        <f t="shared" si="80"/>
        <v/>
      </c>
      <c r="G78" s="87" t="str">
        <f t="shared" si="81"/>
        <v/>
      </c>
      <c r="H78" s="88" t="str">
        <f t="shared" si="82"/>
        <v/>
      </c>
      <c r="I78" s="87" t="str">
        <f t="shared" si="83"/>
        <v/>
      </c>
      <c r="J78" s="89" t="str">
        <f t="shared" si="84"/>
        <v/>
      </c>
      <c r="K78" s="87" t="str">
        <f t="shared" si="85"/>
        <v/>
      </c>
      <c r="L78" s="88" t="str">
        <f t="shared" si="86"/>
        <v/>
      </c>
      <c r="M78" s="87" t="str">
        <f t="shared" si="87"/>
        <v/>
      </c>
      <c r="N78" s="89" t="str">
        <f t="shared" si="88"/>
        <v/>
      </c>
      <c r="O78" s="87" t="str">
        <f t="shared" si="89"/>
        <v/>
      </c>
      <c r="P78" s="88" t="str">
        <f t="shared" si="90"/>
        <v/>
      </c>
      <c r="Q78" s="87" t="str">
        <f t="shared" si="91"/>
        <v/>
      </c>
      <c r="R78" s="89" t="str">
        <f t="shared" si="92"/>
        <v/>
      </c>
      <c r="S78" s="87" t="str">
        <f t="shared" si="93"/>
        <v/>
      </c>
      <c r="T78" s="88" t="str">
        <f t="shared" si="94"/>
        <v/>
      </c>
      <c r="U78" s="87" t="str">
        <f t="shared" si="95"/>
        <v/>
      </c>
      <c r="V78" s="89" t="str">
        <f t="shared" si="96"/>
        <v/>
      </c>
      <c r="W78" s="87" t="str">
        <f t="shared" si="97"/>
        <v/>
      </c>
      <c r="X78" s="88" t="str">
        <f t="shared" si="98"/>
        <v/>
      </c>
      <c r="Y78" s="87" t="str">
        <f t="shared" si="99"/>
        <v/>
      </c>
      <c r="Z78" s="89" t="str">
        <f t="shared" si="100"/>
        <v/>
      </c>
      <c r="AA78" s="87" t="str">
        <f t="shared" si="101"/>
        <v/>
      </c>
      <c r="AB78" s="88" t="str">
        <f t="shared" si="102"/>
        <v/>
      </c>
      <c r="AC78" s="87" t="str">
        <f t="shared" si="103"/>
        <v/>
      </c>
      <c r="AD78" s="88" t="str">
        <f t="shared" si="104"/>
        <v/>
      </c>
      <c r="AE78" s="87" t="str">
        <f t="shared" si="105"/>
        <v/>
      </c>
      <c r="AF78" s="89" t="str">
        <f t="shared" si="106"/>
        <v/>
      </c>
      <c r="AG78" s="87" t="str">
        <f t="shared" si="107"/>
        <v/>
      </c>
      <c r="AH78" s="88" t="str">
        <f t="shared" si="108"/>
        <v/>
      </c>
      <c r="AI78" s="87" t="str">
        <f t="shared" si="109"/>
        <v/>
      </c>
      <c r="AJ78" s="89" t="str">
        <f t="shared" si="110"/>
        <v/>
      </c>
      <c r="AK78" s="87" t="str">
        <f t="shared" si="111"/>
        <v/>
      </c>
      <c r="AL78" s="88" t="str">
        <f t="shared" si="112"/>
        <v/>
      </c>
      <c r="AM78" s="87" t="str">
        <f t="shared" si="113"/>
        <v/>
      </c>
      <c r="AN78" s="104" t="str">
        <f t="shared" si="114"/>
        <v/>
      </c>
      <c r="AO78" s="105"/>
      <c r="AP78" s="104"/>
      <c r="AQ78" s="87"/>
      <c r="AR78" s="104"/>
      <c r="AS78" s="87"/>
      <c r="AT78" s="104"/>
      <c r="AU78" s="108"/>
      <c r="AV78" s="187"/>
      <c r="AW78" s="110"/>
      <c r="AX78" s="109"/>
      <c r="AY78" s="110"/>
      <c r="AZ78" s="189"/>
      <c r="BA78" s="110"/>
      <c r="BB78" s="109"/>
      <c r="BC78" s="110"/>
      <c r="BD78" s="109"/>
      <c r="BE78" s="191"/>
      <c r="BF78" s="109"/>
      <c r="BG78" s="110"/>
      <c r="BH78" s="138"/>
      <c r="BI78" s="139"/>
      <c r="BJ78" s="65"/>
      <c r="BK78" s="63"/>
      <c r="BL78" s="64"/>
      <c r="BM78" s="63"/>
      <c r="BN78" s="206"/>
      <c r="BO78" s="89"/>
      <c r="BP78" s="183"/>
      <c r="BQ78" s="89"/>
      <c r="BR78" s="193"/>
      <c r="BS78" s="183"/>
      <c r="BT78" s="185"/>
      <c r="BU78" s="89"/>
      <c r="BV78" s="89"/>
      <c r="BW78" s="63"/>
      <c r="BX78" s="64"/>
      <c r="BY78" s="63"/>
      <c r="BZ78" s="138"/>
      <c r="CA78" s="63"/>
      <c r="CB78" s="167"/>
      <c r="CC78" s="63"/>
      <c r="CD78" s="167"/>
      <c r="CE78" s="63"/>
      <c r="CF78" s="167"/>
      <c r="CG78" s="169"/>
      <c r="CH78" s="64"/>
      <c r="CI78" s="63"/>
      <c r="CJ78" s="64"/>
      <c r="CK78" s="63"/>
      <c r="CL78" s="65"/>
      <c r="CM78" s="63"/>
      <c r="CN78" s="64"/>
      <c r="CO78" s="63"/>
      <c r="CP78" s="138"/>
      <c r="CQ78" s="68"/>
      <c r="CR78" s="69"/>
      <c r="CS78" s="171"/>
      <c r="CT78" s="69"/>
      <c r="CU78" s="68"/>
      <c r="CV78" s="69"/>
      <c r="CW78" s="68"/>
      <c r="CX78" s="69"/>
      <c r="CY78" s="208"/>
      <c r="CZ78" s="70"/>
      <c r="DA78" s="63"/>
      <c r="DB78" s="173"/>
      <c r="DC78" s="63"/>
      <c r="DD78" s="71"/>
      <c r="DE78" s="63"/>
      <c r="DF78" s="71"/>
      <c r="DG78" s="63"/>
      <c r="DH78" s="68"/>
      <c r="DI78" s="175"/>
      <c r="DJ78" s="176"/>
      <c r="DK78" s="175"/>
      <c r="DL78" s="176"/>
      <c r="DM78" s="175"/>
      <c r="DN78" s="176"/>
      <c r="DO78" s="175"/>
      <c r="DP78" s="176"/>
      <c r="DQ78" s="175"/>
      <c r="DR78" s="176"/>
      <c r="DS78" s="175"/>
      <c r="DT78" s="176"/>
      <c r="DU78" s="175"/>
      <c r="DV78" s="176"/>
      <c r="DW78" s="175"/>
      <c r="DX78" s="176"/>
      <c r="DY78" s="175"/>
      <c r="DZ78" s="176"/>
      <c r="EA78" s="175"/>
      <c r="EB78" s="176"/>
      <c r="EC78" s="175"/>
      <c r="ED78" s="176"/>
      <c r="EE78" s="175"/>
      <c r="EF78" s="176"/>
      <c r="EG78" s="69"/>
      <c r="EH78" s="66"/>
      <c r="EI78" s="66"/>
      <c r="EJ78" s="67"/>
      <c r="EK78" s="67"/>
      <c r="EL78" s="67"/>
      <c r="EM78" s="204"/>
      <c r="EN78" s="200"/>
      <c r="EO78" s="198"/>
      <c r="EP78" s="182"/>
      <c r="EQ78" s="182"/>
      <c r="ER78" s="182"/>
      <c r="ES78" s="182"/>
    </row>
    <row r="79" spans="1:149" x14ac:dyDescent="0.2">
      <c r="A79" s="61"/>
      <c r="B79" s="114">
        <v>71</v>
      </c>
      <c r="C79" s="87" t="str">
        <f t="shared" si="77"/>
        <v/>
      </c>
      <c r="D79" s="88" t="str">
        <f t="shared" si="78"/>
        <v/>
      </c>
      <c r="E79" s="87" t="str">
        <f t="shared" si="79"/>
        <v/>
      </c>
      <c r="F79" s="89" t="str">
        <f t="shared" si="80"/>
        <v/>
      </c>
      <c r="G79" s="87" t="str">
        <f t="shared" si="81"/>
        <v/>
      </c>
      <c r="H79" s="88" t="str">
        <f t="shared" si="82"/>
        <v/>
      </c>
      <c r="I79" s="87" t="str">
        <f t="shared" si="83"/>
        <v/>
      </c>
      <c r="J79" s="89" t="str">
        <f t="shared" si="84"/>
        <v/>
      </c>
      <c r="K79" s="87" t="str">
        <f t="shared" si="85"/>
        <v/>
      </c>
      <c r="L79" s="88" t="str">
        <f t="shared" si="86"/>
        <v/>
      </c>
      <c r="M79" s="87" t="str">
        <f t="shared" si="87"/>
        <v/>
      </c>
      <c r="N79" s="89" t="str">
        <f t="shared" si="88"/>
        <v/>
      </c>
      <c r="O79" s="87" t="str">
        <f t="shared" si="89"/>
        <v/>
      </c>
      <c r="P79" s="88" t="str">
        <f t="shared" si="90"/>
        <v/>
      </c>
      <c r="Q79" s="87" t="str">
        <f t="shared" si="91"/>
        <v/>
      </c>
      <c r="R79" s="89" t="str">
        <f t="shared" si="92"/>
        <v/>
      </c>
      <c r="S79" s="87" t="str">
        <f t="shared" si="93"/>
        <v/>
      </c>
      <c r="T79" s="88" t="str">
        <f t="shared" si="94"/>
        <v/>
      </c>
      <c r="U79" s="87" t="str">
        <f t="shared" si="95"/>
        <v/>
      </c>
      <c r="V79" s="89" t="str">
        <f t="shared" si="96"/>
        <v/>
      </c>
      <c r="W79" s="87" t="str">
        <f t="shared" si="97"/>
        <v/>
      </c>
      <c r="X79" s="88" t="str">
        <f t="shared" si="98"/>
        <v/>
      </c>
      <c r="Y79" s="87" t="str">
        <f t="shared" si="99"/>
        <v/>
      </c>
      <c r="Z79" s="89" t="str">
        <f t="shared" si="100"/>
        <v/>
      </c>
      <c r="AA79" s="87" t="str">
        <f t="shared" si="101"/>
        <v/>
      </c>
      <c r="AB79" s="88" t="str">
        <f t="shared" si="102"/>
        <v/>
      </c>
      <c r="AC79" s="87" t="str">
        <f t="shared" si="103"/>
        <v/>
      </c>
      <c r="AD79" s="88" t="str">
        <f t="shared" si="104"/>
        <v/>
      </c>
      <c r="AE79" s="87" t="str">
        <f t="shared" si="105"/>
        <v/>
      </c>
      <c r="AF79" s="89" t="str">
        <f t="shared" si="106"/>
        <v/>
      </c>
      <c r="AG79" s="87" t="str">
        <f t="shared" si="107"/>
        <v/>
      </c>
      <c r="AH79" s="88" t="str">
        <f t="shared" si="108"/>
        <v/>
      </c>
      <c r="AI79" s="87" t="str">
        <f t="shared" si="109"/>
        <v/>
      </c>
      <c r="AJ79" s="89" t="str">
        <f t="shared" si="110"/>
        <v/>
      </c>
      <c r="AK79" s="87" t="str">
        <f t="shared" si="111"/>
        <v/>
      </c>
      <c r="AL79" s="88" t="str">
        <f t="shared" si="112"/>
        <v/>
      </c>
      <c r="AM79" s="87" t="str">
        <f t="shared" si="113"/>
        <v/>
      </c>
      <c r="AN79" s="104" t="str">
        <f t="shared" si="114"/>
        <v/>
      </c>
      <c r="AO79" s="105"/>
      <c r="AP79" s="104"/>
      <c r="AQ79" s="87"/>
      <c r="AR79" s="104"/>
      <c r="AS79" s="87"/>
      <c r="AT79" s="104"/>
      <c r="AU79" s="108"/>
      <c r="AV79" s="187"/>
      <c r="AW79" s="110"/>
      <c r="AX79" s="109"/>
      <c r="AY79" s="110"/>
      <c r="AZ79" s="189"/>
      <c r="BA79" s="110"/>
      <c r="BB79" s="109"/>
      <c r="BC79" s="110"/>
      <c r="BD79" s="109"/>
      <c r="BE79" s="191"/>
      <c r="BF79" s="109"/>
      <c r="BG79" s="110"/>
      <c r="BH79" s="138"/>
      <c r="BI79" s="139"/>
      <c r="BJ79" s="65"/>
      <c r="BK79" s="63"/>
      <c r="BL79" s="64"/>
      <c r="BM79" s="63"/>
      <c r="BN79" s="206"/>
      <c r="BO79" s="89"/>
      <c r="BP79" s="183"/>
      <c r="BQ79" s="89"/>
      <c r="BR79" s="193"/>
      <c r="BS79" s="183"/>
      <c r="BT79" s="185"/>
      <c r="BU79" s="89"/>
      <c r="BV79" s="89"/>
      <c r="BW79" s="63"/>
      <c r="BX79" s="64"/>
      <c r="BY79" s="63"/>
      <c r="BZ79" s="138"/>
      <c r="CA79" s="63"/>
      <c r="CB79" s="167"/>
      <c r="CC79" s="63"/>
      <c r="CD79" s="167"/>
      <c r="CE79" s="63"/>
      <c r="CF79" s="167"/>
      <c r="CG79" s="169"/>
      <c r="CH79" s="64"/>
      <c r="CI79" s="63"/>
      <c r="CJ79" s="64"/>
      <c r="CK79" s="63"/>
      <c r="CL79" s="65"/>
      <c r="CM79" s="63"/>
      <c r="CN79" s="64"/>
      <c r="CO79" s="63"/>
      <c r="CP79" s="138"/>
      <c r="CQ79" s="68"/>
      <c r="CR79" s="69"/>
      <c r="CS79" s="171"/>
      <c r="CT79" s="69"/>
      <c r="CU79" s="68"/>
      <c r="CV79" s="69"/>
      <c r="CW79" s="68"/>
      <c r="CX79" s="69"/>
      <c r="CY79" s="208"/>
      <c r="CZ79" s="70"/>
      <c r="DA79" s="63"/>
      <c r="DB79" s="173"/>
      <c r="DC79" s="63"/>
      <c r="DD79" s="71"/>
      <c r="DE79" s="63"/>
      <c r="DF79" s="71"/>
      <c r="DG79" s="63"/>
      <c r="DH79" s="68"/>
      <c r="DI79" s="175"/>
      <c r="DJ79" s="176"/>
      <c r="DK79" s="175"/>
      <c r="DL79" s="176"/>
      <c r="DM79" s="175"/>
      <c r="DN79" s="176"/>
      <c r="DO79" s="175"/>
      <c r="DP79" s="176"/>
      <c r="DQ79" s="175"/>
      <c r="DR79" s="176"/>
      <c r="DS79" s="175"/>
      <c r="DT79" s="176"/>
      <c r="DU79" s="175"/>
      <c r="DV79" s="176"/>
      <c r="DW79" s="175"/>
      <c r="DX79" s="176"/>
      <c r="DY79" s="175"/>
      <c r="DZ79" s="176"/>
      <c r="EA79" s="175"/>
      <c r="EB79" s="176"/>
      <c r="EC79" s="175"/>
      <c r="ED79" s="176"/>
      <c r="EE79" s="175"/>
      <c r="EF79" s="176"/>
      <c r="EG79" s="69"/>
      <c r="EH79" s="66"/>
      <c r="EI79" s="66"/>
      <c r="EJ79" s="67"/>
      <c r="EK79" s="67"/>
      <c r="EL79" s="67"/>
      <c r="EM79" s="204"/>
      <c r="EN79" s="200"/>
      <c r="EO79" s="198"/>
      <c r="EP79" s="182"/>
      <c r="EQ79" s="182"/>
      <c r="ER79" s="182"/>
      <c r="ES79" s="182"/>
    </row>
    <row r="80" spans="1:149" x14ac:dyDescent="0.2">
      <c r="A80" s="61"/>
      <c r="B80" s="114">
        <v>72</v>
      </c>
      <c r="C80" s="87" t="str">
        <f t="shared" si="77"/>
        <v/>
      </c>
      <c r="D80" s="88" t="str">
        <f t="shared" si="78"/>
        <v/>
      </c>
      <c r="E80" s="87" t="str">
        <f t="shared" si="79"/>
        <v/>
      </c>
      <c r="F80" s="89" t="str">
        <f t="shared" si="80"/>
        <v/>
      </c>
      <c r="G80" s="87" t="str">
        <f t="shared" si="81"/>
        <v/>
      </c>
      <c r="H80" s="88" t="str">
        <f t="shared" si="82"/>
        <v/>
      </c>
      <c r="I80" s="87" t="str">
        <f t="shared" si="83"/>
        <v/>
      </c>
      <c r="J80" s="89" t="str">
        <f t="shared" si="84"/>
        <v/>
      </c>
      <c r="K80" s="87" t="str">
        <f t="shared" si="85"/>
        <v/>
      </c>
      <c r="L80" s="88" t="str">
        <f t="shared" si="86"/>
        <v/>
      </c>
      <c r="M80" s="87" t="str">
        <f t="shared" si="87"/>
        <v/>
      </c>
      <c r="N80" s="89" t="str">
        <f t="shared" si="88"/>
        <v/>
      </c>
      <c r="O80" s="87" t="str">
        <f t="shared" si="89"/>
        <v/>
      </c>
      <c r="P80" s="88" t="str">
        <f t="shared" si="90"/>
        <v/>
      </c>
      <c r="Q80" s="87" t="str">
        <f t="shared" si="91"/>
        <v/>
      </c>
      <c r="R80" s="89" t="str">
        <f t="shared" si="92"/>
        <v/>
      </c>
      <c r="S80" s="87" t="str">
        <f t="shared" si="93"/>
        <v/>
      </c>
      <c r="T80" s="88" t="str">
        <f t="shared" si="94"/>
        <v/>
      </c>
      <c r="U80" s="87" t="str">
        <f t="shared" si="95"/>
        <v/>
      </c>
      <c r="V80" s="89" t="str">
        <f t="shared" si="96"/>
        <v/>
      </c>
      <c r="W80" s="87" t="str">
        <f t="shared" si="97"/>
        <v/>
      </c>
      <c r="X80" s="88" t="str">
        <f t="shared" si="98"/>
        <v/>
      </c>
      <c r="Y80" s="87" t="str">
        <f t="shared" si="99"/>
        <v/>
      </c>
      <c r="Z80" s="89" t="str">
        <f t="shared" si="100"/>
        <v/>
      </c>
      <c r="AA80" s="87" t="str">
        <f t="shared" si="101"/>
        <v/>
      </c>
      <c r="AB80" s="88" t="str">
        <f t="shared" si="102"/>
        <v/>
      </c>
      <c r="AC80" s="87" t="str">
        <f t="shared" si="103"/>
        <v/>
      </c>
      <c r="AD80" s="88" t="str">
        <f t="shared" si="104"/>
        <v/>
      </c>
      <c r="AE80" s="87" t="str">
        <f t="shared" si="105"/>
        <v/>
      </c>
      <c r="AF80" s="89" t="str">
        <f t="shared" si="106"/>
        <v/>
      </c>
      <c r="AG80" s="87" t="str">
        <f t="shared" si="107"/>
        <v/>
      </c>
      <c r="AH80" s="88" t="str">
        <f t="shared" si="108"/>
        <v/>
      </c>
      <c r="AI80" s="87" t="str">
        <f t="shared" si="109"/>
        <v/>
      </c>
      <c r="AJ80" s="89" t="str">
        <f t="shared" si="110"/>
        <v/>
      </c>
      <c r="AK80" s="87" t="str">
        <f t="shared" si="111"/>
        <v/>
      </c>
      <c r="AL80" s="88" t="str">
        <f t="shared" si="112"/>
        <v/>
      </c>
      <c r="AM80" s="87" t="str">
        <f t="shared" si="113"/>
        <v/>
      </c>
      <c r="AN80" s="104" t="str">
        <f t="shared" si="114"/>
        <v/>
      </c>
      <c r="AO80" s="105"/>
      <c r="AP80" s="104"/>
      <c r="AQ80" s="87"/>
      <c r="AR80" s="104"/>
      <c r="AS80" s="87"/>
      <c r="AT80" s="104"/>
      <c r="AU80" s="108"/>
      <c r="AV80" s="187"/>
      <c r="AW80" s="110"/>
      <c r="AX80" s="109"/>
      <c r="AY80" s="110"/>
      <c r="AZ80" s="189"/>
      <c r="BA80" s="110"/>
      <c r="BB80" s="109"/>
      <c r="BC80" s="110"/>
      <c r="BD80" s="109"/>
      <c r="BE80" s="191"/>
      <c r="BF80" s="109"/>
      <c r="BG80" s="110"/>
      <c r="BH80" s="138"/>
      <c r="BI80" s="139"/>
      <c r="BJ80" s="65"/>
      <c r="BK80" s="63"/>
      <c r="BL80" s="64"/>
      <c r="BM80" s="63"/>
      <c r="BN80" s="206"/>
      <c r="BO80" s="89"/>
      <c r="BP80" s="183"/>
      <c r="BQ80" s="89"/>
      <c r="BR80" s="193"/>
      <c r="BS80" s="183"/>
      <c r="BT80" s="185"/>
      <c r="BU80" s="89"/>
      <c r="BV80" s="89"/>
      <c r="BW80" s="63"/>
      <c r="BX80" s="64"/>
      <c r="BY80" s="63"/>
      <c r="BZ80" s="138"/>
      <c r="CA80" s="63"/>
      <c r="CB80" s="167"/>
      <c r="CC80" s="63"/>
      <c r="CD80" s="167"/>
      <c r="CE80" s="63"/>
      <c r="CF80" s="167"/>
      <c r="CG80" s="169"/>
      <c r="CH80" s="64"/>
      <c r="CI80" s="63"/>
      <c r="CJ80" s="64"/>
      <c r="CK80" s="63"/>
      <c r="CL80" s="65"/>
      <c r="CM80" s="63"/>
      <c r="CN80" s="64"/>
      <c r="CO80" s="63"/>
      <c r="CP80" s="138"/>
      <c r="CQ80" s="68"/>
      <c r="CR80" s="69"/>
      <c r="CS80" s="171"/>
      <c r="CT80" s="69"/>
      <c r="CU80" s="68"/>
      <c r="CV80" s="69"/>
      <c r="CW80" s="68"/>
      <c r="CX80" s="69"/>
      <c r="CY80" s="208"/>
      <c r="CZ80" s="70"/>
      <c r="DA80" s="63"/>
      <c r="DB80" s="173"/>
      <c r="DC80" s="63"/>
      <c r="DD80" s="71"/>
      <c r="DE80" s="63"/>
      <c r="DF80" s="71"/>
      <c r="DG80" s="63"/>
      <c r="DH80" s="68"/>
      <c r="DI80" s="175"/>
      <c r="DJ80" s="176"/>
      <c r="DK80" s="175"/>
      <c r="DL80" s="176"/>
      <c r="DM80" s="175"/>
      <c r="DN80" s="176"/>
      <c r="DO80" s="175"/>
      <c r="DP80" s="176"/>
      <c r="DQ80" s="175"/>
      <c r="DR80" s="176"/>
      <c r="DS80" s="175"/>
      <c r="DT80" s="176"/>
      <c r="DU80" s="175"/>
      <c r="DV80" s="176"/>
      <c r="DW80" s="175"/>
      <c r="DX80" s="176"/>
      <c r="DY80" s="175"/>
      <c r="DZ80" s="176"/>
      <c r="EA80" s="175"/>
      <c r="EB80" s="176"/>
      <c r="EC80" s="175"/>
      <c r="ED80" s="176"/>
      <c r="EE80" s="175"/>
      <c r="EF80" s="176"/>
      <c r="EG80" s="69"/>
      <c r="EH80" s="66"/>
      <c r="EI80" s="66"/>
      <c r="EJ80" s="67"/>
      <c r="EK80" s="67"/>
      <c r="EL80" s="67"/>
      <c r="EM80" s="204"/>
      <c r="EN80" s="200"/>
      <c r="EO80" s="198"/>
      <c r="EP80" s="182"/>
      <c r="EQ80" s="182"/>
      <c r="ER80" s="182"/>
      <c r="ES80" s="182"/>
    </row>
    <row r="81" spans="1:149" x14ac:dyDescent="0.2">
      <c r="A81" s="61"/>
      <c r="B81" s="114">
        <v>73</v>
      </c>
      <c r="C81" s="87" t="str">
        <f t="shared" si="77"/>
        <v/>
      </c>
      <c r="D81" s="88" t="str">
        <f t="shared" si="78"/>
        <v/>
      </c>
      <c r="E81" s="87" t="str">
        <f t="shared" si="79"/>
        <v/>
      </c>
      <c r="F81" s="89" t="str">
        <f t="shared" si="80"/>
        <v/>
      </c>
      <c r="G81" s="87" t="str">
        <f t="shared" si="81"/>
        <v/>
      </c>
      <c r="H81" s="88" t="str">
        <f t="shared" si="82"/>
        <v/>
      </c>
      <c r="I81" s="87" t="str">
        <f t="shared" si="83"/>
        <v/>
      </c>
      <c r="J81" s="89" t="str">
        <f t="shared" si="84"/>
        <v/>
      </c>
      <c r="K81" s="87" t="str">
        <f t="shared" si="85"/>
        <v/>
      </c>
      <c r="L81" s="88" t="str">
        <f t="shared" si="86"/>
        <v/>
      </c>
      <c r="M81" s="87" t="str">
        <f t="shared" si="87"/>
        <v/>
      </c>
      <c r="N81" s="89" t="str">
        <f t="shared" si="88"/>
        <v/>
      </c>
      <c r="O81" s="87" t="str">
        <f t="shared" si="89"/>
        <v/>
      </c>
      <c r="P81" s="88" t="str">
        <f t="shared" si="90"/>
        <v/>
      </c>
      <c r="Q81" s="87" t="str">
        <f t="shared" si="91"/>
        <v/>
      </c>
      <c r="R81" s="89" t="str">
        <f t="shared" si="92"/>
        <v/>
      </c>
      <c r="S81" s="87" t="str">
        <f t="shared" si="93"/>
        <v/>
      </c>
      <c r="T81" s="88" t="str">
        <f t="shared" si="94"/>
        <v/>
      </c>
      <c r="U81" s="87" t="str">
        <f t="shared" si="95"/>
        <v/>
      </c>
      <c r="V81" s="89" t="str">
        <f t="shared" si="96"/>
        <v/>
      </c>
      <c r="W81" s="87" t="str">
        <f t="shared" si="97"/>
        <v/>
      </c>
      <c r="X81" s="88" t="str">
        <f t="shared" si="98"/>
        <v/>
      </c>
      <c r="Y81" s="87" t="str">
        <f t="shared" si="99"/>
        <v/>
      </c>
      <c r="Z81" s="89" t="str">
        <f t="shared" si="100"/>
        <v/>
      </c>
      <c r="AA81" s="87" t="str">
        <f t="shared" si="101"/>
        <v/>
      </c>
      <c r="AB81" s="88" t="str">
        <f t="shared" si="102"/>
        <v/>
      </c>
      <c r="AC81" s="87" t="str">
        <f t="shared" si="103"/>
        <v/>
      </c>
      <c r="AD81" s="88" t="str">
        <f t="shared" si="104"/>
        <v/>
      </c>
      <c r="AE81" s="87" t="str">
        <f t="shared" si="105"/>
        <v/>
      </c>
      <c r="AF81" s="89" t="str">
        <f t="shared" si="106"/>
        <v/>
      </c>
      <c r="AG81" s="87" t="str">
        <f t="shared" si="107"/>
        <v/>
      </c>
      <c r="AH81" s="88" t="str">
        <f t="shared" si="108"/>
        <v/>
      </c>
      <c r="AI81" s="87" t="str">
        <f t="shared" si="109"/>
        <v/>
      </c>
      <c r="AJ81" s="89" t="str">
        <f t="shared" si="110"/>
        <v/>
      </c>
      <c r="AK81" s="87" t="str">
        <f t="shared" si="111"/>
        <v/>
      </c>
      <c r="AL81" s="88" t="str">
        <f t="shared" si="112"/>
        <v/>
      </c>
      <c r="AM81" s="87" t="str">
        <f t="shared" si="113"/>
        <v/>
      </c>
      <c r="AN81" s="104" t="str">
        <f t="shared" si="114"/>
        <v/>
      </c>
      <c r="AO81" s="105"/>
      <c r="AP81" s="104"/>
      <c r="AQ81" s="87"/>
      <c r="AR81" s="104"/>
      <c r="AS81" s="87"/>
      <c r="AT81" s="104"/>
      <c r="AU81" s="108"/>
      <c r="AV81" s="187"/>
      <c r="AW81" s="110"/>
      <c r="AX81" s="109"/>
      <c r="AY81" s="110"/>
      <c r="AZ81" s="189"/>
      <c r="BA81" s="110"/>
      <c r="BB81" s="109"/>
      <c r="BC81" s="110"/>
      <c r="BD81" s="109"/>
      <c r="BE81" s="191"/>
      <c r="BF81" s="109"/>
      <c r="BG81" s="110"/>
      <c r="BH81" s="138"/>
      <c r="BI81" s="139"/>
      <c r="BJ81" s="65"/>
      <c r="BK81" s="63"/>
      <c r="BL81" s="64"/>
      <c r="BM81" s="63"/>
      <c r="BN81" s="206"/>
      <c r="BO81" s="89"/>
      <c r="BP81" s="183"/>
      <c r="BQ81" s="89"/>
      <c r="BR81" s="193"/>
      <c r="BS81" s="183"/>
      <c r="BT81" s="185"/>
      <c r="BU81" s="89"/>
      <c r="BV81" s="89"/>
      <c r="BW81" s="63"/>
      <c r="BX81" s="64"/>
      <c r="BY81" s="63"/>
      <c r="BZ81" s="138"/>
      <c r="CA81" s="63"/>
      <c r="CB81" s="167"/>
      <c r="CC81" s="63"/>
      <c r="CD81" s="167"/>
      <c r="CE81" s="63"/>
      <c r="CF81" s="167"/>
      <c r="CG81" s="169"/>
      <c r="CH81" s="64"/>
      <c r="CI81" s="63"/>
      <c r="CJ81" s="64"/>
      <c r="CK81" s="63"/>
      <c r="CL81" s="65"/>
      <c r="CM81" s="63"/>
      <c r="CN81" s="64"/>
      <c r="CO81" s="63"/>
      <c r="CP81" s="138"/>
      <c r="CQ81" s="68"/>
      <c r="CR81" s="69"/>
      <c r="CS81" s="171"/>
      <c r="CT81" s="69"/>
      <c r="CU81" s="68"/>
      <c r="CV81" s="69"/>
      <c r="CW81" s="68"/>
      <c r="CX81" s="69"/>
      <c r="CY81" s="208"/>
      <c r="CZ81" s="70"/>
      <c r="DA81" s="63"/>
      <c r="DB81" s="173"/>
      <c r="DC81" s="63"/>
      <c r="DD81" s="71"/>
      <c r="DE81" s="63"/>
      <c r="DF81" s="71"/>
      <c r="DG81" s="63"/>
      <c r="DH81" s="68"/>
      <c r="DI81" s="175"/>
      <c r="DJ81" s="176"/>
      <c r="DK81" s="175"/>
      <c r="DL81" s="176"/>
      <c r="DM81" s="175"/>
      <c r="DN81" s="176"/>
      <c r="DO81" s="175"/>
      <c r="DP81" s="176"/>
      <c r="DQ81" s="175"/>
      <c r="DR81" s="176"/>
      <c r="DS81" s="175"/>
      <c r="DT81" s="176"/>
      <c r="DU81" s="175"/>
      <c r="DV81" s="176"/>
      <c r="DW81" s="175"/>
      <c r="DX81" s="176"/>
      <c r="DY81" s="175"/>
      <c r="DZ81" s="176"/>
      <c r="EA81" s="175"/>
      <c r="EB81" s="176"/>
      <c r="EC81" s="175"/>
      <c r="ED81" s="176"/>
      <c r="EE81" s="175"/>
      <c r="EF81" s="176"/>
      <c r="EG81" s="69"/>
      <c r="EH81" s="66"/>
      <c r="EI81" s="66"/>
      <c r="EJ81" s="67"/>
      <c r="EK81" s="67"/>
      <c r="EL81" s="67"/>
      <c r="EM81" s="204"/>
      <c r="EN81" s="200"/>
      <c r="EO81" s="198"/>
      <c r="EP81" s="182"/>
      <c r="EQ81" s="182"/>
      <c r="ER81" s="182"/>
      <c r="ES81" s="182"/>
    </row>
    <row r="82" spans="1:149" x14ac:dyDescent="0.2">
      <c r="A82" s="61"/>
      <c r="B82" s="114">
        <v>74</v>
      </c>
      <c r="C82" s="87" t="str">
        <f t="shared" si="77"/>
        <v/>
      </c>
      <c r="D82" s="88" t="str">
        <f t="shared" si="78"/>
        <v/>
      </c>
      <c r="E82" s="87" t="str">
        <f t="shared" si="79"/>
        <v/>
      </c>
      <c r="F82" s="89" t="str">
        <f t="shared" si="80"/>
        <v/>
      </c>
      <c r="G82" s="87" t="str">
        <f t="shared" si="81"/>
        <v/>
      </c>
      <c r="H82" s="88" t="str">
        <f t="shared" si="82"/>
        <v/>
      </c>
      <c r="I82" s="87" t="str">
        <f t="shared" si="83"/>
        <v/>
      </c>
      <c r="J82" s="89" t="str">
        <f t="shared" si="84"/>
        <v/>
      </c>
      <c r="K82" s="87" t="str">
        <f t="shared" si="85"/>
        <v/>
      </c>
      <c r="L82" s="88" t="str">
        <f t="shared" si="86"/>
        <v/>
      </c>
      <c r="M82" s="87" t="str">
        <f t="shared" si="87"/>
        <v/>
      </c>
      <c r="N82" s="89" t="str">
        <f t="shared" si="88"/>
        <v/>
      </c>
      <c r="O82" s="87" t="str">
        <f t="shared" si="89"/>
        <v/>
      </c>
      <c r="P82" s="88" t="str">
        <f t="shared" si="90"/>
        <v/>
      </c>
      <c r="Q82" s="87" t="str">
        <f t="shared" si="91"/>
        <v/>
      </c>
      <c r="R82" s="89" t="str">
        <f t="shared" si="92"/>
        <v/>
      </c>
      <c r="S82" s="87" t="str">
        <f t="shared" si="93"/>
        <v/>
      </c>
      <c r="T82" s="88" t="str">
        <f t="shared" si="94"/>
        <v/>
      </c>
      <c r="U82" s="87" t="str">
        <f t="shared" si="95"/>
        <v/>
      </c>
      <c r="V82" s="89" t="str">
        <f t="shared" si="96"/>
        <v/>
      </c>
      <c r="W82" s="87" t="str">
        <f t="shared" si="97"/>
        <v/>
      </c>
      <c r="X82" s="88" t="str">
        <f t="shared" si="98"/>
        <v/>
      </c>
      <c r="Y82" s="87" t="str">
        <f t="shared" si="99"/>
        <v/>
      </c>
      <c r="Z82" s="89" t="str">
        <f t="shared" si="100"/>
        <v/>
      </c>
      <c r="AA82" s="87" t="str">
        <f t="shared" si="101"/>
        <v/>
      </c>
      <c r="AB82" s="88" t="str">
        <f t="shared" si="102"/>
        <v/>
      </c>
      <c r="AC82" s="87" t="str">
        <f t="shared" si="103"/>
        <v/>
      </c>
      <c r="AD82" s="88" t="str">
        <f t="shared" si="104"/>
        <v/>
      </c>
      <c r="AE82" s="87" t="str">
        <f t="shared" si="105"/>
        <v/>
      </c>
      <c r="AF82" s="89" t="str">
        <f t="shared" si="106"/>
        <v/>
      </c>
      <c r="AG82" s="87" t="str">
        <f t="shared" si="107"/>
        <v/>
      </c>
      <c r="AH82" s="88" t="str">
        <f t="shared" si="108"/>
        <v/>
      </c>
      <c r="AI82" s="87" t="str">
        <f t="shared" si="109"/>
        <v/>
      </c>
      <c r="AJ82" s="89" t="str">
        <f t="shared" si="110"/>
        <v/>
      </c>
      <c r="AK82" s="87" t="str">
        <f t="shared" si="111"/>
        <v/>
      </c>
      <c r="AL82" s="88" t="str">
        <f t="shared" si="112"/>
        <v/>
      </c>
      <c r="AM82" s="87" t="str">
        <f t="shared" si="113"/>
        <v/>
      </c>
      <c r="AN82" s="104" t="str">
        <f t="shared" si="114"/>
        <v/>
      </c>
      <c r="AO82" s="105"/>
      <c r="AP82" s="104"/>
      <c r="AQ82" s="87"/>
      <c r="AR82" s="104"/>
      <c r="AS82" s="87"/>
      <c r="AT82" s="104"/>
      <c r="AU82" s="108"/>
      <c r="AV82" s="187"/>
      <c r="AW82" s="110"/>
      <c r="AX82" s="109"/>
      <c r="AY82" s="110"/>
      <c r="AZ82" s="189"/>
      <c r="BA82" s="110"/>
      <c r="BB82" s="109"/>
      <c r="BC82" s="110"/>
      <c r="BD82" s="109"/>
      <c r="BE82" s="191"/>
      <c r="BF82" s="109"/>
      <c r="BG82" s="110"/>
      <c r="BH82" s="138"/>
      <c r="BI82" s="139"/>
      <c r="BJ82" s="65"/>
      <c r="BK82" s="63"/>
      <c r="BL82" s="64"/>
      <c r="BM82" s="63"/>
      <c r="BN82" s="206"/>
      <c r="BO82" s="89"/>
      <c r="BP82" s="183"/>
      <c r="BQ82" s="89"/>
      <c r="BR82" s="193"/>
      <c r="BS82" s="183"/>
      <c r="BT82" s="185"/>
      <c r="BU82" s="89"/>
      <c r="BV82" s="89"/>
      <c r="BW82" s="63"/>
      <c r="BX82" s="64"/>
      <c r="BY82" s="63"/>
      <c r="BZ82" s="138"/>
      <c r="CA82" s="63"/>
      <c r="CB82" s="167"/>
      <c r="CC82" s="63"/>
      <c r="CD82" s="167"/>
      <c r="CE82" s="63"/>
      <c r="CF82" s="167"/>
      <c r="CG82" s="169"/>
      <c r="CH82" s="64"/>
      <c r="CI82" s="63"/>
      <c r="CJ82" s="64"/>
      <c r="CK82" s="63"/>
      <c r="CL82" s="65"/>
      <c r="CM82" s="63"/>
      <c r="CN82" s="64"/>
      <c r="CO82" s="63"/>
      <c r="CP82" s="138"/>
      <c r="CQ82" s="68"/>
      <c r="CR82" s="69"/>
      <c r="CS82" s="171"/>
      <c r="CT82" s="69"/>
      <c r="CU82" s="68"/>
      <c r="CV82" s="69"/>
      <c r="CW82" s="68"/>
      <c r="CX82" s="69"/>
      <c r="CY82" s="208"/>
      <c r="CZ82" s="70"/>
      <c r="DA82" s="63"/>
      <c r="DB82" s="173"/>
      <c r="DC82" s="63"/>
      <c r="DD82" s="71"/>
      <c r="DE82" s="63"/>
      <c r="DF82" s="71"/>
      <c r="DG82" s="63"/>
      <c r="DH82" s="68"/>
      <c r="DI82" s="175"/>
      <c r="DJ82" s="176"/>
      <c r="DK82" s="175"/>
      <c r="DL82" s="176"/>
      <c r="DM82" s="175"/>
      <c r="DN82" s="176"/>
      <c r="DO82" s="175"/>
      <c r="DP82" s="176"/>
      <c r="DQ82" s="175"/>
      <c r="DR82" s="176"/>
      <c r="DS82" s="175"/>
      <c r="DT82" s="176"/>
      <c r="DU82" s="175"/>
      <c r="DV82" s="176"/>
      <c r="DW82" s="175"/>
      <c r="DX82" s="176"/>
      <c r="DY82" s="175"/>
      <c r="DZ82" s="176"/>
      <c r="EA82" s="175"/>
      <c r="EB82" s="176"/>
      <c r="EC82" s="175"/>
      <c r="ED82" s="176"/>
      <c r="EE82" s="175"/>
      <c r="EF82" s="176"/>
      <c r="EG82" s="69"/>
      <c r="EH82" s="66"/>
      <c r="EI82" s="66"/>
      <c r="EJ82" s="67"/>
      <c r="EK82" s="67"/>
      <c r="EL82" s="67"/>
      <c r="EM82" s="204"/>
      <c r="EN82" s="200"/>
      <c r="EO82" s="198"/>
      <c r="EP82" s="182"/>
      <c r="EQ82" s="182"/>
      <c r="ER82" s="182"/>
      <c r="ES82" s="182"/>
    </row>
    <row r="83" spans="1:149" x14ac:dyDescent="0.2">
      <c r="A83" s="61"/>
      <c r="B83" s="114">
        <v>75</v>
      </c>
      <c r="C83" s="87" t="str">
        <f t="shared" si="77"/>
        <v/>
      </c>
      <c r="D83" s="88" t="str">
        <f t="shared" si="78"/>
        <v/>
      </c>
      <c r="E83" s="87" t="str">
        <f t="shared" si="79"/>
        <v/>
      </c>
      <c r="F83" s="89" t="str">
        <f t="shared" si="80"/>
        <v/>
      </c>
      <c r="G83" s="87" t="str">
        <f t="shared" si="81"/>
        <v/>
      </c>
      <c r="H83" s="88" t="str">
        <f t="shared" si="82"/>
        <v/>
      </c>
      <c r="I83" s="87" t="str">
        <f t="shared" si="83"/>
        <v/>
      </c>
      <c r="J83" s="89" t="str">
        <f t="shared" si="84"/>
        <v/>
      </c>
      <c r="K83" s="87" t="str">
        <f t="shared" si="85"/>
        <v/>
      </c>
      <c r="L83" s="88" t="str">
        <f t="shared" si="86"/>
        <v/>
      </c>
      <c r="M83" s="87" t="str">
        <f t="shared" si="87"/>
        <v/>
      </c>
      <c r="N83" s="89" t="str">
        <f t="shared" si="88"/>
        <v/>
      </c>
      <c r="O83" s="87" t="str">
        <f t="shared" si="89"/>
        <v/>
      </c>
      <c r="P83" s="88" t="str">
        <f t="shared" si="90"/>
        <v/>
      </c>
      <c r="Q83" s="87" t="str">
        <f t="shared" si="91"/>
        <v/>
      </c>
      <c r="R83" s="89" t="str">
        <f t="shared" si="92"/>
        <v/>
      </c>
      <c r="S83" s="87" t="str">
        <f t="shared" si="93"/>
        <v/>
      </c>
      <c r="T83" s="88" t="str">
        <f t="shared" si="94"/>
        <v/>
      </c>
      <c r="U83" s="87" t="str">
        <f t="shared" si="95"/>
        <v/>
      </c>
      <c r="V83" s="89" t="str">
        <f t="shared" si="96"/>
        <v/>
      </c>
      <c r="W83" s="87" t="str">
        <f t="shared" si="97"/>
        <v/>
      </c>
      <c r="X83" s="88" t="str">
        <f t="shared" si="98"/>
        <v/>
      </c>
      <c r="Y83" s="87" t="str">
        <f t="shared" si="99"/>
        <v/>
      </c>
      <c r="Z83" s="89" t="str">
        <f t="shared" si="100"/>
        <v/>
      </c>
      <c r="AA83" s="87" t="str">
        <f t="shared" si="101"/>
        <v/>
      </c>
      <c r="AB83" s="88" t="str">
        <f t="shared" si="102"/>
        <v/>
      </c>
      <c r="AC83" s="87" t="str">
        <f t="shared" si="103"/>
        <v/>
      </c>
      <c r="AD83" s="88" t="str">
        <f t="shared" si="104"/>
        <v/>
      </c>
      <c r="AE83" s="87" t="str">
        <f t="shared" si="105"/>
        <v/>
      </c>
      <c r="AF83" s="89" t="str">
        <f t="shared" si="106"/>
        <v/>
      </c>
      <c r="AG83" s="87" t="str">
        <f t="shared" si="107"/>
        <v/>
      </c>
      <c r="AH83" s="88" t="str">
        <f t="shared" si="108"/>
        <v/>
      </c>
      <c r="AI83" s="87" t="str">
        <f t="shared" si="109"/>
        <v/>
      </c>
      <c r="AJ83" s="89" t="str">
        <f t="shared" si="110"/>
        <v/>
      </c>
      <c r="AK83" s="87" t="str">
        <f t="shared" si="111"/>
        <v/>
      </c>
      <c r="AL83" s="88" t="str">
        <f t="shared" si="112"/>
        <v/>
      </c>
      <c r="AM83" s="87" t="str">
        <f t="shared" si="113"/>
        <v/>
      </c>
      <c r="AN83" s="104" t="str">
        <f t="shared" si="114"/>
        <v/>
      </c>
      <c r="AO83" s="105"/>
      <c r="AP83" s="104"/>
      <c r="AQ83" s="87"/>
      <c r="AR83" s="104"/>
      <c r="AS83" s="87"/>
      <c r="AT83" s="104"/>
      <c r="AU83" s="108"/>
      <c r="AV83" s="187"/>
      <c r="AW83" s="110"/>
      <c r="AX83" s="109"/>
      <c r="AY83" s="110"/>
      <c r="AZ83" s="189"/>
      <c r="BA83" s="110"/>
      <c r="BB83" s="109"/>
      <c r="BC83" s="110"/>
      <c r="BD83" s="109"/>
      <c r="BE83" s="191"/>
      <c r="BF83" s="109"/>
      <c r="BG83" s="110"/>
      <c r="BH83" s="138"/>
      <c r="BI83" s="139"/>
      <c r="BJ83" s="65"/>
      <c r="BK83" s="63"/>
      <c r="BL83" s="64"/>
      <c r="BM83" s="63"/>
      <c r="BN83" s="206"/>
      <c r="BO83" s="89"/>
      <c r="BP83" s="183"/>
      <c r="BQ83" s="89"/>
      <c r="BR83" s="193"/>
      <c r="BS83" s="183"/>
      <c r="BT83" s="185"/>
      <c r="BU83" s="89"/>
      <c r="BV83" s="89"/>
      <c r="BW83" s="63"/>
      <c r="BX83" s="64"/>
      <c r="BY83" s="63"/>
      <c r="BZ83" s="138"/>
      <c r="CA83" s="63"/>
      <c r="CB83" s="167"/>
      <c r="CC83" s="63"/>
      <c r="CD83" s="167"/>
      <c r="CE83" s="63"/>
      <c r="CF83" s="167"/>
      <c r="CG83" s="169"/>
      <c r="CH83" s="64"/>
      <c r="CI83" s="63"/>
      <c r="CJ83" s="64"/>
      <c r="CK83" s="63"/>
      <c r="CL83" s="65"/>
      <c r="CM83" s="63"/>
      <c r="CN83" s="64"/>
      <c r="CO83" s="63"/>
      <c r="CP83" s="138"/>
      <c r="CQ83" s="68"/>
      <c r="CR83" s="69"/>
      <c r="CS83" s="171"/>
      <c r="CT83" s="69"/>
      <c r="CU83" s="68"/>
      <c r="CV83" s="69"/>
      <c r="CW83" s="68"/>
      <c r="CX83" s="69"/>
      <c r="CY83" s="208"/>
      <c r="CZ83" s="70"/>
      <c r="DA83" s="63"/>
      <c r="DB83" s="173"/>
      <c r="DC83" s="63"/>
      <c r="DD83" s="71"/>
      <c r="DE83" s="63"/>
      <c r="DF83" s="71"/>
      <c r="DG83" s="63"/>
      <c r="DH83" s="68"/>
      <c r="DI83" s="175"/>
      <c r="DJ83" s="176"/>
      <c r="DK83" s="175"/>
      <c r="DL83" s="176"/>
      <c r="DM83" s="175"/>
      <c r="DN83" s="176"/>
      <c r="DO83" s="175"/>
      <c r="DP83" s="176"/>
      <c r="DQ83" s="175"/>
      <c r="DR83" s="176"/>
      <c r="DS83" s="175"/>
      <c r="DT83" s="176"/>
      <c r="DU83" s="175"/>
      <c r="DV83" s="176"/>
      <c r="DW83" s="175"/>
      <c r="DX83" s="176"/>
      <c r="DY83" s="175"/>
      <c r="DZ83" s="176"/>
      <c r="EA83" s="175"/>
      <c r="EB83" s="176"/>
      <c r="EC83" s="175"/>
      <c r="ED83" s="176"/>
      <c r="EE83" s="175"/>
      <c r="EF83" s="176"/>
      <c r="EG83" s="69"/>
      <c r="EH83" s="66"/>
      <c r="EI83" s="66"/>
      <c r="EJ83" s="67"/>
      <c r="EK83" s="67"/>
      <c r="EL83" s="67"/>
      <c r="EM83" s="204"/>
      <c r="EN83" s="200"/>
      <c r="EO83" s="198"/>
      <c r="EP83" s="182"/>
      <c r="EQ83" s="182"/>
      <c r="ER83" s="182"/>
      <c r="ES83" s="182"/>
    </row>
    <row r="84" spans="1:149" x14ac:dyDescent="0.2">
      <c r="A84" s="61"/>
      <c r="B84" s="114">
        <v>76</v>
      </c>
      <c r="C84" s="87" t="str">
        <f t="shared" si="77"/>
        <v/>
      </c>
      <c r="D84" s="88" t="str">
        <f t="shared" si="78"/>
        <v/>
      </c>
      <c r="E84" s="87" t="str">
        <f t="shared" si="79"/>
        <v/>
      </c>
      <c r="F84" s="89" t="str">
        <f t="shared" si="80"/>
        <v/>
      </c>
      <c r="G84" s="87" t="str">
        <f t="shared" si="81"/>
        <v/>
      </c>
      <c r="H84" s="88" t="str">
        <f t="shared" si="82"/>
        <v/>
      </c>
      <c r="I84" s="87" t="str">
        <f t="shared" si="83"/>
        <v/>
      </c>
      <c r="J84" s="89" t="str">
        <f t="shared" si="84"/>
        <v/>
      </c>
      <c r="K84" s="87" t="str">
        <f t="shared" si="85"/>
        <v/>
      </c>
      <c r="L84" s="88" t="str">
        <f t="shared" si="86"/>
        <v/>
      </c>
      <c r="M84" s="87" t="str">
        <f t="shared" si="87"/>
        <v/>
      </c>
      <c r="N84" s="89" t="str">
        <f t="shared" si="88"/>
        <v/>
      </c>
      <c r="O84" s="87" t="str">
        <f t="shared" si="89"/>
        <v/>
      </c>
      <c r="P84" s="88" t="str">
        <f t="shared" si="90"/>
        <v/>
      </c>
      <c r="Q84" s="87" t="str">
        <f t="shared" si="91"/>
        <v/>
      </c>
      <c r="R84" s="89" t="str">
        <f t="shared" si="92"/>
        <v/>
      </c>
      <c r="S84" s="87" t="str">
        <f t="shared" si="93"/>
        <v/>
      </c>
      <c r="T84" s="88" t="str">
        <f t="shared" si="94"/>
        <v/>
      </c>
      <c r="U84" s="87" t="str">
        <f t="shared" si="95"/>
        <v/>
      </c>
      <c r="V84" s="89" t="str">
        <f t="shared" si="96"/>
        <v/>
      </c>
      <c r="W84" s="87" t="str">
        <f t="shared" si="97"/>
        <v/>
      </c>
      <c r="X84" s="88" t="str">
        <f t="shared" si="98"/>
        <v/>
      </c>
      <c r="Y84" s="87" t="str">
        <f t="shared" si="99"/>
        <v/>
      </c>
      <c r="Z84" s="89" t="str">
        <f t="shared" si="100"/>
        <v/>
      </c>
      <c r="AA84" s="87" t="str">
        <f t="shared" si="101"/>
        <v/>
      </c>
      <c r="AB84" s="88" t="str">
        <f t="shared" si="102"/>
        <v/>
      </c>
      <c r="AC84" s="87" t="str">
        <f t="shared" si="103"/>
        <v/>
      </c>
      <c r="AD84" s="88" t="str">
        <f t="shared" si="104"/>
        <v/>
      </c>
      <c r="AE84" s="87" t="str">
        <f t="shared" si="105"/>
        <v/>
      </c>
      <c r="AF84" s="89" t="str">
        <f t="shared" si="106"/>
        <v/>
      </c>
      <c r="AG84" s="87" t="str">
        <f t="shared" si="107"/>
        <v/>
      </c>
      <c r="AH84" s="88" t="str">
        <f t="shared" si="108"/>
        <v/>
      </c>
      <c r="AI84" s="87" t="str">
        <f t="shared" si="109"/>
        <v/>
      </c>
      <c r="AJ84" s="89" t="str">
        <f t="shared" si="110"/>
        <v/>
      </c>
      <c r="AK84" s="87" t="str">
        <f t="shared" si="111"/>
        <v/>
      </c>
      <c r="AL84" s="88" t="str">
        <f t="shared" si="112"/>
        <v/>
      </c>
      <c r="AM84" s="87" t="str">
        <f t="shared" si="113"/>
        <v/>
      </c>
      <c r="AN84" s="104" t="str">
        <f t="shared" si="114"/>
        <v/>
      </c>
      <c r="AO84" s="105"/>
      <c r="AP84" s="104"/>
      <c r="AQ84" s="87"/>
      <c r="AR84" s="104"/>
      <c r="AS84" s="87"/>
      <c r="AT84" s="104"/>
      <c r="AU84" s="108"/>
      <c r="AV84" s="187"/>
      <c r="AW84" s="110"/>
      <c r="AX84" s="109"/>
      <c r="AY84" s="110"/>
      <c r="AZ84" s="189"/>
      <c r="BA84" s="110"/>
      <c r="BB84" s="109"/>
      <c r="BC84" s="110"/>
      <c r="BD84" s="109"/>
      <c r="BE84" s="191"/>
      <c r="BF84" s="109"/>
      <c r="BG84" s="110"/>
      <c r="BH84" s="138"/>
      <c r="BI84" s="139"/>
      <c r="BJ84" s="65"/>
      <c r="BK84" s="63"/>
      <c r="BL84" s="64"/>
      <c r="BM84" s="63"/>
      <c r="BN84" s="206"/>
      <c r="BO84" s="89"/>
      <c r="BP84" s="183"/>
      <c r="BQ84" s="89"/>
      <c r="BR84" s="193"/>
      <c r="BS84" s="183"/>
      <c r="BT84" s="185"/>
      <c r="BU84" s="89"/>
      <c r="BV84" s="89"/>
      <c r="BW84" s="63"/>
      <c r="BX84" s="64"/>
      <c r="BY84" s="63"/>
      <c r="BZ84" s="138"/>
      <c r="CA84" s="63"/>
      <c r="CB84" s="167"/>
      <c r="CC84" s="63"/>
      <c r="CD84" s="167"/>
      <c r="CE84" s="63"/>
      <c r="CF84" s="167"/>
      <c r="CG84" s="169"/>
      <c r="CH84" s="64"/>
      <c r="CI84" s="63"/>
      <c r="CJ84" s="64"/>
      <c r="CK84" s="63"/>
      <c r="CL84" s="65"/>
      <c r="CM84" s="63"/>
      <c r="CN84" s="64"/>
      <c r="CO84" s="63"/>
      <c r="CP84" s="138"/>
      <c r="CQ84" s="68"/>
      <c r="CR84" s="69"/>
      <c r="CS84" s="171"/>
      <c r="CT84" s="69"/>
      <c r="CU84" s="68"/>
      <c r="CV84" s="69"/>
      <c r="CW84" s="68"/>
      <c r="CX84" s="69"/>
      <c r="CY84" s="208"/>
      <c r="CZ84" s="70"/>
      <c r="DA84" s="63"/>
      <c r="DB84" s="173"/>
      <c r="DC84" s="63"/>
      <c r="DD84" s="71"/>
      <c r="DE84" s="63"/>
      <c r="DF84" s="71"/>
      <c r="DG84" s="63"/>
      <c r="DH84" s="68"/>
      <c r="DI84" s="175"/>
      <c r="DJ84" s="176"/>
      <c r="DK84" s="175"/>
      <c r="DL84" s="176"/>
      <c r="DM84" s="175"/>
      <c r="DN84" s="176"/>
      <c r="DO84" s="175"/>
      <c r="DP84" s="176"/>
      <c r="DQ84" s="175"/>
      <c r="DR84" s="176"/>
      <c r="DS84" s="175"/>
      <c r="DT84" s="176"/>
      <c r="DU84" s="175"/>
      <c r="DV84" s="176"/>
      <c r="DW84" s="175"/>
      <c r="DX84" s="176"/>
      <c r="DY84" s="175"/>
      <c r="DZ84" s="176"/>
      <c r="EA84" s="175"/>
      <c r="EB84" s="176"/>
      <c r="EC84" s="175"/>
      <c r="ED84" s="176"/>
      <c r="EE84" s="175"/>
      <c r="EF84" s="176"/>
      <c r="EG84" s="69"/>
      <c r="EH84" s="66"/>
      <c r="EI84" s="66"/>
      <c r="EJ84" s="67"/>
      <c r="EK84" s="67"/>
      <c r="EL84" s="67"/>
      <c r="EM84" s="204"/>
      <c r="EN84" s="200"/>
      <c r="EO84" s="198"/>
      <c r="EP84" s="182"/>
      <c r="EQ84" s="182"/>
      <c r="ER84" s="182"/>
      <c r="ES84" s="182"/>
    </row>
    <row r="85" spans="1:149" x14ac:dyDescent="0.2">
      <c r="A85" s="61"/>
      <c r="B85" s="114">
        <v>77</v>
      </c>
      <c r="C85" s="87" t="str">
        <f t="shared" si="77"/>
        <v/>
      </c>
      <c r="D85" s="88" t="str">
        <f t="shared" si="78"/>
        <v/>
      </c>
      <c r="E85" s="87" t="str">
        <f t="shared" si="79"/>
        <v/>
      </c>
      <c r="F85" s="89" t="str">
        <f t="shared" si="80"/>
        <v/>
      </c>
      <c r="G85" s="87" t="str">
        <f t="shared" si="81"/>
        <v/>
      </c>
      <c r="H85" s="88" t="str">
        <f t="shared" si="82"/>
        <v/>
      </c>
      <c r="I85" s="87" t="str">
        <f t="shared" si="83"/>
        <v/>
      </c>
      <c r="J85" s="89" t="str">
        <f t="shared" si="84"/>
        <v/>
      </c>
      <c r="K85" s="87" t="str">
        <f t="shared" si="85"/>
        <v/>
      </c>
      <c r="L85" s="88" t="str">
        <f t="shared" si="86"/>
        <v/>
      </c>
      <c r="M85" s="87" t="str">
        <f t="shared" si="87"/>
        <v/>
      </c>
      <c r="N85" s="89" t="str">
        <f t="shared" si="88"/>
        <v/>
      </c>
      <c r="O85" s="87" t="str">
        <f t="shared" si="89"/>
        <v/>
      </c>
      <c r="P85" s="88" t="str">
        <f t="shared" si="90"/>
        <v/>
      </c>
      <c r="Q85" s="87" t="str">
        <f t="shared" si="91"/>
        <v/>
      </c>
      <c r="R85" s="89" t="str">
        <f t="shared" si="92"/>
        <v/>
      </c>
      <c r="S85" s="87" t="str">
        <f t="shared" si="93"/>
        <v/>
      </c>
      <c r="T85" s="88" t="str">
        <f t="shared" si="94"/>
        <v/>
      </c>
      <c r="U85" s="87" t="str">
        <f t="shared" si="95"/>
        <v/>
      </c>
      <c r="V85" s="89" t="str">
        <f t="shared" si="96"/>
        <v/>
      </c>
      <c r="W85" s="87" t="str">
        <f t="shared" si="97"/>
        <v/>
      </c>
      <c r="X85" s="88" t="str">
        <f t="shared" si="98"/>
        <v/>
      </c>
      <c r="Y85" s="87" t="str">
        <f t="shared" si="99"/>
        <v/>
      </c>
      <c r="Z85" s="89" t="str">
        <f t="shared" si="100"/>
        <v/>
      </c>
      <c r="AA85" s="87" t="str">
        <f t="shared" si="101"/>
        <v/>
      </c>
      <c r="AB85" s="88" t="str">
        <f t="shared" si="102"/>
        <v/>
      </c>
      <c r="AC85" s="87" t="str">
        <f t="shared" si="103"/>
        <v/>
      </c>
      <c r="AD85" s="88" t="str">
        <f t="shared" si="104"/>
        <v/>
      </c>
      <c r="AE85" s="87" t="str">
        <f t="shared" si="105"/>
        <v/>
      </c>
      <c r="AF85" s="89" t="str">
        <f t="shared" si="106"/>
        <v/>
      </c>
      <c r="AG85" s="87" t="str">
        <f t="shared" si="107"/>
        <v/>
      </c>
      <c r="AH85" s="88" t="str">
        <f t="shared" si="108"/>
        <v/>
      </c>
      <c r="AI85" s="87" t="str">
        <f t="shared" si="109"/>
        <v/>
      </c>
      <c r="AJ85" s="89" t="str">
        <f t="shared" si="110"/>
        <v/>
      </c>
      <c r="AK85" s="87" t="str">
        <f t="shared" si="111"/>
        <v/>
      </c>
      <c r="AL85" s="88" t="str">
        <f t="shared" si="112"/>
        <v/>
      </c>
      <c r="AM85" s="87" t="str">
        <f t="shared" si="113"/>
        <v/>
      </c>
      <c r="AN85" s="104" t="str">
        <f t="shared" si="114"/>
        <v/>
      </c>
      <c r="AO85" s="105"/>
      <c r="AP85" s="104"/>
      <c r="AQ85" s="87"/>
      <c r="AR85" s="104"/>
      <c r="AS85" s="87"/>
      <c r="AT85" s="104"/>
      <c r="AU85" s="108"/>
      <c r="AV85" s="187"/>
      <c r="AW85" s="110"/>
      <c r="AX85" s="109"/>
      <c r="AY85" s="110"/>
      <c r="AZ85" s="189"/>
      <c r="BA85" s="110"/>
      <c r="BB85" s="109"/>
      <c r="BC85" s="110"/>
      <c r="BD85" s="109"/>
      <c r="BE85" s="191"/>
      <c r="BF85" s="109"/>
      <c r="BG85" s="110"/>
      <c r="BH85" s="138"/>
      <c r="BI85" s="139"/>
      <c r="BJ85" s="65"/>
      <c r="BK85" s="63"/>
      <c r="BL85" s="64"/>
      <c r="BM85" s="63"/>
      <c r="BN85" s="206"/>
      <c r="BO85" s="89"/>
      <c r="BP85" s="183"/>
      <c r="BQ85" s="89"/>
      <c r="BR85" s="193"/>
      <c r="BS85" s="183"/>
      <c r="BT85" s="185"/>
      <c r="BU85" s="89"/>
      <c r="BV85" s="89"/>
      <c r="BW85" s="63"/>
      <c r="BX85" s="64"/>
      <c r="BY85" s="63"/>
      <c r="BZ85" s="138"/>
      <c r="CA85" s="63"/>
      <c r="CB85" s="167"/>
      <c r="CC85" s="63"/>
      <c r="CD85" s="167"/>
      <c r="CE85" s="63"/>
      <c r="CF85" s="167"/>
      <c r="CG85" s="169"/>
      <c r="CH85" s="64"/>
      <c r="CI85" s="63"/>
      <c r="CJ85" s="64"/>
      <c r="CK85" s="63"/>
      <c r="CL85" s="65"/>
      <c r="CM85" s="63"/>
      <c r="CN85" s="64"/>
      <c r="CO85" s="63"/>
      <c r="CP85" s="138"/>
      <c r="CQ85" s="68"/>
      <c r="CR85" s="69"/>
      <c r="CS85" s="171"/>
      <c r="CT85" s="69"/>
      <c r="CU85" s="68"/>
      <c r="CV85" s="69"/>
      <c r="CW85" s="68"/>
      <c r="CX85" s="69"/>
      <c r="CY85" s="208"/>
      <c r="CZ85" s="70"/>
      <c r="DA85" s="63"/>
      <c r="DB85" s="173"/>
      <c r="DC85" s="63"/>
      <c r="DD85" s="71"/>
      <c r="DE85" s="63"/>
      <c r="DF85" s="71"/>
      <c r="DG85" s="63"/>
      <c r="DH85" s="68"/>
      <c r="DI85" s="175"/>
      <c r="DJ85" s="176"/>
      <c r="DK85" s="175"/>
      <c r="DL85" s="176"/>
      <c r="DM85" s="175"/>
      <c r="DN85" s="176"/>
      <c r="DO85" s="175"/>
      <c r="DP85" s="176"/>
      <c r="DQ85" s="175"/>
      <c r="DR85" s="176"/>
      <c r="DS85" s="175"/>
      <c r="DT85" s="176"/>
      <c r="DU85" s="175"/>
      <c r="DV85" s="176"/>
      <c r="DW85" s="175"/>
      <c r="DX85" s="176"/>
      <c r="DY85" s="175"/>
      <c r="DZ85" s="176"/>
      <c r="EA85" s="175"/>
      <c r="EB85" s="176"/>
      <c r="EC85" s="175"/>
      <c r="ED85" s="176"/>
      <c r="EE85" s="175"/>
      <c r="EF85" s="176"/>
      <c r="EG85" s="69"/>
      <c r="EH85" s="66"/>
      <c r="EI85" s="66"/>
      <c r="EJ85" s="67"/>
      <c r="EK85" s="67"/>
      <c r="EL85" s="67"/>
      <c r="EM85" s="204"/>
      <c r="EN85" s="200"/>
      <c r="EO85" s="198"/>
      <c r="EP85" s="182"/>
      <c r="EQ85" s="182"/>
      <c r="ER85" s="182"/>
      <c r="ES85" s="182"/>
    </row>
    <row r="86" spans="1:149" x14ac:dyDescent="0.2">
      <c r="A86" s="61"/>
      <c r="B86" s="114">
        <v>78</v>
      </c>
      <c r="C86" s="87" t="str">
        <f t="shared" si="77"/>
        <v/>
      </c>
      <c r="D86" s="88" t="str">
        <f t="shared" si="78"/>
        <v/>
      </c>
      <c r="E86" s="87" t="str">
        <f t="shared" si="79"/>
        <v/>
      </c>
      <c r="F86" s="89" t="str">
        <f t="shared" si="80"/>
        <v/>
      </c>
      <c r="G86" s="87" t="str">
        <f t="shared" si="81"/>
        <v/>
      </c>
      <c r="H86" s="88" t="str">
        <f t="shared" si="82"/>
        <v/>
      </c>
      <c r="I86" s="87" t="str">
        <f t="shared" si="83"/>
        <v/>
      </c>
      <c r="J86" s="89" t="str">
        <f t="shared" si="84"/>
        <v/>
      </c>
      <c r="K86" s="87" t="str">
        <f t="shared" si="85"/>
        <v/>
      </c>
      <c r="L86" s="88" t="str">
        <f t="shared" si="86"/>
        <v/>
      </c>
      <c r="M86" s="87" t="str">
        <f t="shared" si="87"/>
        <v/>
      </c>
      <c r="N86" s="89" t="str">
        <f t="shared" si="88"/>
        <v/>
      </c>
      <c r="O86" s="87" t="str">
        <f t="shared" si="89"/>
        <v/>
      </c>
      <c r="P86" s="88" t="str">
        <f t="shared" si="90"/>
        <v/>
      </c>
      <c r="Q86" s="87" t="str">
        <f t="shared" si="91"/>
        <v/>
      </c>
      <c r="R86" s="89" t="str">
        <f t="shared" si="92"/>
        <v/>
      </c>
      <c r="S86" s="87" t="str">
        <f t="shared" si="93"/>
        <v/>
      </c>
      <c r="T86" s="88" t="str">
        <f t="shared" si="94"/>
        <v/>
      </c>
      <c r="U86" s="87" t="str">
        <f t="shared" si="95"/>
        <v/>
      </c>
      <c r="V86" s="89" t="str">
        <f t="shared" si="96"/>
        <v/>
      </c>
      <c r="W86" s="87" t="str">
        <f t="shared" si="97"/>
        <v/>
      </c>
      <c r="X86" s="88" t="str">
        <f t="shared" si="98"/>
        <v/>
      </c>
      <c r="Y86" s="87" t="str">
        <f t="shared" si="99"/>
        <v/>
      </c>
      <c r="Z86" s="89" t="str">
        <f t="shared" si="100"/>
        <v/>
      </c>
      <c r="AA86" s="87" t="str">
        <f t="shared" si="101"/>
        <v/>
      </c>
      <c r="AB86" s="88" t="str">
        <f t="shared" si="102"/>
        <v/>
      </c>
      <c r="AC86" s="87" t="str">
        <f t="shared" si="103"/>
        <v/>
      </c>
      <c r="AD86" s="88" t="str">
        <f t="shared" si="104"/>
        <v/>
      </c>
      <c r="AE86" s="87" t="str">
        <f t="shared" si="105"/>
        <v/>
      </c>
      <c r="AF86" s="89" t="str">
        <f t="shared" si="106"/>
        <v/>
      </c>
      <c r="AG86" s="87" t="str">
        <f t="shared" si="107"/>
        <v/>
      </c>
      <c r="AH86" s="88" t="str">
        <f t="shared" si="108"/>
        <v/>
      </c>
      <c r="AI86" s="87" t="str">
        <f t="shared" si="109"/>
        <v/>
      </c>
      <c r="AJ86" s="89" t="str">
        <f t="shared" si="110"/>
        <v/>
      </c>
      <c r="AK86" s="87" t="str">
        <f t="shared" si="111"/>
        <v/>
      </c>
      <c r="AL86" s="88" t="str">
        <f t="shared" si="112"/>
        <v/>
      </c>
      <c r="AM86" s="87" t="str">
        <f t="shared" si="113"/>
        <v/>
      </c>
      <c r="AN86" s="104" t="str">
        <f t="shared" si="114"/>
        <v/>
      </c>
      <c r="AO86" s="105"/>
      <c r="AP86" s="104"/>
      <c r="AQ86" s="87"/>
      <c r="AR86" s="104"/>
      <c r="AS86" s="87"/>
      <c r="AT86" s="104"/>
      <c r="AU86" s="108"/>
      <c r="AV86" s="187"/>
      <c r="AW86" s="110"/>
      <c r="AX86" s="109"/>
      <c r="AY86" s="110"/>
      <c r="AZ86" s="189"/>
      <c r="BA86" s="110"/>
      <c r="BB86" s="109"/>
      <c r="BC86" s="110"/>
      <c r="BD86" s="109"/>
      <c r="BE86" s="191"/>
      <c r="BF86" s="109"/>
      <c r="BG86" s="110"/>
      <c r="BH86" s="138"/>
      <c r="BI86" s="139"/>
      <c r="BJ86" s="65"/>
      <c r="BK86" s="63"/>
      <c r="BL86" s="64"/>
      <c r="BM86" s="63"/>
      <c r="BN86" s="206"/>
      <c r="BO86" s="89"/>
      <c r="BP86" s="183"/>
      <c r="BQ86" s="89"/>
      <c r="BR86" s="193"/>
      <c r="BS86" s="183"/>
      <c r="BT86" s="185"/>
      <c r="BU86" s="89"/>
      <c r="BV86" s="89"/>
      <c r="BW86" s="63"/>
      <c r="BX86" s="64"/>
      <c r="BY86" s="63"/>
      <c r="BZ86" s="138"/>
      <c r="CA86" s="63"/>
      <c r="CB86" s="167"/>
      <c r="CC86" s="63"/>
      <c r="CD86" s="167"/>
      <c r="CE86" s="63"/>
      <c r="CF86" s="167"/>
      <c r="CG86" s="169"/>
      <c r="CH86" s="64"/>
      <c r="CI86" s="63"/>
      <c r="CJ86" s="64"/>
      <c r="CK86" s="63"/>
      <c r="CL86" s="65"/>
      <c r="CM86" s="63"/>
      <c r="CN86" s="64"/>
      <c r="CO86" s="63"/>
      <c r="CP86" s="138"/>
      <c r="CQ86" s="68"/>
      <c r="CR86" s="69"/>
      <c r="CS86" s="171"/>
      <c r="CT86" s="69"/>
      <c r="CU86" s="68"/>
      <c r="CV86" s="69"/>
      <c r="CW86" s="68"/>
      <c r="CX86" s="69"/>
      <c r="CY86" s="208"/>
      <c r="CZ86" s="70"/>
      <c r="DA86" s="63"/>
      <c r="DB86" s="173"/>
      <c r="DC86" s="63"/>
      <c r="DD86" s="71"/>
      <c r="DE86" s="63"/>
      <c r="DF86" s="71"/>
      <c r="DG86" s="63"/>
      <c r="DH86" s="68"/>
      <c r="DI86" s="175"/>
      <c r="DJ86" s="176"/>
      <c r="DK86" s="175"/>
      <c r="DL86" s="176"/>
      <c r="DM86" s="175"/>
      <c r="DN86" s="176"/>
      <c r="DO86" s="175"/>
      <c r="DP86" s="176"/>
      <c r="DQ86" s="175"/>
      <c r="DR86" s="176"/>
      <c r="DS86" s="175"/>
      <c r="DT86" s="176"/>
      <c r="DU86" s="175"/>
      <c r="DV86" s="176"/>
      <c r="DW86" s="175"/>
      <c r="DX86" s="176"/>
      <c r="DY86" s="175"/>
      <c r="DZ86" s="176"/>
      <c r="EA86" s="175"/>
      <c r="EB86" s="176"/>
      <c r="EC86" s="175"/>
      <c r="ED86" s="176"/>
      <c r="EE86" s="175"/>
      <c r="EF86" s="176"/>
      <c r="EG86" s="69"/>
      <c r="EH86" s="66"/>
      <c r="EI86" s="66"/>
      <c r="EJ86" s="67"/>
      <c r="EK86" s="67"/>
      <c r="EL86" s="67"/>
      <c r="EM86" s="204"/>
      <c r="EN86" s="200"/>
      <c r="EO86" s="198"/>
      <c r="EP86" s="182"/>
      <c r="EQ86" s="182"/>
      <c r="ER86" s="182"/>
      <c r="ES86" s="182"/>
    </row>
    <row r="87" spans="1:149" x14ac:dyDescent="0.2">
      <c r="A87" s="61"/>
      <c r="B87" s="114">
        <v>79</v>
      </c>
      <c r="C87" s="87" t="str">
        <f t="shared" si="77"/>
        <v/>
      </c>
      <c r="D87" s="88" t="str">
        <f t="shared" si="78"/>
        <v/>
      </c>
      <c r="E87" s="87" t="str">
        <f t="shared" si="79"/>
        <v/>
      </c>
      <c r="F87" s="89" t="str">
        <f t="shared" si="80"/>
        <v/>
      </c>
      <c r="G87" s="87" t="str">
        <f t="shared" si="81"/>
        <v/>
      </c>
      <c r="H87" s="88" t="str">
        <f t="shared" si="82"/>
        <v/>
      </c>
      <c r="I87" s="87" t="str">
        <f t="shared" si="83"/>
        <v/>
      </c>
      <c r="J87" s="89" t="str">
        <f t="shared" si="84"/>
        <v/>
      </c>
      <c r="K87" s="87" t="str">
        <f t="shared" si="85"/>
        <v/>
      </c>
      <c r="L87" s="88" t="str">
        <f t="shared" si="86"/>
        <v/>
      </c>
      <c r="M87" s="87" t="str">
        <f t="shared" si="87"/>
        <v/>
      </c>
      <c r="N87" s="89" t="str">
        <f t="shared" si="88"/>
        <v/>
      </c>
      <c r="O87" s="87" t="str">
        <f t="shared" si="89"/>
        <v/>
      </c>
      <c r="P87" s="88" t="str">
        <f t="shared" si="90"/>
        <v/>
      </c>
      <c r="Q87" s="87" t="str">
        <f t="shared" si="91"/>
        <v/>
      </c>
      <c r="R87" s="89" t="str">
        <f t="shared" si="92"/>
        <v/>
      </c>
      <c r="S87" s="87" t="str">
        <f t="shared" si="93"/>
        <v/>
      </c>
      <c r="T87" s="88" t="str">
        <f t="shared" si="94"/>
        <v/>
      </c>
      <c r="U87" s="87" t="str">
        <f t="shared" si="95"/>
        <v/>
      </c>
      <c r="V87" s="89" t="str">
        <f t="shared" si="96"/>
        <v/>
      </c>
      <c r="W87" s="87" t="str">
        <f t="shared" si="97"/>
        <v/>
      </c>
      <c r="X87" s="88" t="str">
        <f t="shared" si="98"/>
        <v/>
      </c>
      <c r="Y87" s="87" t="str">
        <f t="shared" si="99"/>
        <v/>
      </c>
      <c r="Z87" s="89" t="str">
        <f t="shared" si="100"/>
        <v/>
      </c>
      <c r="AA87" s="87" t="str">
        <f t="shared" si="101"/>
        <v/>
      </c>
      <c r="AB87" s="88" t="str">
        <f t="shared" si="102"/>
        <v/>
      </c>
      <c r="AC87" s="87" t="str">
        <f t="shared" si="103"/>
        <v/>
      </c>
      <c r="AD87" s="88" t="str">
        <f t="shared" si="104"/>
        <v/>
      </c>
      <c r="AE87" s="87" t="str">
        <f t="shared" si="105"/>
        <v/>
      </c>
      <c r="AF87" s="89" t="str">
        <f t="shared" si="106"/>
        <v/>
      </c>
      <c r="AG87" s="87" t="str">
        <f t="shared" si="107"/>
        <v/>
      </c>
      <c r="AH87" s="88" t="str">
        <f t="shared" si="108"/>
        <v/>
      </c>
      <c r="AI87" s="87" t="str">
        <f t="shared" si="109"/>
        <v/>
      </c>
      <c r="AJ87" s="89" t="str">
        <f t="shared" si="110"/>
        <v/>
      </c>
      <c r="AK87" s="87" t="str">
        <f t="shared" si="111"/>
        <v/>
      </c>
      <c r="AL87" s="88" t="str">
        <f t="shared" si="112"/>
        <v/>
      </c>
      <c r="AM87" s="87" t="str">
        <f t="shared" si="113"/>
        <v/>
      </c>
      <c r="AN87" s="104" t="str">
        <f t="shared" si="114"/>
        <v/>
      </c>
      <c r="AO87" s="105"/>
      <c r="AP87" s="104"/>
      <c r="AQ87" s="87"/>
      <c r="AR87" s="104"/>
      <c r="AS87" s="87"/>
      <c r="AT87" s="104"/>
      <c r="AU87" s="108"/>
      <c r="AV87" s="187"/>
      <c r="AW87" s="110"/>
      <c r="AX87" s="109"/>
      <c r="AY87" s="110"/>
      <c r="AZ87" s="189"/>
      <c r="BA87" s="110"/>
      <c r="BB87" s="109"/>
      <c r="BC87" s="110"/>
      <c r="BD87" s="109"/>
      <c r="BE87" s="191"/>
      <c r="BF87" s="109"/>
      <c r="BG87" s="110"/>
      <c r="BH87" s="138"/>
      <c r="BI87" s="139"/>
      <c r="BJ87" s="65"/>
      <c r="BK87" s="63"/>
      <c r="BL87" s="64"/>
      <c r="BM87" s="63"/>
      <c r="BN87" s="206"/>
      <c r="BO87" s="89"/>
      <c r="BP87" s="183"/>
      <c r="BQ87" s="89"/>
      <c r="BR87" s="193"/>
      <c r="BS87" s="183"/>
      <c r="BT87" s="185"/>
      <c r="BU87" s="89"/>
      <c r="BV87" s="89"/>
      <c r="BW87" s="63"/>
      <c r="BX87" s="64"/>
      <c r="BY87" s="63"/>
      <c r="BZ87" s="138"/>
      <c r="CA87" s="63"/>
      <c r="CB87" s="167"/>
      <c r="CC87" s="63"/>
      <c r="CD87" s="167"/>
      <c r="CE87" s="63"/>
      <c r="CF87" s="167"/>
      <c r="CG87" s="169"/>
      <c r="CH87" s="64"/>
      <c r="CI87" s="63"/>
      <c r="CJ87" s="64"/>
      <c r="CK87" s="63"/>
      <c r="CL87" s="65"/>
      <c r="CM87" s="63"/>
      <c r="CN87" s="64"/>
      <c r="CO87" s="63"/>
      <c r="CP87" s="138"/>
      <c r="CQ87" s="68"/>
      <c r="CR87" s="69"/>
      <c r="CS87" s="171"/>
      <c r="CT87" s="69"/>
      <c r="CU87" s="68"/>
      <c r="CV87" s="69"/>
      <c r="CW87" s="68"/>
      <c r="CX87" s="69"/>
      <c r="CY87" s="208"/>
      <c r="CZ87" s="70"/>
      <c r="DA87" s="63"/>
      <c r="DB87" s="173"/>
      <c r="DC87" s="63"/>
      <c r="DD87" s="71"/>
      <c r="DE87" s="63"/>
      <c r="DF87" s="71"/>
      <c r="DG87" s="63"/>
      <c r="DH87" s="68"/>
      <c r="DI87" s="175"/>
      <c r="DJ87" s="176"/>
      <c r="DK87" s="175"/>
      <c r="DL87" s="176"/>
      <c r="DM87" s="175"/>
      <c r="DN87" s="176"/>
      <c r="DO87" s="175"/>
      <c r="DP87" s="176"/>
      <c r="DQ87" s="175"/>
      <c r="DR87" s="176"/>
      <c r="DS87" s="175"/>
      <c r="DT87" s="176"/>
      <c r="DU87" s="175"/>
      <c r="DV87" s="176"/>
      <c r="DW87" s="175"/>
      <c r="DX87" s="176"/>
      <c r="DY87" s="175"/>
      <c r="DZ87" s="176"/>
      <c r="EA87" s="175"/>
      <c r="EB87" s="176"/>
      <c r="EC87" s="175"/>
      <c r="ED87" s="176"/>
      <c r="EE87" s="175"/>
      <c r="EF87" s="176"/>
      <c r="EG87" s="69"/>
      <c r="EH87" s="66"/>
      <c r="EI87" s="66"/>
      <c r="EJ87" s="67"/>
      <c r="EK87" s="67"/>
      <c r="EL87" s="67"/>
      <c r="EM87" s="204"/>
      <c r="EN87" s="200"/>
      <c r="EO87" s="198"/>
      <c r="EP87" s="182"/>
      <c r="EQ87" s="182"/>
      <c r="ER87" s="182"/>
      <c r="ES87" s="182"/>
    </row>
    <row r="88" spans="1:149" x14ac:dyDescent="0.2">
      <c r="A88" s="61"/>
      <c r="B88" s="114">
        <v>80</v>
      </c>
      <c r="C88" s="87" t="str">
        <f t="shared" si="77"/>
        <v/>
      </c>
      <c r="D88" s="88" t="str">
        <f t="shared" si="78"/>
        <v/>
      </c>
      <c r="E88" s="87" t="str">
        <f t="shared" si="79"/>
        <v/>
      </c>
      <c r="F88" s="89" t="str">
        <f t="shared" si="80"/>
        <v/>
      </c>
      <c r="G88" s="87" t="str">
        <f t="shared" si="81"/>
        <v/>
      </c>
      <c r="H88" s="88" t="str">
        <f t="shared" si="82"/>
        <v/>
      </c>
      <c r="I88" s="87" t="str">
        <f t="shared" si="83"/>
        <v/>
      </c>
      <c r="J88" s="89" t="str">
        <f t="shared" si="84"/>
        <v/>
      </c>
      <c r="K88" s="87" t="str">
        <f t="shared" si="85"/>
        <v/>
      </c>
      <c r="L88" s="88" t="str">
        <f t="shared" si="86"/>
        <v/>
      </c>
      <c r="M88" s="87" t="str">
        <f t="shared" si="87"/>
        <v/>
      </c>
      <c r="N88" s="89" t="str">
        <f t="shared" si="88"/>
        <v/>
      </c>
      <c r="O88" s="87" t="str">
        <f t="shared" si="89"/>
        <v/>
      </c>
      <c r="P88" s="88" t="str">
        <f t="shared" si="90"/>
        <v/>
      </c>
      <c r="Q88" s="87" t="str">
        <f t="shared" si="91"/>
        <v/>
      </c>
      <c r="R88" s="89" t="str">
        <f t="shared" si="92"/>
        <v/>
      </c>
      <c r="S88" s="87" t="str">
        <f t="shared" si="93"/>
        <v/>
      </c>
      <c r="T88" s="88" t="str">
        <f t="shared" si="94"/>
        <v/>
      </c>
      <c r="U88" s="87" t="str">
        <f t="shared" si="95"/>
        <v/>
      </c>
      <c r="V88" s="89" t="str">
        <f t="shared" si="96"/>
        <v/>
      </c>
      <c r="W88" s="87" t="str">
        <f t="shared" si="97"/>
        <v/>
      </c>
      <c r="X88" s="88" t="str">
        <f t="shared" si="98"/>
        <v/>
      </c>
      <c r="Y88" s="87" t="str">
        <f t="shared" si="99"/>
        <v/>
      </c>
      <c r="Z88" s="89" t="str">
        <f t="shared" si="100"/>
        <v/>
      </c>
      <c r="AA88" s="87" t="str">
        <f t="shared" si="101"/>
        <v/>
      </c>
      <c r="AB88" s="88" t="str">
        <f t="shared" si="102"/>
        <v/>
      </c>
      <c r="AC88" s="87" t="str">
        <f t="shared" si="103"/>
        <v/>
      </c>
      <c r="AD88" s="88" t="str">
        <f t="shared" si="104"/>
        <v/>
      </c>
      <c r="AE88" s="87" t="str">
        <f t="shared" si="105"/>
        <v/>
      </c>
      <c r="AF88" s="89" t="str">
        <f t="shared" si="106"/>
        <v/>
      </c>
      <c r="AG88" s="87" t="str">
        <f t="shared" si="107"/>
        <v/>
      </c>
      <c r="AH88" s="88" t="str">
        <f t="shared" si="108"/>
        <v/>
      </c>
      <c r="AI88" s="87" t="str">
        <f t="shared" si="109"/>
        <v/>
      </c>
      <c r="AJ88" s="89" t="str">
        <f t="shared" si="110"/>
        <v/>
      </c>
      <c r="AK88" s="87" t="str">
        <f t="shared" si="111"/>
        <v/>
      </c>
      <c r="AL88" s="88" t="str">
        <f t="shared" si="112"/>
        <v/>
      </c>
      <c r="AM88" s="87" t="str">
        <f t="shared" si="113"/>
        <v/>
      </c>
      <c r="AN88" s="104" t="str">
        <f t="shared" si="114"/>
        <v/>
      </c>
      <c r="AO88" s="105"/>
      <c r="AP88" s="104"/>
      <c r="AQ88" s="87"/>
      <c r="AR88" s="104"/>
      <c r="AS88" s="87"/>
      <c r="AT88" s="104"/>
      <c r="AU88" s="108"/>
      <c r="AV88" s="187"/>
      <c r="AW88" s="110"/>
      <c r="AX88" s="109"/>
      <c r="AY88" s="110"/>
      <c r="AZ88" s="189"/>
      <c r="BA88" s="110"/>
      <c r="BB88" s="109"/>
      <c r="BC88" s="110"/>
      <c r="BD88" s="109"/>
      <c r="BE88" s="191"/>
      <c r="BF88" s="109"/>
      <c r="BG88" s="110"/>
      <c r="BH88" s="138"/>
      <c r="BI88" s="139"/>
      <c r="BJ88" s="65"/>
      <c r="BK88" s="63"/>
      <c r="BL88" s="64"/>
      <c r="BM88" s="63"/>
      <c r="BN88" s="206"/>
      <c r="BO88" s="89"/>
      <c r="BP88" s="183"/>
      <c r="BQ88" s="89"/>
      <c r="BR88" s="193"/>
      <c r="BS88" s="183"/>
      <c r="BT88" s="185"/>
      <c r="BU88" s="89"/>
      <c r="BV88" s="89"/>
      <c r="BW88" s="63"/>
      <c r="BX88" s="64"/>
      <c r="BY88" s="63"/>
      <c r="BZ88" s="138"/>
      <c r="CA88" s="63"/>
      <c r="CB88" s="167"/>
      <c r="CC88" s="63"/>
      <c r="CD88" s="167"/>
      <c r="CE88" s="63"/>
      <c r="CF88" s="167"/>
      <c r="CG88" s="169"/>
      <c r="CH88" s="64"/>
      <c r="CI88" s="63"/>
      <c r="CJ88" s="64"/>
      <c r="CK88" s="63"/>
      <c r="CL88" s="65"/>
      <c r="CM88" s="63"/>
      <c r="CN88" s="64"/>
      <c r="CO88" s="63"/>
      <c r="CP88" s="138"/>
      <c r="CQ88" s="68"/>
      <c r="CR88" s="69"/>
      <c r="CS88" s="171"/>
      <c r="CT88" s="69"/>
      <c r="CU88" s="68"/>
      <c r="CV88" s="69"/>
      <c r="CW88" s="68"/>
      <c r="CX88" s="69"/>
      <c r="CY88" s="208"/>
      <c r="CZ88" s="70"/>
      <c r="DA88" s="63"/>
      <c r="DB88" s="173"/>
      <c r="DC88" s="63"/>
      <c r="DD88" s="71"/>
      <c r="DE88" s="63"/>
      <c r="DF88" s="71"/>
      <c r="DG88" s="63"/>
      <c r="DH88" s="68"/>
      <c r="DI88" s="175"/>
      <c r="DJ88" s="176"/>
      <c r="DK88" s="175"/>
      <c r="DL88" s="176"/>
      <c r="DM88" s="175"/>
      <c r="DN88" s="176"/>
      <c r="DO88" s="175"/>
      <c r="DP88" s="176"/>
      <c r="DQ88" s="175"/>
      <c r="DR88" s="176"/>
      <c r="DS88" s="175"/>
      <c r="DT88" s="176"/>
      <c r="DU88" s="175"/>
      <c r="DV88" s="176"/>
      <c r="DW88" s="175"/>
      <c r="DX88" s="176"/>
      <c r="DY88" s="175"/>
      <c r="DZ88" s="176"/>
      <c r="EA88" s="175"/>
      <c r="EB88" s="176"/>
      <c r="EC88" s="175"/>
      <c r="ED88" s="176"/>
      <c r="EE88" s="175"/>
      <c r="EF88" s="176"/>
      <c r="EG88" s="69"/>
      <c r="EH88" s="66"/>
      <c r="EI88" s="66"/>
      <c r="EJ88" s="67"/>
      <c r="EK88" s="67"/>
      <c r="EL88" s="67"/>
      <c r="EM88" s="204"/>
      <c r="EN88" s="200"/>
      <c r="EO88" s="198"/>
      <c r="EP88" s="182"/>
      <c r="EQ88" s="182"/>
      <c r="ER88" s="182"/>
      <c r="ES88" s="182"/>
    </row>
    <row r="89" spans="1:149" x14ac:dyDescent="0.2">
      <c r="A89" s="61"/>
      <c r="B89" s="114">
        <v>81</v>
      </c>
      <c r="C89" s="87" t="str">
        <f t="shared" si="77"/>
        <v/>
      </c>
      <c r="D89" s="88" t="str">
        <f t="shared" si="78"/>
        <v/>
      </c>
      <c r="E89" s="87" t="str">
        <f t="shared" si="79"/>
        <v/>
      </c>
      <c r="F89" s="89" t="str">
        <f t="shared" si="80"/>
        <v/>
      </c>
      <c r="G89" s="87" t="str">
        <f t="shared" si="81"/>
        <v/>
      </c>
      <c r="H89" s="88" t="str">
        <f t="shared" si="82"/>
        <v/>
      </c>
      <c r="I89" s="87" t="str">
        <f t="shared" si="83"/>
        <v/>
      </c>
      <c r="J89" s="89" t="str">
        <f t="shared" si="84"/>
        <v/>
      </c>
      <c r="K89" s="87" t="str">
        <f t="shared" si="85"/>
        <v/>
      </c>
      <c r="L89" s="88" t="str">
        <f t="shared" si="86"/>
        <v/>
      </c>
      <c r="M89" s="87" t="str">
        <f t="shared" si="87"/>
        <v/>
      </c>
      <c r="N89" s="89" t="str">
        <f t="shared" si="88"/>
        <v/>
      </c>
      <c r="O89" s="87" t="str">
        <f t="shared" si="89"/>
        <v/>
      </c>
      <c r="P89" s="88" t="str">
        <f t="shared" si="90"/>
        <v/>
      </c>
      <c r="Q89" s="87" t="str">
        <f t="shared" si="91"/>
        <v/>
      </c>
      <c r="R89" s="89" t="str">
        <f t="shared" si="92"/>
        <v/>
      </c>
      <c r="S89" s="87" t="str">
        <f t="shared" si="93"/>
        <v/>
      </c>
      <c r="T89" s="88" t="str">
        <f t="shared" si="94"/>
        <v/>
      </c>
      <c r="U89" s="87" t="str">
        <f t="shared" si="95"/>
        <v/>
      </c>
      <c r="V89" s="89" t="str">
        <f t="shared" si="96"/>
        <v/>
      </c>
      <c r="W89" s="87" t="str">
        <f t="shared" si="97"/>
        <v/>
      </c>
      <c r="X89" s="88" t="str">
        <f t="shared" si="98"/>
        <v/>
      </c>
      <c r="Y89" s="87" t="str">
        <f t="shared" si="99"/>
        <v/>
      </c>
      <c r="Z89" s="89" t="str">
        <f t="shared" si="100"/>
        <v/>
      </c>
      <c r="AA89" s="87" t="str">
        <f t="shared" si="101"/>
        <v/>
      </c>
      <c r="AB89" s="88" t="str">
        <f t="shared" si="102"/>
        <v/>
      </c>
      <c r="AC89" s="87" t="str">
        <f t="shared" si="103"/>
        <v/>
      </c>
      <c r="AD89" s="88" t="str">
        <f t="shared" si="104"/>
        <v/>
      </c>
      <c r="AE89" s="87" t="str">
        <f t="shared" si="105"/>
        <v/>
      </c>
      <c r="AF89" s="89" t="str">
        <f t="shared" si="106"/>
        <v/>
      </c>
      <c r="AG89" s="87" t="str">
        <f t="shared" si="107"/>
        <v/>
      </c>
      <c r="AH89" s="88" t="str">
        <f t="shared" si="108"/>
        <v/>
      </c>
      <c r="AI89" s="87" t="str">
        <f t="shared" si="109"/>
        <v/>
      </c>
      <c r="AJ89" s="89" t="str">
        <f t="shared" si="110"/>
        <v/>
      </c>
      <c r="AK89" s="87" t="str">
        <f t="shared" si="111"/>
        <v/>
      </c>
      <c r="AL89" s="88" t="str">
        <f t="shared" si="112"/>
        <v/>
      </c>
      <c r="AM89" s="87" t="str">
        <f t="shared" si="113"/>
        <v/>
      </c>
      <c r="AN89" s="104" t="str">
        <f t="shared" si="114"/>
        <v/>
      </c>
      <c r="AO89" s="105"/>
      <c r="AP89" s="104"/>
      <c r="AQ89" s="87"/>
      <c r="AR89" s="104"/>
      <c r="AS89" s="87"/>
      <c r="AT89" s="104"/>
      <c r="AU89" s="108"/>
      <c r="AV89" s="187"/>
      <c r="AW89" s="110"/>
      <c r="AX89" s="109"/>
      <c r="AY89" s="110"/>
      <c r="AZ89" s="189"/>
      <c r="BA89" s="110"/>
      <c r="BB89" s="109"/>
      <c r="BC89" s="110"/>
      <c r="BD89" s="109"/>
      <c r="BE89" s="191"/>
      <c r="BF89" s="109"/>
      <c r="BG89" s="110"/>
      <c r="BH89" s="138"/>
      <c r="BI89" s="139"/>
      <c r="BJ89" s="65"/>
      <c r="BK89" s="63"/>
      <c r="BL89" s="64"/>
      <c r="BM89" s="63"/>
      <c r="BN89" s="206"/>
      <c r="BO89" s="89"/>
      <c r="BP89" s="183"/>
      <c r="BQ89" s="89"/>
      <c r="BR89" s="193"/>
      <c r="BS89" s="183"/>
      <c r="BT89" s="185"/>
      <c r="BU89" s="89"/>
      <c r="BV89" s="89"/>
      <c r="BW89" s="63"/>
      <c r="BX89" s="64"/>
      <c r="BY89" s="63"/>
      <c r="BZ89" s="138"/>
      <c r="CA89" s="63"/>
      <c r="CB89" s="167"/>
      <c r="CC89" s="63"/>
      <c r="CD89" s="167"/>
      <c r="CE89" s="63"/>
      <c r="CF89" s="167"/>
      <c r="CG89" s="169"/>
      <c r="CH89" s="64"/>
      <c r="CI89" s="63"/>
      <c r="CJ89" s="64"/>
      <c r="CK89" s="63"/>
      <c r="CL89" s="65"/>
      <c r="CM89" s="63"/>
      <c r="CN89" s="64"/>
      <c r="CO89" s="63"/>
      <c r="CP89" s="138"/>
      <c r="CQ89" s="68"/>
      <c r="CR89" s="69"/>
      <c r="CS89" s="171"/>
      <c r="CT89" s="69"/>
      <c r="CU89" s="68"/>
      <c r="CV89" s="69"/>
      <c r="CW89" s="68"/>
      <c r="CX89" s="69"/>
      <c r="CY89" s="208"/>
      <c r="CZ89" s="70"/>
      <c r="DA89" s="63"/>
      <c r="DB89" s="173"/>
      <c r="DC89" s="63"/>
      <c r="DD89" s="71"/>
      <c r="DE89" s="63"/>
      <c r="DF89" s="71"/>
      <c r="DG89" s="63"/>
      <c r="DH89" s="68"/>
      <c r="DI89" s="175"/>
      <c r="DJ89" s="176"/>
      <c r="DK89" s="175"/>
      <c r="DL89" s="176"/>
      <c r="DM89" s="175"/>
      <c r="DN89" s="176"/>
      <c r="DO89" s="175"/>
      <c r="DP89" s="176"/>
      <c r="DQ89" s="175"/>
      <c r="DR89" s="176"/>
      <c r="DS89" s="175"/>
      <c r="DT89" s="176"/>
      <c r="DU89" s="175"/>
      <c r="DV89" s="176"/>
      <c r="DW89" s="175"/>
      <c r="DX89" s="176"/>
      <c r="DY89" s="175"/>
      <c r="DZ89" s="176"/>
      <c r="EA89" s="175"/>
      <c r="EB89" s="176"/>
      <c r="EC89" s="175"/>
      <c r="ED89" s="176"/>
      <c r="EE89" s="175"/>
      <c r="EF89" s="176"/>
      <c r="EG89" s="69"/>
      <c r="EH89" s="66"/>
      <c r="EI89" s="66"/>
      <c r="EJ89" s="67"/>
      <c r="EK89" s="67"/>
      <c r="EL89" s="67"/>
      <c r="EM89" s="204"/>
      <c r="EN89" s="200"/>
      <c r="EO89" s="198"/>
      <c r="EP89" s="182"/>
      <c r="EQ89" s="182"/>
      <c r="ER89" s="182"/>
      <c r="ES89" s="182"/>
    </row>
    <row r="90" spans="1:149" x14ac:dyDescent="0.2">
      <c r="A90" s="61"/>
      <c r="B90" s="114">
        <v>82</v>
      </c>
      <c r="C90" s="87" t="str">
        <f t="shared" si="77"/>
        <v/>
      </c>
      <c r="D90" s="88" t="str">
        <f t="shared" si="78"/>
        <v/>
      </c>
      <c r="E90" s="87" t="str">
        <f t="shared" si="79"/>
        <v/>
      </c>
      <c r="F90" s="89" t="str">
        <f t="shared" si="80"/>
        <v/>
      </c>
      <c r="G90" s="87" t="str">
        <f t="shared" si="81"/>
        <v/>
      </c>
      <c r="H90" s="88" t="str">
        <f t="shared" si="82"/>
        <v/>
      </c>
      <c r="I90" s="87" t="str">
        <f t="shared" si="83"/>
        <v/>
      </c>
      <c r="J90" s="89" t="str">
        <f t="shared" si="84"/>
        <v/>
      </c>
      <c r="K90" s="87" t="str">
        <f t="shared" si="85"/>
        <v/>
      </c>
      <c r="L90" s="88" t="str">
        <f t="shared" si="86"/>
        <v/>
      </c>
      <c r="M90" s="87" t="str">
        <f t="shared" si="87"/>
        <v/>
      </c>
      <c r="N90" s="89" t="str">
        <f t="shared" si="88"/>
        <v/>
      </c>
      <c r="O90" s="87" t="str">
        <f t="shared" si="89"/>
        <v/>
      </c>
      <c r="P90" s="88" t="str">
        <f t="shared" si="90"/>
        <v/>
      </c>
      <c r="Q90" s="87" t="str">
        <f t="shared" si="91"/>
        <v/>
      </c>
      <c r="R90" s="89" t="str">
        <f t="shared" si="92"/>
        <v/>
      </c>
      <c r="S90" s="87" t="str">
        <f t="shared" si="93"/>
        <v/>
      </c>
      <c r="T90" s="88" t="str">
        <f t="shared" si="94"/>
        <v/>
      </c>
      <c r="U90" s="87" t="str">
        <f t="shared" si="95"/>
        <v/>
      </c>
      <c r="V90" s="89" t="str">
        <f t="shared" si="96"/>
        <v/>
      </c>
      <c r="W90" s="87" t="str">
        <f t="shared" si="97"/>
        <v/>
      </c>
      <c r="X90" s="88" t="str">
        <f t="shared" si="98"/>
        <v/>
      </c>
      <c r="Y90" s="87" t="str">
        <f t="shared" si="99"/>
        <v/>
      </c>
      <c r="Z90" s="89" t="str">
        <f t="shared" si="100"/>
        <v/>
      </c>
      <c r="AA90" s="87" t="str">
        <f t="shared" si="101"/>
        <v/>
      </c>
      <c r="AB90" s="88" t="str">
        <f t="shared" si="102"/>
        <v/>
      </c>
      <c r="AC90" s="87" t="str">
        <f t="shared" si="103"/>
        <v/>
      </c>
      <c r="AD90" s="88" t="str">
        <f t="shared" si="104"/>
        <v/>
      </c>
      <c r="AE90" s="87" t="str">
        <f t="shared" si="105"/>
        <v/>
      </c>
      <c r="AF90" s="89" t="str">
        <f t="shared" si="106"/>
        <v/>
      </c>
      <c r="AG90" s="87" t="str">
        <f t="shared" si="107"/>
        <v/>
      </c>
      <c r="AH90" s="88" t="str">
        <f t="shared" si="108"/>
        <v/>
      </c>
      <c r="AI90" s="87" t="str">
        <f t="shared" si="109"/>
        <v/>
      </c>
      <c r="AJ90" s="89" t="str">
        <f t="shared" si="110"/>
        <v/>
      </c>
      <c r="AK90" s="87" t="str">
        <f t="shared" si="111"/>
        <v/>
      </c>
      <c r="AL90" s="88" t="str">
        <f t="shared" si="112"/>
        <v/>
      </c>
      <c r="AM90" s="87" t="str">
        <f t="shared" si="113"/>
        <v/>
      </c>
      <c r="AN90" s="104" t="str">
        <f t="shared" si="114"/>
        <v/>
      </c>
      <c r="AO90" s="105"/>
      <c r="AP90" s="104"/>
      <c r="AQ90" s="87"/>
      <c r="AR90" s="104"/>
      <c r="AS90" s="87"/>
      <c r="AT90" s="104"/>
      <c r="AU90" s="108"/>
      <c r="AV90" s="187"/>
      <c r="AW90" s="110"/>
      <c r="AX90" s="109"/>
      <c r="AY90" s="110"/>
      <c r="AZ90" s="189"/>
      <c r="BA90" s="110"/>
      <c r="BB90" s="109"/>
      <c r="BC90" s="110"/>
      <c r="BD90" s="109"/>
      <c r="BE90" s="191"/>
      <c r="BF90" s="109"/>
      <c r="BG90" s="110"/>
      <c r="BH90" s="138"/>
      <c r="BI90" s="139"/>
      <c r="BJ90" s="65"/>
      <c r="BK90" s="63"/>
      <c r="BL90" s="64"/>
      <c r="BM90" s="63"/>
      <c r="BN90" s="206"/>
      <c r="BO90" s="89"/>
      <c r="BP90" s="183"/>
      <c r="BQ90" s="89"/>
      <c r="BR90" s="193"/>
      <c r="BS90" s="183"/>
      <c r="BT90" s="185"/>
      <c r="BU90" s="89"/>
      <c r="BV90" s="89"/>
      <c r="BW90" s="63"/>
      <c r="BX90" s="64"/>
      <c r="BY90" s="63"/>
      <c r="BZ90" s="138"/>
      <c r="CA90" s="63"/>
      <c r="CB90" s="167"/>
      <c r="CC90" s="63"/>
      <c r="CD90" s="167"/>
      <c r="CE90" s="63"/>
      <c r="CF90" s="167"/>
      <c r="CG90" s="169"/>
      <c r="CH90" s="64"/>
      <c r="CI90" s="63"/>
      <c r="CJ90" s="64"/>
      <c r="CK90" s="63"/>
      <c r="CL90" s="65"/>
      <c r="CM90" s="63"/>
      <c r="CN90" s="64"/>
      <c r="CO90" s="63"/>
      <c r="CP90" s="138"/>
      <c r="CQ90" s="68"/>
      <c r="CR90" s="69"/>
      <c r="CS90" s="171"/>
      <c r="CT90" s="69"/>
      <c r="CU90" s="68"/>
      <c r="CV90" s="69"/>
      <c r="CW90" s="68"/>
      <c r="CX90" s="69"/>
      <c r="CY90" s="208"/>
      <c r="CZ90" s="70"/>
      <c r="DA90" s="63"/>
      <c r="DB90" s="173"/>
      <c r="DC90" s="63"/>
      <c r="DD90" s="71"/>
      <c r="DE90" s="63"/>
      <c r="DF90" s="71"/>
      <c r="DG90" s="63"/>
      <c r="DH90" s="68"/>
      <c r="DI90" s="175"/>
      <c r="DJ90" s="176"/>
      <c r="DK90" s="175"/>
      <c r="DL90" s="176"/>
      <c r="DM90" s="175"/>
      <c r="DN90" s="176"/>
      <c r="DO90" s="175"/>
      <c r="DP90" s="176"/>
      <c r="DQ90" s="175"/>
      <c r="DR90" s="176"/>
      <c r="DS90" s="175"/>
      <c r="DT90" s="176"/>
      <c r="DU90" s="175"/>
      <c r="DV90" s="176"/>
      <c r="DW90" s="175"/>
      <c r="DX90" s="176"/>
      <c r="DY90" s="175"/>
      <c r="DZ90" s="176"/>
      <c r="EA90" s="175"/>
      <c r="EB90" s="176"/>
      <c r="EC90" s="175"/>
      <c r="ED90" s="176"/>
      <c r="EE90" s="175"/>
      <c r="EF90" s="176"/>
      <c r="EG90" s="69"/>
      <c r="EH90" s="66"/>
      <c r="EI90" s="66"/>
      <c r="EJ90" s="67"/>
      <c r="EK90" s="67"/>
      <c r="EL90" s="67"/>
      <c r="EM90" s="204"/>
      <c r="EN90" s="200"/>
      <c r="EO90" s="198"/>
      <c r="EP90" s="182"/>
      <c r="EQ90" s="182"/>
      <c r="ER90" s="182"/>
      <c r="ES90" s="182"/>
    </row>
    <row r="91" spans="1:149" x14ac:dyDescent="0.2">
      <c r="A91" s="61"/>
      <c r="B91" s="114">
        <v>83</v>
      </c>
      <c r="C91" s="87" t="str">
        <f t="shared" si="77"/>
        <v/>
      </c>
      <c r="D91" s="88" t="str">
        <f t="shared" si="78"/>
        <v/>
      </c>
      <c r="E91" s="87" t="str">
        <f t="shared" si="79"/>
        <v/>
      </c>
      <c r="F91" s="89" t="str">
        <f t="shared" si="80"/>
        <v/>
      </c>
      <c r="G91" s="87" t="str">
        <f t="shared" si="81"/>
        <v/>
      </c>
      <c r="H91" s="88" t="str">
        <f t="shared" si="82"/>
        <v/>
      </c>
      <c r="I91" s="87" t="str">
        <f t="shared" si="83"/>
        <v/>
      </c>
      <c r="J91" s="89" t="str">
        <f t="shared" si="84"/>
        <v/>
      </c>
      <c r="K91" s="87" t="str">
        <f t="shared" si="85"/>
        <v/>
      </c>
      <c r="L91" s="88" t="str">
        <f t="shared" si="86"/>
        <v/>
      </c>
      <c r="M91" s="87" t="str">
        <f t="shared" si="87"/>
        <v/>
      </c>
      <c r="N91" s="89" t="str">
        <f t="shared" si="88"/>
        <v/>
      </c>
      <c r="O91" s="87" t="str">
        <f t="shared" si="89"/>
        <v/>
      </c>
      <c r="P91" s="88" t="str">
        <f t="shared" si="90"/>
        <v/>
      </c>
      <c r="Q91" s="87" t="str">
        <f t="shared" si="91"/>
        <v/>
      </c>
      <c r="R91" s="89" t="str">
        <f t="shared" si="92"/>
        <v/>
      </c>
      <c r="S91" s="87" t="str">
        <f t="shared" si="93"/>
        <v/>
      </c>
      <c r="T91" s="88" t="str">
        <f t="shared" si="94"/>
        <v/>
      </c>
      <c r="U91" s="87" t="str">
        <f t="shared" si="95"/>
        <v/>
      </c>
      <c r="V91" s="89" t="str">
        <f t="shared" si="96"/>
        <v/>
      </c>
      <c r="W91" s="87" t="str">
        <f t="shared" si="97"/>
        <v/>
      </c>
      <c r="X91" s="88" t="str">
        <f t="shared" si="98"/>
        <v/>
      </c>
      <c r="Y91" s="87" t="str">
        <f t="shared" si="99"/>
        <v/>
      </c>
      <c r="Z91" s="89" t="str">
        <f t="shared" si="100"/>
        <v/>
      </c>
      <c r="AA91" s="87" t="str">
        <f t="shared" si="101"/>
        <v/>
      </c>
      <c r="AB91" s="88" t="str">
        <f t="shared" si="102"/>
        <v/>
      </c>
      <c r="AC91" s="87" t="str">
        <f t="shared" si="103"/>
        <v/>
      </c>
      <c r="AD91" s="88" t="str">
        <f t="shared" si="104"/>
        <v/>
      </c>
      <c r="AE91" s="87" t="str">
        <f t="shared" si="105"/>
        <v/>
      </c>
      <c r="AF91" s="89" t="str">
        <f t="shared" si="106"/>
        <v/>
      </c>
      <c r="AG91" s="87" t="str">
        <f t="shared" si="107"/>
        <v/>
      </c>
      <c r="AH91" s="88" t="str">
        <f t="shared" si="108"/>
        <v/>
      </c>
      <c r="AI91" s="87" t="str">
        <f t="shared" si="109"/>
        <v/>
      </c>
      <c r="AJ91" s="89" t="str">
        <f t="shared" si="110"/>
        <v/>
      </c>
      <c r="AK91" s="87" t="str">
        <f t="shared" si="111"/>
        <v/>
      </c>
      <c r="AL91" s="88" t="str">
        <f t="shared" si="112"/>
        <v/>
      </c>
      <c r="AM91" s="87" t="str">
        <f t="shared" si="113"/>
        <v/>
      </c>
      <c r="AN91" s="104" t="str">
        <f t="shared" si="114"/>
        <v/>
      </c>
      <c r="AO91" s="105"/>
      <c r="AP91" s="104"/>
      <c r="AQ91" s="87"/>
      <c r="AR91" s="104"/>
      <c r="AS91" s="87"/>
      <c r="AT91" s="104"/>
      <c r="AU91" s="108"/>
      <c r="AV91" s="187"/>
      <c r="AW91" s="110"/>
      <c r="AX91" s="109"/>
      <c r="AY91" s="110"/>
      <c r="AZ91" s="189"/>
      <c r="BA91" s="110"/>
      <c r="BB91" s="109"/>
      <c r="BC91" s="110"/>
      <c r="BD91" s="109"/>
      <c r="BE91" s="191"/>
      <c r="BF91" s="109"/>
      <c r="BG91" s="110"/>
      <c r="BH91" s="138"/>
      <c r="BI91" s="139"/>
      <c r="BJ91" s="65"/>
      <c r="BK91" s="63"/>
      <c r="BL91" s="64"/>
      <c r="BM91" s="63"/>
      <c r="BN91" s="206"/>
      <c r="BO91" s="89"/>
      <c r="BP91" s="183"/>
      <c r="BQ91" s="89"/>
      <c r="BR91" s="193"/>
      <c r="BS91" s="183"/>
      <c r="BT91" s="185"/>
      <c r="BU91" s="89"/>
      <c r="BV91" s="89"/>
      <c r="BW91" s="63"/>
      <c r="BX91" s="64"/>
      <c r="BY91" s="63"/>
      <c r="BZ91" s="138"/>
      <c r="CA91" s="63"/>
      <c r="CB91" s="167"/>
      <c r="CC91" s="63"/>
      <c r="CD91" s="167"/>
      <c r="CE91" s="63"/>
      <c r="CF91" s="167"/>
      <c r="CG91" s="169"/>
      <c r="CH91" s="64"/>
      <c r="CI91" s="63"/>
      <c r="CJ91" s="64"/>
      <c r="CK91" s="63"/>
      <c r="CL91" s="65"/>
      <c r="CM91" s="63"/>
      <c r="CN91" s="64"/>
      <c r="CO91" s="63"/>
      <c r="CP91" s="138"/>
      <c r="CQ91" s="68"/>
      <c r="CR91" s="69"/>
      <c r="CS91" s="171"/>
      <c r="CT91" s="69"/>
      <c r="CU91" s="68"/>
      <c r="CV91" s="69"/>
      <c r="CW91" s="68"/>
      <c r="CX91" s="69"/>
      <c r="CY91" s="208"/>
      <c r="CZ91" s="70"/>
      <c r="DA91" s="63"/>
      <c r="DB91" s="173"/>
      <c r="DC91" s="63"/>
      <c r="DD91" s="71"/>
      <c r="DE91" s="63"/>
      <c r="DF91" s="71"/>
      <c r="DG91" s="63"/>
      <c r="DH91" s="68"/>
      <c r="DI91" s="175"/>
      <c r="DJ91" s="176"/>
      <c r="DK91" s="175"/>
      <c r="DL91" s="176"/>
      <c r="DM91" s="175"/>
      <c r="DN91" s="176"/>
      <c r="DO91" s="175"/>
      <c r="DP91" s="176"/>
      <c r="DQ91" s="175"/>
      <c r="DR91" s="176"/>
      <c r="DS91" s="175"/>
      <c r="DT91" s="176"/>
      <c r="DU91" s="175"/>
      <c r="DV91" s="176"/>
      <c r="DW91" s="175"/>
      <c r="DX91" s="176"/>
      <c r="DY91" s="175"/>
      <c r="DZ91" s="176"/>
      <c r="EA91" s="175"/>
      <c r="EB91" s="176"/>
      <c r="EC91" s="175"/>
      <c r="ED91" s="176"/>
      <c r="EE91" s="175"/>
      <c r="EF91" s="176"/>
      <c r="EG91" s="69"/>
      <c r="EH91" s="66"/>
      <c r="EI91" s="66"/>
      <c r="EJ91" s="67"/>
      <c r="EK91" s="67"/>
      <c r="EL91" s="67"/>
      <c r="EM91" s="204"/>
      <c r="EN91" s="200"/>
      <c r="EO91" s="198"/>
      <c r="EP91" s="182"/>
      <c r="EQ91" s="182"/>
      <c r="ER91" s="182"/>
      <c r="ES91" s="182"/>
    </row>
    <row r="92" spans="1:149" x14ac:dyDescent="0.2">
      <c r="A92" s="61"/>
      <c r="B92" s="114">
        <v>84</v>
      </c>
      <c r="C92" s="87" t="str">
        <f t="shared" si="77"/>
        <v/>
      </c>
      <c r="D92" s="88" t="str">
        <f t="shared" si="78"/>
        <v/>
      </c>
      <c r="E92" s="87" t="str">
        <f t="shared" si="79"/>
        <v/>
      </c>
      <c r="F92" s="89" t="str">
        <f t="shared" si="80"/>
        <v/>
      </c>
      <c r="G92" s="87" t="str">
        <f t="shared" si="81"/>
        <v/>
      </c>
      <c r="H92" s="88" t="str">
        <f t="shared" si="82"/>
        <v/>
      </c>
      <c r="I92" s="87" t="str">
        <f t="shared" si="83"/>
        <v/>
      </c>
      <c r="J92" s="89" t="str">
        <f t="shared" si="84"/>
        <v/>
      </c>
      <c r="K92" s="87" t="str">
        <f t="shared" si="85"/>
        <v/>
      </c>
      <c r="L92" s="88" t="str">
        <f t="shared" si="86"/>
        <v/>
      </c>
      <c r="M92" s="87" t="str">
        <f t="shared" si="87"/>
        <v/>
      </c>
      <c r="N92" s="89" t="str">
        <f t="shared" si="88"/>
        <v/>
      </c>
      <c r="O92" s="87" t="str">
        <f t="shared" si="89"/>
        <v/>
      </c>
      <c r="P92" s="88" t="str">
        <f t="shared" si="90"/>
        <v/>
      </c>
      <c r="Q92" s="87" t="str">
        <f t="shared" si="91"/>
        <v/>
      </c>
      <c r="R92" s="89" t="str">
        <f t="shared" si="92"/>
        <v/>
      </c>
      <c r="S92" s="87" t="str">
        <f t="shared" si="93"/>
        <v/>
      </c>
      <c r="T92" s="88" t="str">
        <f t="shared" si="94"/>
        <v/>
      </c>
      <c r="U92" s="87" t="str">
        <f t="shared" si="95"/>
        <v/>
      </c>
      <c r="V92" s="89" t="str">
        <f t="shared" si="96"/>
        <v/>
      </c>
      <c r="W92" s="87" t="str">
        <f t="shared" si="97"/>
        <v/>
      </c>
      <c r="X92" s="88" t="str">
        <f t="shared" si="98"/>
        <v/>
      </c>
      <c r="Y92" s="87" t="str">
        <f t="shared" si="99"/>
        <v/>
      </c>
      <c r="Z92" s="89" t="str">
        <f t="shared" si="100"/>
        <v/>
      </c>
      <c r="AA92" s="87" t="str">
        <f t="shared" si="101"/>
        <v/>
      </c>
      <c r="AB92" s="88" t="str">
        <f t="shared" si="102"/>
        <v/>
      </c>
      <c r="AC92" s="87" t="str">
        <f t="shared" si="103"/>
        <v/>
      </c>
      <c r="AD92" s="88" t="str">
        <f t="shared" si="104"/>
        <v/>
      </c>
      <c r="AE92" s="87" t="str">
        <f t="shared" si="105"/>
        <v/>
      </c>
      <c r="AF92" s="89" t="str">
        <f t="shared" si="106"/>
        <v/>
      </c>
      <c r="AG92" s="87" t="str">
        <f t="shared" si="107"/>
        <v/>
      </c>
      <c r="AH92" s="88" t="str">
        <f t="shared" si="108"/>
        <v/>
      </c>
      <c r="AI92" s="87" t="str">
        <f t="shared" si="109"/>
        <v/>
      </c>
      <c r="AJ92" s="89" t="str">
        <f t="shared" si="110"/>
        <v/>
      </c>
      <c r="AK92" s="87" t="str">
        <f t="shared" si="111"/>
        <v/>
      </c>
      <c r="AL92" s="88" t="str">
        <f t="shared" si="112"/>
        <v/>
      </c>
      <c r="AM92" s="87" t="str">
        <f t="shared" si="113"/>
        <v/>
      </c>
      <c r="AN92" s="104" t="str">
        <f t="shared" si="114"/>
        <v/>
      </c>
      <c r="AO92" s="105"/>
      <c r="AP92" s="104"/>
      <c r="AQ92" s="87"/>
      <c r="AR92" s="104"/>
      <c r="AS92" s="87"/>
      <c r="AT92" s="104"/>
      <c r="AU92" s="108"/>
      <c r="AV92" s="187"/>
      <c r="AW92" s="110"/>
      <c r="AX92" s="109"/>
      <c r="AY92" s="110"/>
      <c r="AZ92" s="189"/>
      <c r="BA92" s="110"/>
      <c r="BB92" s="109"/>
      <c r="BC92" s="110"/>
      <c r="BD92" s="109"/>
      <c r="BE92" s="191"/>
      <c r="BF92" s="109"/>
      <c r="BG92" s="110"/>
      <c r="BH92" s="138"/>
      <c r="BI92" s="139"/>
      <c r="BJ92" s="65"/>
      <c r="BK92" s="63"/>
      <c r="BL92" s="64"/>
      <c r="BM92" s="63"/>
      <c r="BN92" s="206"/>
      <c r="BO92" s="89"/>
      <c r="BP92" s="183"/>
      <c r="BQ92" s="89"/>
      <c r="BR92" s="193"/>
      <c r="BS92" s="183"/>
      <c r="BT92" s="185"/>
      <c r="BU92" s="89"/>
      <c r="BV92" s="89"/>
      <c r="BW92" s="63"/>
      <c r="BX92" s="64"/>
      <c r="BY92" s="63"/>
      <c r="BZ92" s="138"/>
      <c r="CA92" s="63"/>
      <c r="CB92" s="167"/>
      <c r="CC92" s="63"/>
      <c r="CD92" s="167"/>
      <c r="CE92" s="63"/>
      <c r="CF92" s="167"/>
      <c r="CG92" s="169"/>
      <c r="CH92" s="64"/>
      <c r="CI92" s="63"/>
      <c r="CJ92" s="64"/>
      <c r="CK92" s="63"/>
      <c r="CL92" s="65"/>
      <c r="CM92" s="63"/>
      <c r="CN92" s="64"/>
      <c r="CO92" s="63"/>
      <c r="CP92" s="138"/>
      <c r="CQ92" s="68"/>
      <c r="CR92" s="69"/>
      <c r="CS92" s="171"/>
      <c r="CT92" s="69"/>
      <c r="CU92" s="68"/>
      <c r="CV92" s="69"/>
      <c r="CW92" s="68"/>
      <c r="CX92" s="69"/>
      <c r="CY92" s="208"/>
      <c r="CZ92" s="70"/>
      <c r="DA92" s="63"/>
      <c r="DB92" s="173"/>
      <c r="DC92" s="63"/>
      <c r="DD92" s="71"/>
      <c r="DE92" s="63"/>
      <c r="DF92" s="71"/>
      <c r="DG92" s="63"/>
      <c r="DH92" s="68"/>
      <c r="DI92" s="175"/>
      <c r="DJ92" s="176"/>
      <c r="DK92" s="175"/>
      <c r="DL92" s="176"/>
      <c r="DM92" s="175"/>
      <c r="DN92" s="176"/>
      <c r="DO92" s="175"/>
      <c r="DP92" s="176"/>
      <c r="DQ92" s="175"/>
      <c r="DR92" s="176"/>
      <c r="DS92" s="175"/>
      <c r="DT92" s="176"/>
      <c r="DU92" s="175"/>
      <c r="DV92" s="176"/>
      <c r="DW92" s="175"/>
      <c r="DX92" s="176"/>
      <c r="DY92" s="175"/>
      <c r="DZ92" s="176"/>
      <c r="EA92" s="175"/>
      <c r="EB92" s="176"/>
      <c r="EC92" s="175"/>
      <c r="ED92" s="176"/>
      <c r="EE92" s="175"/>
      <c r="EF92" s="176"/>
      <c r="EG92" s="69"/>
      <c r="EH92" s="66"/>
      <c r="EI92" s="66"/>
      <c r="EJ92" s="67"/>
      <c r="EK92" s="67"/>
      <c r="EL92" s="67"/>
      <c r="EM92" s="204"/>
      <c r="EN92" s="200"/>
      <c r="EO92" s="198"/>
      <c r="EP92" s="182"/>
      <c r="EQ92" s="182"/>
      <c r="ER92" s="182"/>
      <c r="ES92" s="182"/>
    </row>
    <row r="93" spans="1:149" x14ac:dyDescent="0.2">
      <c r="A93" s="61"/>
      <c r="B93" s="114">
        <v>85</v>
      </c>
      <c r="C93" s="87" t="str">
        <f t="shared" si="77"/>
        <v/>
      </c>
      <c r="D93" s="88" t="str">
        <f t="shared" si="78"/>
        <v/>
      </c>
      <c r="E93" s="87" t="str">
        <f t="shared" si="79"/>
        <v/>
      </c>
      <c r="F93" s="89" t="str">
        <f t="shared" si="80"/>
        <v/>
      </c>
      <c r="G93" s="87" t="str">
        <f t="shared" si="81"/>
        <v/>
      </c>
      <c r="H93" s="88" t="str">
        <f t="shared" si="82"/>
        <v/>
      </c>
      <c r="I93" s="87" t="str">
        <f t="shared" si="83"/>
        <v/>
      </c>
      <c r="J93" s="89" t="str">
        <f t="shared" si="84"/>
        <v/>
      </c>
      <c r="K93" s="87" t="str">
        <f t="shared" si="85"/>
        <v/>
      </c>
      <c r="L93" s="88" t="str">
        <f t="shared" si="86"/>
        <v/>
      </c>
      <c r="M93" s="87" t="str">
        <f t="shared" si="87"/>
        <v/>
      </c>
      <c r="N93" s="89" t="str">
        <f t="shared" si="88"/>
        <v/>
      </c>
      <c r="O93" s="87" t="str">
        <f t="shared" si="89"/>
        <v/>
      </c>
      <c r="P93" s="88" t="str">
        <f t="shared" si="90"/>
        <v/>
      </c>
      <c r="Q93" s="87" t="str">
        <f t="shared" si="91"/>
        <v/>
      </c>
      <c r="R93" s="89" t="str">
        <f t="shared" si="92"/>
        <v/>
      </c>
      <c r="S93" s="87" t="str">
        <f t="shared" si="93"/>
        <v/>
      </c>
      <c r="T93" s="88" t="str">
        <f t="shared" si="94"/>
        <v/>
      </c>
      <c r="U93" s="87" t="str">
        <f t="shared" si="95"/>
        <v/>
      </c>
      <c r="V93" s="89" t="str">
        <f t="shared" si="96"/>
        <v/>
      </c>
      <c r="W93" s="87" t="str">
        <f t="shared" si="97"/>
        <v/>
      </c>
      <c r="X93" s="88" t="str">
        <f t="shared" si="98"/>
        <v/>
      </c>
      <c r="Y93" s="87" t="str">
        <f t="shared" si="99"/>
        <v/>
      </c>
      <c r="Z93" s="89" t="str">
        <f t="shared" si="100"/>
        <v/>
      </c>
      <c r="AA93" s="87" t="str">
        <f t="shared" si="101"/>
        <v/>
      </c>
      <c r="AB93" s="88" t="str">
        <f t="shared" si="102"/>
        <v/>
      </c>
      <c r="AC93" s="87" t="str">
        <f t="shared" si="103"/>
        <v/>
      </c>
      <c r="AD93" s="88" t="str">
        <f t="shared" si="104"/>
        <v/>
      </c>
      <c r="AE93" s="87" t="str">
        <f t="shared" si="105"/>
        <v/>
      </c>
      <c r="AF93" s="89" t="str">
        <f t="shared" si="106"/>
        <v/>
      </c>
      <c r="AG93" s="87" t="str">
        <f t="shared" si="107"/>
        <v/>
      </c>
      <c r="AH93" s="88" t="str">
        <f t="shared" si="108"/>
        <v/>
      </c>
      <c r="AI93" s="87" t="str">
        <f t="shared" si="109"/>
        <v/>
      </c>
      <c r="AJ93" s="89" t="str">
        <f t="shared" si="110"/>
        <v/>
      </c>
      <c r="AK93" s="87" t="str">
        <f t="shared" si="111"/>
        <v/>
      </c>
      <c r="AL93" s="88" t="str">
        <f t="shared" si="112"/>
        <v/>
      </c>
      <c r="AM93" s="87" t="str">
        <f t="shared" si="113"/>
        <v/>
      </c>
      <c r="AN93" s="104" t="str">
        <f t="shared" si="114"/>
        <v/>
      </c>
      <c r="AO93" s="105"/>
      <c r="AP93" s="104"/>
      <c r="AQ93" s="87"/>
      <c r="AR93" s="104"/>
      <c r="AS93" s="87"/>
      <c r="AT93" s="104"/>
      <c r="AU93" s="108"/>
      <c r="AV93" s="187"/>
      <c r="AW93" s="110"/>
      <c r="AX93" s="109"/>
      <c r="AY93" s="110"/>
      <c r="AZ93" s="189"/>
      <c r="BA93" s="110"/>
      <c r="BB93" s="109"/>
      <c r="BC93" s="110"/>
      <c r="BD93" s="109"/>
      <c r="BE93" s="191"/>
      <c r="BF93" s="109"/>
      <c r="BG93" s="110"/>
      <c r="BH93" s="138"/>
      <c r="BI93" s="139"/>
      <c r="BJ93" s="65"/>
      <c r="BK93" s="63"/>
      <c r="BL93" s="64"/>
      <c r="BM93" s="63"/>
      <c r="BN93" s="206"/>
      <c r="BO93" s="89"/>
      <c r="BP93" s="183"/>
      <c r="BQ93" s="89"/>
      <c r="BR93" s="193"/>
      <c r="BS93" s="183"/>
      <c r="BT93" s="185"/>
      <c r="BU93" s="89"/>
      <c r="BV93" s="89"/>
      <c r="BW93" s="63"/>
      <c r="BX93" s="64"/>
      <c r="BY93" s="63"/>
      <c r="BZ93" s="138"/>
      <c r="CA93" s="63"/>
      <c r="CB93" s="167"/>
      <c r="CC93" s="63"/>
      <c r="CD93" s="167"/>
      <c r="CE93" s="63"/>
      <c r="CF93" s="167"/>
      <c r="CG93" s="169"/>
      <c r="CH93" s="64"/>
      <c r="CI93" s="63"/>
      <c r="CJ93" s="64"/>
      <c r="CK93" s="63"/>
      <c r="CL93" s="65"/>
      <c r="CM93" s="63"/>
      <c r="CN93" s="64"/>
      <c r="CO93" s="63"/>
      <c r="CP93" s="138"/>
      <c r="CQ93" s="68"/>
      <c r="CR93" s="69"/>
      <c r="CS93" s="171"/>
      <c r="CT93" s="69"/>
      <c r="CU93" s="68"/>
      <c r="CV93" s="69"/>
      <c r="CW93" s="68"/>
      <c r="CX93" s="69"/>
      <c r="CY93" s="208"/>
      <c r="CZ93" s="70"/>
      <c r="DA93" s="63"/>
      <c r="DB93" s="173"/>
      <c r="DC93" s="63"/>
      <c r="DD93" s="71"/>
      <c r="DE93" s="63"/>
      <c r="DF93" s="71"/>
      <c r="DG93" s="63"/>
      <c r="DH93" s="68"/>
      <c r="DI93" s="175"/>
      <c r="DJ93" s="176"/>
      <c r="DK93" s="175"/>
      <c r="DL93" s="176"/>
      <c r="DM93" s="175"/>
      <c r="DN93" s="176"/>
      <c r="DO93" s="175"/>
      <c r="DP93" s="176"/>
      <c r="DQ93" s="175"/>
      <c r="DR93" s="176"/>
      <c r="DS93" s="175"/>
      <c r="DT93" s="176"/>
      <c r="DU93" s="175"/>
      <c r="DV93" s="176"/>
      <c r="DW93" s="175"/>
      <c r="DX93" s="176"/>
      <c r="DY93" s="175"/>
      <c r="DZ93" s="176"/>
      <c r="EA93" s="175"/>
      <c r="EB93" s="176"/>
      <c r="EC93" s="175"/>
      <c r="ED93" s="176"/>
      <c r="EE93" s="175"/>
      <c r="EF93" s="176"/>
      <c r="EG93" s="69"/>
      <c r="EH93" s="66"/>
      <c r="EI93" s="66"/>
      <c r="EJ93" s="67"/>
      <c r="EK93" s="67"/>
      <c r="EL93" s="67"/>
      <c r="EM93" s="204"/>
      <c r="EN93" s="200"/>
      <c r="EO93" s="198"/>
      <c r="EP93" s="182"/>
      <c r="EQ93" s="182"/>
      <c r="ER93" s="182"/>
      <c r="ES93" s="182"/>
    </row>
    <row r="94" spans="1:149" x14ac:dyDescent="0.2">
      <c r="A94" s="61"/>
      <c r="B94" s="114">
        <v>86</v>
      </c>
      <c r="C94" s="87" t="str">
        <f t="shared" si="77"/>
        <v/>
      </c>
      <c r="D94" s="88" t="str">
        <f t="shared" si="78"/>
        <v/>
      </c>
      <c r="E94" s="87" t="str">
        <f t="shared" si="79"/>
        <v/>
      </c>
      <c r="F94" s="89" t="str">
        <f t="shared" si="80"/>
        <v/>
      </c>
      <c r="G94" s="87" t="str">
        <f t="shared" si="81"/>
        <v/>
      </c>
      <c r="H94" s="88" t="str">
        <f t="shared" si="82"/>
        <v/>
      </c>
      <c r="I94" s="87" t="str">
        <f t="shared" si="83"/>
        <v/>
      </c>
      <c r="J94" s="89" t="str">
        <f t="shared" si="84"/>
        <v/>
      </c>
      <c r="K94" s="87" t="str">
        <f t="shared" si="85"/>
        <v/>
      </c>
      <c r="L94" s="88" t="str">
        <f t="shared" si="86"/>
        <v/>
      </c>
      <c r="M94" s="87" t="str">
        <f t="shared" si="87"/>
        <v/>
      </c>
      <c r="N94" s="89" t="str">
        <f t="shared" si="88"/>
        <v/>
      </c>
      <c r="O94" s="87" t="str">
        <f t="shared" si="89"/>
        <v/>
      </c>
      <c r="P94" s="88" t="str">
        <f t="shared" si="90"/>
        <v/>
      </c>
      <c r="Q94" s="87" t="str">
        <f t="shared" si="91"/>
        <v/>
      </c>
      <c r="R94" s="89" t="str">
        <f t="shared" si="92"/>
        <v/>
      </c>
      <c r="S94" s="87" t="str">
        <f t="shared" si="93"/>
        <v/>
      </c>
      <c r="T94" s="88" t="str">
        <f t="shared" si="94"/>
        <v/>
      </c>
      <c r="U94" s="87" t="str">
        <f t="shared" si="95"/>
        <v/>
      </c>
      <c r="V94" s="89" t="str">
        <f t="shared" si="96"/>
        <v/>
      </c>
      <c r="W94" s="87" t="str">
        <f t="shared" si="97"/>
        <v/>
      </c>
      <c r="X94" s="88" t="str">
        <f t="shared" si="98"/>
        <v/>
      </c>
      <c r="Y94" s="87" t="str">
        <f t="shared" si="99"/>
        <v/>
      </c>
      <c r="Z94" s="89" t="str">
        <f t="shared" si="100"/>
        <v/>
      </c>
      <c r="AA94" s="87" t="str">
        <f t="shared" si="101"/>
        <v/>
      </c>
      <c r="AB94" s="88" t="str">
        <f t="shared" si="102"/>
        <v/>
      </c>
      <c r="AC94" s="87" t="str">
        <f t="shared" si="103"/>
        <v/>
      </c>
      <c r="AD94" s="88" t="str">
        <f t="shared" si="104"/>
        <v/>
      </c>
      <c r="AE94" s="87" t="str">
        <f t="shared" si="105"/>
        <v/>
      </c>
      <c r="AF94" s="89" t="str">
        <f t="shared" si="106"/>
        <v/>
      </c>
      <c r="AG94" s="87" t="str">
        <f t="shared" si="107"/>
        <v/>
      </c>
      <c r="AH94" s="88" t="str">
        <f t="shared" si="108"/>
        <v/>
      </c>
      <c r="AI94" s="87" t="str">
        <f t="shared" si="109"/>
        <v/>
      </c>
      <c r="AJ94" s="89" t="str">
        <f t="shared" si="110"/>
        <v/>
      </c>
      <c r="AK94" s="87" t="str">
        <f t="shared" si="111"/>
        <v/>
      </c>
      <c r="AL94" s="88" t="str">
        <f t="shared" si="112"/>
        <v/>
      </c>
      <c r="AM94" s="87" t="str">
        <f t="shared" si="113"/>
        <v/>
      </c>
      <c r="AN94" s="104" t="str">
        <f t="shared" si="114"/>
        <v/>
      </c>
      <c r="AO94" s="105"/>
      <c r="AP94" s="104"/>
      <c r="AQ94" s="87"/>
      <c r="AR94" s="104"/>
      <c r="AS94" s="87"/>
      <c r="AT94" s="104"/>
      <c r="AU94" s="108"/>
      <c r="AV94" s="187"/>
      <c r="AW94" s="110"/>
      <c r="AX94" s="109"/>
      <c r="AY94" s="110"/>
      <c r="AZ94" s="189"/>
      <c r="BA94" s="110"/>
      <c r="BB94" s="109"/>
      <c r="BC94" s="110"/>
      <c r="BD94" s="109"/>
      <c r="BE94" s="191"/>
      <c r="BF94" s="109"/>
      <c r="BG94" s="110"/>
      <c r="BH94" s="138"/>
      <c r="BI94" s="139"/>
      <c r="BJ94" s="65"/>
      <c r="BK94" s="63"/>
      <c r="BL94" s="64"/>
      <c r="BM94" s="63"/>
      <c r="BN94" s="206"/>
      <c r="BO94" s="89"/>
      <c r="BP94" s="183"/>
      <c r="BQ94" s="89"/>
      <c r="BR94" s="193"/>
      <c r="BS94" s="183"/>
      <c r="BT94" s="185"/>
      <c r="BU94" s="89"/>
      <c r="BV94" s="89"/>
      <c r="BW94" s="63"/>
      <c r="BX94" s="64"/>
      <c r="BY94" s="63"/>
      <c r="BZ94" s="138"/>
      <c r="CA94" s="63"/>
      <c r="CB94" s="167"/>
      <c r="CC94" s="63"/>
      <c r="CD94" s="167"/>
      <c r="CE94" s="63"/>
      <c r="CF94" s="167"/>
      <c r="CG94" s="169"/>
      <c r="CH94" s="64"/>
      <c r="CI94" s="63"/>
      <c r="CJ94" s="64"/>
      <c r="CK94" s="63"/>
      <c r="CL94" s="65"/>
      <c r="CM94" s="63"/>
      <c r="CN94" s="64"/>
      <c r="CO94" s="63"/>
      <c r="CP94" s="138"/>
      <c r="CQ94" s="68"/>
      <c r="CR94" s="69"/>
      <c r="CS94" s="171"/>
      <c r="CT94" s="69"/>
      <c r="CU94" s="68"/>
      <c r="CV94" s="69"/>
      <c r="CW94" s="68"/>
      <c r="CX94" s="69"/>
      <c r="CY94" s="208"/>
      <c r="CZ94" s="70"/>
      <c r="DA94" s="63"/>
      <c r="DB94" s="173"/>
      <c r="DC94" s="63"/>
      <c r="DD94" s="71"/>
      <c r="DE94" s="63"/>
      <c r="DF94" s="71"/>
      <c r="DG94" s="63"/>
      <c r="DH94" s="68"/>
      <c r="DI94" s="175"/>
      <c r="DJ94" s="176"/>
      <c r="DK94" s="175"/>
      <c r="DL94" s="176"/>
      <c r="DM94" s="175"/>
      <c r="DN94" s="176"/>
      <c r="DO94" s="175"/>
      <c r="DP94" s="176"/>
      <c r="DQ94" s="175"/>
      <c r="DR94" s="176"/>
      <c r="DS94" s="175"/>
      <c r="DT94" s="176"/>
      <c r="DU94" s="175"/>
      <c r="DV94" s="176"/>
      <c r="DW94" s="175"/>
      <c r="DX94" s="176"/>
      <c r="DY94" s="175"/>
      <c r="DZ94" s="176"/>
      <c r="EA94" s="175"/>
      <c r="EB94" s="176"/>
      <c r="EC94" s="175"/>
      <c r="ED94" s="176"/>
      <c r="EE94" s="175"/>
      <c r="EF94" s="176"/>
      <c r="EG94" s="69"/>
      <c r="EH94" s="66"/>
      <c r="EI94" s="66"/>
      <c r="EJ94" s="67"/>
      <c r="EK94" s="67"/>
      <c r="EL94" s="67"/>
      <c r="EM94" s="204"/>
      <c r="EN94" s="200"/>
      <c r="EO94" s="198"/>
      <c r="EP94" s="182"/>
      <c r="EQ94" s="182"/>
      <c r="ER94" s="182"/>
      <c r="ES94" s="182"/>
    </row>
    <row r="95" spans="1:149" x14ac:dyDescent="0.2">
      <c r="A95" s="61"/>
      <c r="B95" s="114">
        <v>87</v>
      </c>
      <c r="C95" s="87" t="str">
        <f t="shared" si="77"/>
        <v/>
      </c>
      <c r="D95" s="88" t="str">
        <f t="shared" si="78"/>
        <v/>
      </c>
      <c r="E95" s="87" t="str">
        <f t="shared" si="79"/>
        <v/>
      </c>
      <c r="F95" s="89" t="str">
        <f t="shared" si="80"/>
        <v/>
      </c>
      <c r="G95" s="87" t="str">
        <f t="shared" si="81"/>
        <v/>
      </c>
      <c r="H95" s="88" t="str">
        <f t="shared" si="82"/>
        <v/>
      </c>
      <c r="I95" s="87" t="str">
        <f t="shared" si="83"/>
        <v/>
      </c>
      <c r="J95" s="89" t="str">
        <f t="shared" si="84"/>
        <v/>
      </c>
      <c r="K95" s="87" t="str">
        <f t="shared" si="85"/>
        <v/>
      </c>
      <c r="L95" s="88" t="str">
        <f t="shared" si="86"/>
        <v/>
      </c>
      <c r="M95" s="87" t="str">
        <f t="shared" si="87"/>
        <v/>
      </c>
      <c r="N95" s="89" t="str">
        <f t="shared" si="88"/>
        <v/>
      </c>
      <c r="O95" s="87" t="str">
        <f t="shared" si="89"/>
        <v/>
      </c>
      <c r="P95" s="88" t="str">
        <f t="shared" si="90"/>
        <v/>
      </c>
      <c r="Q95" s="87" t="str">
        <f t="shared" si="91"/>
        <v/>
      </c>
      <c r="R95" s="89" t="str">
        <f t="shared" si="92"/>
        <v/>
      </c>
      <c r="S95" s="87" t="str">
        <f t="shared" si="93"/>
        <v/>
      </c>
      <c r="T95" s="88" t="str">
        <f t="shared" si="94"/>
        <v/>
      </c>
      <c r="U95" s="87" t="str">
        <f t="shared" si="95"/>
        <v/>
      </c>
      <c r="V95" s="89" t="str">
        <f t="shared" si="96"/>
        <v/>
      </c>
      <c r="W95" s="87" t="str">
        <f t="shared" si="97"/>
        <v/>
      </c>
      <c r="X95" s="88" t="str">
        <f t="shared" si="98"/>
        <v/>
      </c>
      <c r="Y95" s="87" t="str">
        <f t="shared" si="99"/>
        <v/>
      </c>
      <c r="Z95" s="89" t="str">
        <f t="shared" si="100"/>
        <v/>
      </c>
      <c r="AA95" s="87" t="str">
        <f t="shared" si="101"/>
        <v/>
      </c>
      <c r="AB95" s="88" t="str">
        <f t="shared" si="102"/>
        <v/>
      </c>
      <c r="AC95" s="87" t="str">
        <f t="shared" si="103"/>
        <v/>
      </c>
      <c r="AD95" s="88" t="str">
        <f t="shared" si="104"/>
        <v/>
      </c>
      <c r="AE95" s="87" t="str">
        <f t="shared" si="105"/>
        <v/>
      </c>
      <c r="AF95" s="89" t="str">
        <f t="shared" si="106"/>
        <v/>
      </c>
      <c r="AG95" s="87" t="str">
        <f t="shared" si="107"/>
        <v/>
      </c>
      <c r="AH95" s="88" t="str">
        <f t="shared" si="108"/>
        <v/>
      </c>
      <c r="AI95" s="87" t="str">
        <f t="shared" si="109"/>
        <v/>
      </c>
      <c r="AJ95" s="89" t="str">
        <f t="shared" si="110"/>
        <v/>
      </c>
      <c r="AK95" s="87" t="str">
        <f t="shared" si="111"/>
        <v/>
      </c>
      <c r="AL95" s="88" t="str">
        <f t="shared" si="112"/>
        <v/>
      </c>
      <c r="AM95" s="87" t="str">
        <f t="shared" si="113"/>
        <v/>
      </c>
      <c r="AN95" s="104" t="str">
        <f t="shared" si="114"/>
        <v/>
      </c>
      <c r="AO95" s="105"/>
      <c r="AP95" s="104"/>
      <c r="AQ95" s="87"/>
      <c r="AR95" s="104"/>
      <c r="AS95" s="87"/>
      <c r="AT95" s="104"/>
      <c r="AU95" s="108"/>
      <c r="AV95" s="187"/>
      <c r="AW95" s="110"/>
      <c r="AX95" s="109"/>
      <c r="AY95" s="110"/>
      <c r="AZ95" s="189"/>
      <c r="BA95" s="110"/>
      <c r="BB95" s="109"/>
      <c r="BC95" s="110"/>
      <c r="BD95" s="109"/>
      <c r="BE95" s="191"/>
      <c r="BF95" s="109"/>
      <c r="BG95" s="110"/>
      <c r="BH95" s="138"/>
      <c r="BI95" s="139"/>
      <c r="BJ95" s="65"/>
      <c r="BK95" s="63"/>
      <c r="BL95" s="64"/>
      <c r="BM95" s="63"/>
      <c r="BN95" s="206"/>
      <c r="BO95" s="89"/>
      <c r="BP95" s="183"/>
      <c r="BQ95" s="89"/>
      <c r="BR95" s="193"/>
      <c r="BS95" s="183"/>
      <c r="BT95" s="185"/>
      <c r="BU95" s="89"/>
      <c r="BV95" s="89"/>
      <c r="BW95" s="63"/>
      <c r="BX95" s="64"/>
      <c r="BY95" s="63"/>
      <c r="BZ95" s="138"/>
      <c r="CA95" s="63"/>
      <c r="CB95" s="167"/>
      <c r="CC95" s="63"/>
      <c r="CD95" s="167"/>
      <c r="CE95" s="63"/>
      <c r="CF95" s="167"/>
      <c r="CG95" s="169"/>
      <c r="CH95" s="64"/>
      <c r="CI95" s="63"/>
      <c r="CJ95" s="64"/>
      <c r="CK95" s="63"/>
      <c r="CL95" s="65"/>
      <c r="CM95" s="63"/>
      <c r="CN95" s="64"/>
      <c r="CO95" s="63"/>
      <c r="CP95" s="138"/>
      <c r="CQ95" s="68"/>
      <c r="CR95" s="69"/>
      <c r="CS95" s="171"/>
      <c r="CT95" s="69"/>
      <c r="CU95" s="68"/>
      <c r="CV95" s="69"/>
      <c r="CW95" s="68"/>
      <c r="CX95" s="69"/>
      <c r="CY95" s="208"/>
      <c r="CZ95" s="70"/>
      <c r="DA95" s="63"/>
      <c r="DB95" s="173"/>
      <c r="DC95" s="63"/>
      <c r="DD95" s="71"/>
      <c r="DE95" s="63"/>
      <c r="DF95" s="71"/>
      <c r="DG95" s="63"/>
      <c r="DH95" s="68"/>
      <c r="DI95" s="175"/>
      <c r="DJ95" s="176"/>
      <c r="DK95" s="175"/>
      <c r="DL95" s="176"/>
      <c r="DM95" s="175"/>
      <c r="DN95" s="176"/>
      <c r="DO95" s="175"/>
      <c r="DP95" s="176"/>
      <c r="DQ95" s="175"/>
      <c r="DR95" s="176"/>
      <c r="DS95" s="175"/>
      <c r="DT95" s="176"/>
      <c r="DU95" s="175"/>
      <c r="DV95" s="176"/>
      <c r="DW95" s="175"/>
      <c r="DX95" s="176"/>
      <c r="DY95" s="175"/>
      <c r="DZ95" s="176"/>
      <c r="EA95" s="175"/>
      <c r="EB95" s="176"/>
      <c r="EC95" s="175"/>
      <c r="ED95" s="176"/>
      <c r="EE95" s="175"/>
      <c r="EF95" s="176"/>
      <c r="EG95" s="69"/>
      <c r="EH95" s="66"/>
      <c r="EI95" s="66"/>
      <c r="EJ95" s="67"/>
      <c r="EK95" s="67"/>
      <c r="EL95" s="67"/>
      <c r="EM95" s="204"/>
      <c r="EN95" s="200"/>
      <c r="EO95" s="198"/>
      <c r="EP95" s="182"/>
      <c r="EQ95" s="182"/>
      <c r="ER95" s="182"/>
      <c r="ES95" s="182"/>
    </row>
    <row r="96" spans="1:149" x14ac:dyDescent="0.2">
      <c r="A96" s="61"/>
      <c r="B96" s="114">
        <v>88</v>
      </c>
      <c r="C96" s="87" t="str">
        <f t="shared" si="77"/>
        <v/>
      </c>
      <c r="D96" s="88" t="str">
        <f t="shared" si="78"/>
        <v/>
      </c>
      <c r="E96" s="87" t="str">
        <f t="shared" si="79"/>
        <v/>
      </c>
      <c r="F96" s="89" t="str">
        <f t="shared" si="80"/>
        <v/>
      </c>
      <c r="G96" s="87" t="str">
        <f t="shared" si="81"/>
        <v/>
      </c>
      <c r="H96" s="88" t="str">
        <f t="shared" si="82"/>
        <v/>
      </c>
      <c r="I96" s="87" t="str">
        <f t="shared" si="83"/>
        <v/>
      </c>
      <c r="J96" s="89" t="str">
        <f t="shared" si="84"/>
        <v/>
      </c>
      <c r="K96" s="87" t="str">
        <f t="shared" si="85"/>
        <v/>
      </c>
      <c r="L96" s="88" t="str">
        <f t="shared" si="86"/>
        <v/>
      </c>
      <c r="M96" s="87" t="str">
        <f t="shared" si="87"/>
        <v/>
      </c>
      <c r="N96" s="89" t="str">
        <f t="shared" si="88"/>
        <v/>
      </c>
      <c r="O96" s="87" t="str">
        <f t="shared" si="89"/>
        <v/>
      </c>
      <c r="P96" s="88" t="str">
        <f t="shared" si="90"/>
        <v/>
      </c>
      <c r="Q96" s="87" t="str">
        <f t="shared" si="91"/>
        <v/>
      </c>
      <c r="R96" s="89" t="str">
        <f t="shared" si="92"/>
        <v/>
      </c>
      <c r="S96" s="87" t="str">
        <f t="shared" si="93"/>
        <v/>
      </c>
      <c r="T96" s="88" t="str">
        <f t="shared" si="94"/>
        <v/>
      </c>
      <c r="U96" s="87" t="str">
        <f t="shared" si="95"/>
        <v/>
      </c>
      <c r="V96" s="89" t="str">
        <f t="shared" si="96"/>
        <v/>
      </c>
      <c r="W96" s="87" t="str">
        <f t="shared" si="97"/>
        <v/>
      </c>
      <c r="X96" s="88" t="str">
        <f t="shared" si="98"/>
        <v/>
      </c>
      <c r="Y96" s="87" t="str">
        <f t="shared" si="99"/>
        <v/>
      </c>
      <c r="Z96" s="89" t="str">
        <f t="shared" si="100"/>
        <v/>
      </c>
      <c r="AA96" s="87" t="str">
        <f t="shared" si="101"/>
        <v/>
      </c>
      <c r="AB96" s="88" t="str">
        <f t="shared" si="102"/>
        <v/>
      </c>
      <c r="AC96" s="87" t="str">
        <f t="shared" si="103"/>
        <v/>
      </c>
      <c r="AD96" s="88" t="str">
        <f t="shared" si="104"/>
        <v/>
      </c>
      <c r="AE96" s="87" t="str">
        <f t="shared" si="105"/>
        <v/>
      </c>
      <c r="AF96" s="89" t="str">
        <f t="shared" si="106"/>
        <v/>
      </c>
      <c r="AG96" s="87" t="str">
        <f t="shared" si="107"/>
        <v/>
      </c>
      <c r="AH96" s="88" t="str">
        <f t="shared" si="108"/>
        <v/>
      </c>
      <c r="AI96" s="87" t="str">
        <f t="shared" si="109"/>
        <v/>
      </c>
      <c r="AJ96" s="89" t="str">
        <f t="shared" si="110"/>
        <v/>
      </c>
      <c r="AK96" s="87" t="str">
        <f t="shared" si="111"/>
        <v/>
      </c>
      <c r="AL96" s="88" t="str">
        <f t="shared" si="112"/>
        <v/>
      </c>
      <c r="AM96" s="87" t="str">
        <f t="shared" si="113"/>
        <v/>
      </c>
      <c r="AN96" s="104" t="str">
        <f t="shared" si="114"/>
        <v/>
      </c>
      <c r="AO96" s="105"/>
      <c r="AP96" s="104"/>
      <c r="AQ96" s="87"/>
      <c r="AR96" s="104"/>
      <c r="AS96" s="87"/>
      <c r="AT96" s="104"/>
      <c r="AU96" s="108"/>
      <c r="AV96" s="187"/>
      <c r="AW96" s="110"/>
      <c r="AX96" s="109"/>
      <c r="AY96" s="110"/>
      <c r="AZ96" s="189"/>
      <c r="BA96" s="110"/>
      <c r="BB96" s="109"/>
      <c r="BC96" s="110"/>
      <c r="BD96" s="109"/>
      <c r="BE96" s="191"/>
      <c r="BF96" s="109"/>
      <c r="BG96" s="110"/>
      <c r="BH96" s="138"/>
      <c r="BI96" s="139"/>
      <c r="BJ96" s="65"/>
      <c r="BK96" s="63"/>
      <c r="BL96" s="64"/>
      <c r="BM96" s="63"/>
      <c r="BN96" s="206"/>
      <c r="BO96" s="89"/>
      <c r="BP96" s="183"/>
      <c r="BQ96" s="89"/>
      <c r="BR96" s="193"/>
      <c r="BS96" s="183"/>
      <c r="BT96" s="185"/>
      <c r="BU96" s="89"/>
      <c r="BV96" s="89"/>
      <c r="BW96" s="63"/>
      <c r="BX96" s="64"/>
      <c r="BY96" s="63"/>
      <c r="BZ96" s="138"/>
      <c r="CA96" s="63"/>
      <c r="CB96" s="167"/>
      <c r="CC96" s="63"/>
      <c r="CD96" s="167"/>
      <c r="CE96" s="63"/>
      <c r="CF96" s="167"/>
      <c r="CG96" s="169"/>
      <c r="CH96" s="64"/>
      <c r="CI96" s="63"/>
      <c r="CJ96" s="64"/>
      <c r="CK96" s="63"/>
      <c r="CL96" s="65"/>
      <c r="CM96" s="63"/>
      <c r="CN96" s="64"/>
      <c r="CO96" s="63"/>
      <c r="CP96" s="138"/>
      <c r="CQ96" s="68"/>
      <c r="CR96" s="69"/>
      <c r="CS96" s="171"/>
      <c r="CT96" s="69"/>
      <c r="CU96" s="68"/>
      <c r="CV96" s="69"/>
      <c r="CW96" s="68"/>
      <c r="CX96" s="69"/>
      <c r="CY96" s="208"/>
      <c r="CZ96" s="70"/>
      <c r="DA96" s="63"/>
      <c r="DB96" s="173"/>
      <c r="DC96" s="63"/>
      <c r="DD96" s="71"/>
      <c r="DE96" s="63"/>
      <c r="DF96" s="71"/>
      <c r="DG96" s="63"/>
      <c r="DH96" s="68"/>
      <c r="DI96" s="175"/>
      <c r="DJ96" s="176"/>
      <c r="DK96" s="175"/>
      <c r="DL96" s="176"/>
      <c r="DM96" s="175"/>
      <c r="DN96" s="176"/>
      <c r="DO96" s="175"/>
      <c r="DP96" s="176"/>
      <c r="DQ96" s="175"/>
      <c r="DR96" s="176"/>
      <c r="DS96" s="175"/>
      <c r="DT96" s="176"/>
      <c r="DU96" s="175"/>
      <c r="DV96" s="176"/>
      <c r="DW96" s="175"/>
      <c r="DX96" s="176"/>
      <c r="DY96" s="175"/>
      <c r="DZ96" s="176"/>
      <c r="EA96" s="175"/>
      <c r="EB96" s="176"/>
      <c r="EC96" s="175"/>
      <c r="ED96" s="176"/>
      <c r="EE96" s="175"/>
      <c r="EF96" s="176"/>
      <c r="EG96" s="69"/>
      <c r="EH96" s="66"/>
      <c r="EI96" s="66"/>
      <c r="EJ96" s="67"/>
      <c r="EK96" s="67"/>
      <c r="EL96" s="67"/>
      <c r="EM96" s="204"/>
      <c r="EN96" s="200"/>
      <c r="EO96" s="198"/>
      <c r="EP96" s="182"/>
      <c r="EQ96" s="182"/>
      <c r="ER96" s="182"/>
      <c r="ES96" s="182"/>
    </row>
    <row r="97" spans="1:149" x14ac:dyDescent="0.2">
      <c r="A97" s="61"/>
      <c r="B97" s="114">
        <v>89</v>
      </c>
      <c r="C97" s="87" t="str">
        <f t="shared" si="77"/>
        <v/>
      </c>
      <c r="D97" s="88" t="str">
        <f t="shared" si="78"/>
        <v/>
      </c>
      <c r="E97" s="87" t="str">
        <f t="shared" si="79"/>
        <v/>
      </c>
      <c r="F97" s="89" t="str">
        <f t="shared" si="80"/>
        <v/>
      </c>
      <c r="G97" s="87" t="str">
        <f t="shared" si="81"/>
        <v/>
      </c>
      <c r="H97" s="88" t="str">
        <f t="shared" si="82"/>
        <v/>
      </c>
      <c r="I97" s="87" t="str">
        <f t="shared" si="83"/>
        <v/>
      </c>
      <c r="J97" s="89" t="str">
        <f t="shared" si="84"/>
        <v/>
      </c>
      <c r="K97" s="87" t="str">
        <f t="shared" si="85"/>
        <v/>
      </c>
      <c r="L97" s="88" t="str">
        <f t="shared" si="86"/>
        <v/>
      </c>
      <c r="M97" s="87" t="str">
        <f t="shared" si="87"/>
        <v/>
      </c>
      <c r="N97" s="89" t="str">
        <f t="shared" si="88"/>
        <v/>
      </c>
      <c r="O97" s="87" t="str">
        <f t="shared" si="89"/>
        <v/>
      </c>
      <c r="P97" s="88" t="str">
        <f t="shared" si="90"/>
        <v/>
      </c>
      <c r="Q97" s="87" t="str">
        <f t="shared" si="91"/>
        <v/>
      </c>
      <c r="R97" s="89" t="str">
        <f t="shared" si="92"/>
        <v/>
      </c>
      <c r="S97" s="87" t="str">
        <f t="shared" si="93"/>
        <v/>
      </c>
      <c r="T97" s="88" t="str">
        <f t="shared" si="94"/>
        <v/>
      </c>
      <c r="U97" s="87" t="str">
        <f t="shared" si="95"/>
        <v/>
      </c>
      <c r="V97" s="89" t="str">
        <f t="shared" si="96"/>
        <v/>
      </c>
      <c r="W97" s="87" t="str">
        <f t="shared" si="97"/>
        <v/>
      </c>
      <c r="X97" s="88" t="str">
        <f t="shared" si="98"/>
        <v/>
      </c>
      <c r="Y97" s="87" t="str">
        <f t="shared" si="99"/>
        <v/>
      </c>
      <c r="Z97" s="89" t="str">
        <f t="shared" si="100"/>
        <v/>
      </c>
      <c r="AA97" s="87" t="str">
        <f t="shared" si="101"/>
        <v/>
      </c>
      <c r="AB97" s="88" t="str">
        <f t="shared" si="102"/>
        <v/>
      </c>
      <c r="AC97" s="87" t="str">
        <f t="shared" si="103"/>
        <v/>
      </c>
      <c r="AD97" s="88" t="str">
        <f t="shared" si="104"/>
        <v/>
      </c>
      <c r="AE97" s="87" t="str">
        <f t="shared" si="105"/>
        <v/>
      </c>
      <c r="AF97" s="89" t="str">
        <f t="shared" si="106"/>
        <v/>
      </c>
      <c r="AG97" s="87" t="str">
        <f t="shared" si="107"/>
        <v/>
      </c>
      <c r="AH97" s="88" t="str">
        <f t="shared" si="108"/>
        <v/>
      </c>
      <c r="AI97" s="87" t="str">
        <f t="shared" si="109"/>
        <v/>
      </c>
      <c r="AJ97" s="89" t="str">
        <f t="shared" si="110"/>
        <v/>
      </c>
      <c r="AK97" s="87" t="str">
        <f t="shared" si="111"/>
        <v/>
      </c>
      <c r="AL97" s="88" t="str">
        <f t="shared" si="112"/>
        <v/>
      </c>
      <c r="AM97" s="87" t="str">
        <f t="shared" si="113"/>
        <v/>
      </c>
      <c r="AN97" s="104" t="str">
        <f t="shared" si="114"/>
        <v/>
      </c>
      <c r="AO97" s="105"/>
      <c r="AP97" s="104"/>
      <c r="AQ97" s="87"/>
      <c r="AR97" s="104"/>
      <c r="AS97" s="87"/>
      <c r="AT97" s="104"/>
      <c r="AU97" s="108"/>
      <c r="AV97" s="187"/>
      <c r="AW97" s="110"/>
      <c r="AX97" s="109"/>
      <c r="AY97" s="110"/>
      <c r="AZ97" s="189"/>
      <c r="BA97" s="110"/>
      <c r="BB97" s="109"/>
      <c r="BC97" s="110"/>
      <c r="BD97" s="109"/>
      <c r="BE97" s="191"/>
      <c r="BF97" s="109"/>
      <c r="BG97" s="110"/>
      <c r="BH97" s="138"/>
      <c r="BI97" s="139"/>
      <c r="BJ97" s="65"/>
      <c r="BK97" s="63"/>
      <c r="BL97" s="64"/>
      <c r="BM97" s="63"/>
      <c r="BN97" s="206"/>
      <c r="BO97" s="89"/>
      <c r="BP97" s="183"/>
      <c r="BQ97" s="89"/>
      <c r="BR97" s="193"/>
      <c r="BS97" s="183"/>
      <c r="BT97" s="185"/>
      <c r="BU97" s="89"/>
      <c r="BV97" s="89"/>
      <c r="BW97" s="63"/>
      <c r="BX97" s="64"/>
      <c r="BY97" s="63"/>
      <c r="BZ97" s="138"/>
      <c r="CA97" s="63"/>
      <c r="CB97" s="167"/>
      <c r="CC97" s="63"/>
      <c r="CD97" s="167"/>
      <c r="CE97" s="63"/>
      <c r="CF97" s="167"/>
      <c r="CG97" s="169"/>
      <c r="CH97" s="64"/>
      <c r="CI97" s="63"/>
      <c r="CJ97" s="64"/>
      <c r="CK97" s="63"/>
      <c r="CL97" s="65"/>
      <c r="CM97" s="63"/>
      <c r="CN97" s="64"/>
      <c r="CO97" s="63"/>
      <c r="CP97" s="138"/>
      <c r="CQ97" s="68"/>
      <c r="CR97" s="69"/>
      <c r="CS97" s="171"/>
      <c r="CT97" s="69"/>
      <c r="CU97" s="68"/>
      <c r="CV97" s="69"/>
      <c r="CW97" s="68"/>
      <c r="CX97" s="69"/>
      <c r="CY97" s="208"/>
      <c r="CZ97" s="70"/>
      <c r="DA97" s="63"/>
      <c r="DB97" s="173"/>
      <c r="DC97" s="63"/>
      <c r="DD97" s="71"/>
      <c r="DE97" s="63"/>
      <c r="DF97" s="71"/>
      <c r="DG97" s="63"/>
      <c r="DH97" s="68"/>
      <c r="DI97" s="175"/>
      <c r="DJ97" s="176"/>
      <c r="DK97" s="175"/>
      <c r="DL97" s="176"/>
      <c r="DM97" s="175"/>
      <c r="DN97" s="176"/>
      <c r="DO97" s="175"/>
      <c r="DP97" s="176"/>
      <c r="DQ97" s="175"/>
      <c r="DR97" s="176"/>
      <c r="DS97" s="175"/>
      <c r="DT97" s="176"/>
      <c r="DU97" s="175"/>
      <c r="DV97" s="176"/>
      <c r="DW97" s="175"/>
      <c r="DX97" s="176"/>
      <c r="DY97" s="175"/>
      <c r="DZ97" s="176"/>
      <c r="EA97" s="175"/>
      <c r="EB97" s="176"/>
      <c r="EC97" s="175"/>
      <c r="ED97" s="176"/>
      <c r="EE97" s="175"/>
      <c r="EF97" s="176"/>
      <c r="EG97" s="69"/>
      <c r="EH97" s="66"/>
      <c r="EI97" s="66"/>
      <c r="EJ97" s="67"/>
      <c r="EK97" s="67"/>
      <c r="EL97" s="67"/>
      <c r="EM97" s="204"/>
      <c r="EN97" s="200"/>
      <c r="EO97" s="198"/>
      <c r="EP97" s="182"/>
      <c r="EQ97" s="182"/>
      <c r="ER97" s="182"/>
      <c r="ES97" s="182"/>
    </row>
    <row r="98" spans="1:149" x14ac:dyDescent="0.2">
      <c r="A98" s="61"/>
      <c r="B98" s="114">
        <v>90</v>
      </c>
      <c r="C98" s="87" t="str">
        <f t="shared" si="77"/>
        <v/>
      </c>
      <c r="D98" s="88" t="str">
        <f t="shared" si="78"/>
        <v/>
      </c>
      <c r="E98" s="87" t="str">
        <f t="shared" si="79"/>
        <v/>
      </c>
      <c r="F98" s="89" t="str">
        <f t="shared" si="80"/>
        <v/>
      </c>
      <c r="G98" s="87" t="str">
        <f t="shared" si="81"/>
        <v/>
      </c>
      <c r="H98" s="88" t="str">
        <f t="shared" si="82"/>
        <v/>
      </c>
      <c r="I98" s="87" t="str">
        <f t="shared" si="83"/>
        <v/>
      </c>
      <c r="J98" s="89" t="str">
        <f t="shared" si="84"/>
        <v/>
      </c>
      <c r="K98" s="87" t="str">
        <f t="shared" si="85"/>
        <v/>
      </c>
      <c r="L98" s="88" t="str">
        <f t="shared" si="86"/>
        <v/>
      </c>
      <c r="M98" s="87" t="str">
        <f t="shared" si="87"/>
        <v/>
      </c>
      <c r="N98" s="89" t="str">
        <f t="shared" si="88"/>
        <v/>
      </c>
      <c r="O98" s="87" t="str">
        <f t="shared" si="89"/>
        <v/>
      </c>
      <c r="P98" s="88" t="str">
        <f t="shared" si="90"/>
        <v/>
      </c>
      <c r="Q98" s="87" t="str">
        <f t="shared" si="91"/>
        <v/>
      </c>
      <c r="R98" s="89" t="str">
        <f t="shared" si="92"/>
        <v/>
      </c>
      <c r="S98" s="87" t="str">
        <f t="shared" si="93"/>
        <v/>
      </c>
      <c r="T98" s="88" t="str">
        <f t="shared" si="94"/>
        <v/>
      </c>
      <c r="U98" s="87" t="str">
        <f t="shared" si="95"/>
        <v/>
      </c>
      <c r="V98" s="89" t="str">
        <f t="shared" si="96"/>
        <v/>
      </c>
      <c r="W98" s="87" t="str">
        <f t="shared" si="97"/>
        <v/>
      </c>
      <c r="X98" s="88" t="str">
        <f t="shared" si="98"/>
        <v/>
      </c>
      <c r="Y98" s="87" t="str">
        <f t="shared" si="99"/>
        <v/>
      </c>
      <c r="Z98" s="89" t="str">
        <f t="shared" si="100"/>
        <v/>
      </c>
      <c r="AA98" s="87" t="str">
        <f t="shared" si="101"/>
        <v/>
      </c>
      <c r="AB98" s="88" t="str">
        <f t="shared" si="102"/>
        <v/>
      </c>
      <c r="AC98" s="87" t="str">
        <f t="shared" si="103"/>
        <v/>
      </c>
      <c r="AD98" s="88" t="str">
        <f t="shared" si="104"/>
        <v/>
      </c>
      <c r="AE98" s="87" t="str">
        <f t="shared" si="105"/>
        <v/>
      </c>
      <c r="AF98" s="89" t="str">
        <f t="shared" si="106"/>
        <v/>
      </c>
      <c r="AG98" s="87" t="str">
        <f t="shared" si="107"/>
        <v/>
      </c>
      <c r="AH98" s="88" t="str">
        <f t="shared" si="108"/>
        <v/>
      </c>
      <c r="AI98" s="87" t="str">
        <f t="shared" si="109"/>
        <v/>
      </c>
      <c r="AJ98" s="89" t="str">
        <f t="shared" si="110"/>
        <v/>
      </c>
      <c r="AK98" s="87" t="str">
        <f t="shared" si="111"/>
        <v/>
      </c>
      <c r="AL98" s="88" t="str">
        <f t="shared" si="112"/>
        <v/>
      </c>
      <c r="AM98" s="87" t="str">
        <f t="shared" si="113"/>
        <v/>
      </c>
      <c r="AN98" s="104" t="str">
        <f t="shared" si="114"/>
        <v/>
      </c>
      <c r="AO98" s="105"/>
      <c r="AP98" s="104"/>
      <c r="AQ98" s="87"/>
      <c r="AR98" s="104"/>
      <c r="AS98" s="87"/>
      <c r="AT98" s="104"/>
      <c r="AU98" s="108"/>
      <c r="AV98" s="187"/>
      <c r="AW98" s="110"/>
      <c r="AX98" s="109"/>
      <c r="AY98" s="110"/>
      <c r="AZ98" s="189"/>
      <c r="BA98" s="110"/>
      <c r="BB98" s="109"/>
      <c r="BC98" s="110"/>
      <c r="BD98" s="109"/>
      <c r="BE98" s="191"/>
      <c r="BF98" s="109"/>
      <c r="BG98" s="110"/>
      <c r="BH98" s="138"/>
      <c r="BI98" s="139"/>
      <c r="BJ98" s="65"/>
      <c r="BK98" s="63"/>
      <c r="BL98" s="64"/>
      <c r="BM98" s="63"/>
      <c r="BN98" s="206"/>
      <c r="BO98" s="89"/>
      <c r="BP98" s="183"/>
      <c r="BQ98" s="89"/>
      <c r="BR98" s="193"/>
      <c r="BS98" s="183"/>
      <c r="BT98" s="185"/>
      <c r="BU98" s="89"/>
      <c r="BV98" s="89"/>
      <c r="BW98" s="63"/>
      <c r="BX98" s="64"/>
      <c r="BY98" s="63"/>
      <c r="BZ98" s="138"/>
      <c r="CA98" s="63"/>
      <c r="CB98" s="167"/>
      <c r="CC98" s="63"/>
      <c r="CD98" s="167"/>
      <c r="CE98" s="63"/>
      <c r="CF98" s="167"/>
      <c r="CG98" s="169"/>
      <c r="CH98" s="64"/>
      <c r="CI98" s="63"/>
      <c r="CJ98" s="64"/>
      <c r="CK98" s="63"/>
      <c r="CL98" s="65"/>
      <c r="CM98" s="63"/>
      <c r="CN98" s="64"/>
      <c r="CO98" s="63"/>
      <c r="CP98" s="138"/>
      <c r="CQ98" s="68"/>
      <c r="CR98" s="69"/>
      <c r="CS98" s="171"/>
      <c r="CT98" s="69"/>
      <c r="CU98" s="68"/>
      <c r="CV98" s="69"/>
      <c r="CW98" s="68"/>
      <c r="CX98" s="69"/>
      <c r="CY98" s="208"/>
      <c r="CZ98" s="70"/>
      <c r="DA98" s="63"/>
      <c r="DB98" s="173"/>
      <c r="DC98" s="63"/>
      <c r="DD98" s="71"/>
      <c r="DE98" s="63"/>
      <c r="DF98" s="71"/>
      <c r="DG98" s="63"/>
      <c r="DH98" s="68"/>
      <c r="DI98" s="175"/>
      <c r="DJ98" s="176"/>
      <c r="DK98" s="175"/>
      <c r="DL98" s="176"/>
      <c r="DM98" s="175"/>
      <c r="DN98" s="176"/>
      <c r="DO98" s="175"/>
      <c r="DP98" s="176"/>
      <c r="DQ98" s="175"/>
      <c r="DR98" s="176"/>
      <c r="DS98" s="175"/>
      <c r="DT98" s="176"/>
      <c r="DU98" s="175"/>
      <c r="DV98" s="176"/>
      <c r="DW98" s="175"/>
      <c r="DX98" s="176"/>
      <c r="DY98" s="175"/>
      <c r="DZ98" s="176"/>
      <c r="EA98" s="175"/>
      <c r="EB98" s="176"/>
      <c r="EC98" s="175"/>
      <c r="ED98" s="176"/>
      <c r="EE98" s="175"/>
      <c r="EF98" s="176"/>
      <c r="EG98" s="69"/>
      <c r="EH98" s="66"/>
      <c r="EI98" s="66"/>
      <c r="EJ98" s="67"/>
      <c r="EK98" s="67"/>
      <c r="EL98" s="67"/>
      <c r="EM98" s="204"/>
      <c r="EN98" s="200"/>
      <c r="EO98" s="198"/>
      <c r="EP98" s="182"/>
      <c r="EQ98" s="182"/>
      <c r="ER98" s="182"/>
      <c r="ES98" s="182"/>
    </row>
    <row r="99" spans="1:149" x14ac:dyDescent="0.2">
      <c r="A99" s="61"/>
      <c r="B99" s="114">
        <v>91</v>
      </c>
      <c r="C99" s="87" t="str">
        <f t="shared" si="77"/>
        <v/>
      </c>
      <c r="D99" s="88" t="str">
        <f t="shared" si="78"/>
        <v/>
      </c>
      <c r="E99" s="87" t="str">
        <f t="shared" si="79"/>
        <v/>
      </c>
      <c r="F99" s="89" t="str">
        <f t="shared" si="80"/>
        <v/>
      </c>
      <c r="G99" s="87" t="str">
        <f t="shared" si="81"/>
        <v/>
      </c>
      <c r="H99" s="88" t="str">
        <f t="shared" si="82"/>
        <v/>
      </c>
      <c r="I99" s="87" t="str">
        <f t="shared" si="83"/>
        <v/>
      </c>
      <c r="J99" s="89" t="str">
        <f t="shared" si="84"/>
        <v/>
      </c>
      <c r="K99" s="87" t="str">
        <f t="shared" si="85"/>
        <v/>
      </c>
      <c r="L99" s="88" t="str">
        <f t="shared" si="86"/>
        <v/>
      </c>
      <c r="M99" s="87" t="str">
        <f t="shared" si="87"/>
        <v/>
      </c>
      <c r="N99" s="89" t="str">
        <f t="shared" si="88"/>
        <v/>
      </c>
      <c r="O99" s="87" t="str">
        <f t="shared" si="89"/>
        <v/>
      </c>
      <c r="P99" s="88" t="str">
        <f t="shared" si="90"/>
        <v/>
      </c>
      <c r="Q99" s="87" t="str">
        <f t="shared" si="91"/>
        <v/>
      </c>
      <c r="R99" s="89" t="str">
        <f t="shared" si="92"/>
        <v/>
      </c>
      <c r="S99" s="87" t="str">
        <f t="shared" si="93"/>
        <v/>
      </c>
      <c r="T99" s="88" t="str">
        <f t="shared" si="94"/>
        <v/>
      </c>
      <c r="U99" s="87" t="str">
        <f t="shared" si="95"/>
        <v/>
      </c>
      <c r="V99" s="89" t="str">
        <f t="shared" si="96"/>
        <v/>
      </c>
      <c r="W99" s="87" t="str">
        <f t="shared" si="97"/>
        <v/>
      </c>
      <c r="X99" s="88" t="str">
        <f t="shared" si="98"/>
        <v/>
      </c>
      <c r="Y99" s="87" t="str">
        <f t="shared" si="99"/>
        <v/>
      </c>
      <c r="Z99" s="89" t="str">
        <f t="shared" si="100"/>
        <v/>
      </c>
      <c r="AA99" s="87" t="str">
        <f t="shared" si="101"/>
        <v/>
      </c>
      <c r="AB99" s="88" t="str">
        <f t="shared" si="102"/>
        <v/>
      </c>
      <c r="AC99" s="87" t="str">
        <f t="shared" si="103"/>
        <v/>
      </c>
      <c r="AD99" s="88" t="str">
        <f t="shared" si="104"/>
        <v/>
      </c>
      <c r="AE99" s="87" t="str">
        <f t="shared" si="105"/>
        <v/>
      </c>
      <c r="AF99" s="89" t="str">
        <f t="shared" si="106"/>
        <v/>
      </c>
      <c r="AG99" s="87" t="str">
        <f t="shared" si="107"/>
        <v/>
      </c>
      <c r="AH99" s="88" t="str">
        <f t="shared" si="108"/>
        <v/>
      </c>
      <c r="AI99" s="87" t="str">
        <f t="shared" si="109"/>
        <v/>
      </c>
      <c r="AJ99" s="89" t="str">
        <f t="shared" si="110"/>
        <v/>
      </c>
      <c r="AK99" s="87" t="str">
        <f t="shared" si="111"/>
        <v/>
      </c>
      <c r="AL99" s="88" t="str">
        <f t="shared" si="112"/>
        <v/>
      </c>
      <c r="AM99" s="87" t="str">
        <f t="shared" si="113"/>
        <v/>
      </c>
      <c r="AN99" s="104" t="str">
        <f t="shared" si="114"/>
        <v/>
      </c>
      <c r="AO99" s="105"/>
      <c r="AP99" s="104"/>
      <c r="AQ99" s="87"/>
      <c r="AR99" s="104"/>
      <c r="AS99" s="87"/>
      <c r="AT99" s="104"/>
      <c r="AU99" s="108"/>
      <c r="AV99" s="187"/>
      <c r="AW99" s="110"/>
      <c r="AX99" s="109"/>
      <c r="AY99" s="110"/>
      <c r="AZ99" s="189"/>
      <c r="BA99" s="110"/>
      <c r="BB99" s="109"/>
      <c r="BC99" s="110"/>
      <c r="BD99" s="109"/>
      <c r="BE99" s="191"/>
      <c r="BF99" s="109"/>
      <c r="BG99" s="110"/>
      <c r="BH99" s="138"/>
      <c r="BI99" s="139"/>
      <c r="BJ99" s="65"/>
      <c r="BK99" s="63"/>
      <c r="BL99" s="64"/>
      <c r="BM99" s="63"/>
      <c r="BN99" s="206"/>
      <c r="BO99" s="89"/>
      <c r="BP99" s="183"/>
      <c r="BQ99" s="89"/>
      <c r="BR99" s="193"/>
      <c r="BS99" s="183"/>
      <c r="BT99" s="185"/>
      <c r="BU99" s="89"/>
      <c r="BV99" s="89"/>
      <c r="BW99" s="63"/>
      <c r="BX99" s="64"/>
      <c r="BY99" s="63"/>
      <c r="BZ99" s="138"/>
      <c r="CA99" s="63"/>
      <c r="CB99" s="167"/>
      <c r="CC99" s="63"/>
      <c r="CD99" s="167"/>
      <c r="CE99" s="63"/>
      <c r="CF99" s="167"/>
      <c r="CG99" s="169"/>
      <c r="CH99" s="64"/>
      <c r="CI99" s="63"/>
      <c r="CJ99" s="64"/>
      <c r="CK99" s="63"/>
      <c r="CL99" s="65"/>
      <c r="CM99" s="63"/>
      <c r="CN99" s="64"/>
      <c r="CO99" s="63"/>
      <c r="CP99" s="138"/>
      <c r="CQ99" s="68"/>
      <c r="CR99" s="69"/>
      <c r="CS99" s="171"/>
      <c r="CT99" s="69"/>
      <c r="CU99" s="68"/>
      <c r="CV99" s="69"/>
      <c r="CW99" s="68"/>
      <c r="CX99" s="69"/>
      <c r="CY99" s="208"/>
      <c r="CZ99" s="70"/>
      <c r="DA99" s="63"/>
      <c r="DB99" s="173"/>
      <c r="DC99" s="63"/>
      <c r="DD99" s="71"/>
      <c r="DE99" s="63"/>
      <c r="DF99" s="71"/>
      <c r="DG99" s="63"/>
      <c r="DH99" s="68"/>
      <c r="DI99" s="175"/>
      <c r="DJ99" s="176"/>
      <c r="DK99" s="175"/>
      <c r="DL99" s="176"/>
      <c r="DM99" s="175"/>
      <c r="DN99" s="176"/>
      <c r="DO99" s="175"/>
      <c r="DP99" s="176"/>
      <c r="DQ99" s="175"/>
      <c r="DR99" s="176"/>
      <c r="DS99" s="175"/>
      <c r="DT99" s="176"/>
      <c r="DU99" s="175"/>
      <c r="DV99" s="176"/>
      <c r="DW99" s="175"/>
      <c r="DX99" s="176"/>
      <c r="DY99" s="175"/>
      <c r="DZ99" s="176"/>
      <c r="EA99" s="175"/>
      <c r="EB99" s="176"/>
      <c r="EC99" s="175"/>
      <c r="ED99" s="176"/>
      <c r="EE99" s="175"/>
      <c r="EF99" s="176"/>
      <c r="EG99" s="69"/>
      <c r="EH99" s="66"/>
      <c r="EI99" s="66"/>
      <c r="EJ99" s="67"/>
      <c r="EK99" s="67"/>
      <c r="EL99" s="67"/>
      <c r="EM99" s="204"/>
      <c r="EN99" s="200"/>
      <c r="EO99" s="198"/>
      <c r="EP99" s="182"/>
      <c r="EQ99" s="182"/>
      <c r="ER99" s="182"/>
      <c r="ES99" s="182"/>
    </row>
    <row r="100" spans="1:149" x14ac:dyDescent="0.2">
      <c r="A100" s="61"/>
      <c r="B100" s="114">
        <v>92</v>
      </c>
      <c r="C100" s="87" t="str">
        <f t="shared" si="77"/>
        <v/>
      </c>
      <c r="D100" s="88" t="str">
        <f t="shared" si="78"/>
        <v/>
      </c>
      <c r="E100" s="87" t="str">
        <f t="shared" si="79"/>
        <v/>
      </c>
      <c r="F100" s="89" t="str">
        <f t="shared" si="80"/>
        <v/>
      </c>
      <c r="G100" s="87" t="str">
        <f t="shared" si="81"/>
        <v/>
      </c>
      <c r="H100" s="88" t="str">
        <f t="shared" si="82"/>
        <v/>
      </c>
      <c r="I100" s="87" t="str">
        <f t="shared" si="83"/>
        <v/>
      </c>
      <c r="J100" s="89" t="str">
        <f t="shared" si="84"/>
        <v/>
      </c>
      <c r="K100" s="87" t="str">
        <f t="shared" si="85"/>
        <v/>
      </c>
      <c r="L100" s="88" t="str">
        <f t="shared" si="86"/>
        <v/>
      </c>
      <c r="M100" s="87" t="str">
        <f t="shared" si="87"/>
        <v/>
      </c>
      <c r="N100" s="89" t="str">
        <f t="shared" si="88"/>
        <v/>
      </c>
      <c r="O100" s="87" t="str">
        <f t="shared" si="89"/>
        <v/>
      </c>
      <c r="P100" s="88" t="str">
        <f t="shared" si="90"/>
        <v/>
      </c>
      <c r="Q100" s="87" t="str">
        <f t="shared" si="91"/>
        <v/>
      </c>
      <c r="R100" s="89" t="str">
        <f t="shared" si="92"/>
        <v/>
      </c>
      <c r="S100" s="87" t="str">
        <f t="shared" si="93"/>
        <v/>
      </c>
      <c r="T100" s="88" t="str">
        <f t="shared" si="94"/>
        <v/>
      </c>
      <c r="U100" s="87" t="str">
        <f t="shared" si="95"/>
        <v/>
      </c>
      <c r="V100" s="89" t="str">
        <f t="shared" si="96"/>
        <v/>
      </c>
      <c r="W100" s="87" t="str">
        <f t="shared" si="97"/>
        <v/>
      </c>
      <c r="X100" s="88" t="str">
        <f t="shared" si="98"/>
        <v/>
      </c>
      <c r="Y100" s="87" t="str">
        <f t="shared" si="99"/>
        <v/>
      </c>
      <c r="Z100" s="89" t="str">
        <f t="shared" si="100"/>
        <v/>
      </c>
      <c r="AA100" s="87" t="str">
        <f t="shared" si="101"/>
        <v/>
      </c>
      <c r="AB100" s="88" t="str">
        <f t="shared" si="102"/>
        <v/>
      </c>
      <c r="AC100" s="87" t="str">
        <f t="shared" si="103"/>
        <v/>
      </c>
      <c r="AD100" s="88" t="str">
        <f t="shared" si="104"/>
        <v/>
      </c>
      <c r="AE100" s="87" t="str">
        <f t="shared" si="105"/>
        <v/>
      </c>
      <c r="AF100" s="89" t="str">
        <f t="shared" si="106"/>
        <v/>
      </c>
      <c r="AG100" s="87" t="str">
        <f t="shared" si="107"/>
        <v/>
      </c>
      <c r="AH100" s="88" t="str">
        <f t="shared" si="108"/>
        <v/>
      </c>
      <c r="AI100" s="87" t="str">
        <f t="shared" si="109"/>
        <v/>
      </c>
      <c r="AJ100" s="89" t="str">
        <f t="shared" si="110"/>
        <v/>
      </c>
      <c r="AK100" s="87" t="str">
        <f t="shared" si="111"/>
        <v/>
      </c>
      <c r="AL100" s="88" t="str">
        <f t="shared" si="112"/>
        <v/>
      </c>
      <c r="AM100" s="87" t="str">
        <f t="shared" si="113"/>
        <v/>
      </c>
      <c r="AN100" s="104" t="str">
        <f t="shared" si="114"/>
        <v/>
      </c>
      <c r="AO100" s="105"/>
      <c r="AP100" s="104"/>
      <c r="AQ100" s="87"/>
      <c r="AR100" s="104"/>
      <c r="AS100" s="87"/>
      <c r="AT100" s="104"/>
      <c r="AU100" s="108"/>
      <c r="AV100" s="187"/>
      <c r="AW100" s="110"/>
      <c r="AX100" s="109"/>
      <c r="AY100" s="110"/>
      <c r="AZ100" s="189"/>
      <c r="BA100" s="110"/>
      <c r="BB100" s="109"/>
      <c r="BC100" s="110"/>
      <c r="BD100" s="109"/>
      <c r="BE100" s="191"/>
      <c r="BF100" s="109"/>
      <c r="BG100" s="110"/>
      <c r="BH100" s="138"/>
      <c r="BI100" s="139"/>
      <c r="BJ100" s="65"/>
      <c r="BK100" s="63"/>
      <c r="BL100" s="64"/>
      <c r="BM100" s="63"/>
      <c r="BN100" s="206"/>
      <c r="BO100" s="89"/>
      <c r="BP100" s="183"/>
      <c r="BQ100" s="89"/>
      <c r="BR100" s="193"/>
      <c r="BS100" s="183"/>
      <c r="BT100" s="185"/>
      <c r="BU100" s="89"/>
      <c r="BV100" s="89"/>
      <c r="BW100" s="63"/>
      <c r="BX100" s="64"/>
      <c r="BY100" s="63"/>
      <c r="BZ100" s="138"/>
      <c r="CA100" s="63"/>
      <c r="CB100" s="167"/>
      <c r="CC100" s="63"/>
      <c r="CD100" s="167"/>
      <c r="CE100" s="63"/>
      <c r="CF100" s="167"/>
      <c r="CG100" s="169"/>
      <c r="CH100" s="64"/>
      <c r="CI100" s="63"/>
      <c r="CJ100" s="64"/>
      <c r="CK100" s="63"/>
      <c r="CL100" s="65"/>
      <c r="CM100" s="63"/>
      <c r="CN100" s="64"/>
      <c r="CO100" s="63"/>
      <c r="CP100" s="138"/>
      <c r="CQ100" s="68"/>
      <c r="CR100" s="69"/>
      <c r="CS100" s="171"/>
      <c r="CT100" s="69"/>
      <c r="CU100" s="68"/>
      <c r="CV100" s="69"/>
      <c r="CW100" s="68"/>
      <c r="CX100" s="69"/>
      <c r="CY100" s="208"/>
      <c r="CZ100" s="70"/>
      <c r="DA100" s="63"/>
      <c r="DB100" s="173"/>
      <c r="DC100" s="63"/>
      <c r="DD100" s="71"/>
      <c r="DE100" s="63"/>
      <c r="DF100" s="71"/>
      <c r="DG100" s="63"/>
      <c r="DH100" s="68"/>
      <c r="DI100" s="175"/>
      <c r="DJ100" s="176"/>
      <c r="DK100" s="175"/>
      <c r="DL100" s="176"/>
      <c r="DM100" s="175"/>
      <c r="DN100" s="176"/>
      <c r="DO100" s="175"/>
      <c r="DP100" s="176"/>
      <c r="DQ100" s="175"/>
      <c r="DR100" s="176"/>
      <c r="DS100" s="175"/>
      <c r="DT100" s="176"/>
      <c r="DU100" s="175"/>
      <c r="DV100" s="176"/>
      <c r="DW100" s="175"/>
      <c r="DX100" s="176"/>
      <c r="DY100" s="175"/>
      <c r="DZ100" s="176"/>
      <c r="EA100" s="175"/>
      <c r="EB100" s="176"/>
      <c r="EC100" s="175"/>
      <c r="ED100" s="176"/>
      <c r="EE100" s="175"/>
      <c r="EF100" s="176"/>
      <c r="EG100" s="69"/>
      <c r="EH100" s="66"/>
      <c r="EI100" s="66"/>
      <c r="EJ100" s="67"/>
      <c r="EK100" s="67"/>
      <c r="EL100" s="67"/>
      <c r="EM100" s="204"/>
      <c r="EN100" s="200"/>
      <c r="EO100" s="198"/>
      <c r="EP100" s="182"/>
      <c r="EQ100" s="182"/>
      <c r="ER100" s="182"/>
      <c r="ES100" s="182"/>
    </row>
    <row r="101" spans="1:149" x14ac:dyDescent="0.2">
      <c r="A101" s="61"/>
      <c r="B101" s="114">
        <v>93</v>
      </c>
      <c r="C101" s="87" t="str">
        <f t="shared" si="77"/>
        <v/>
      </c>
      <c r="D101" s="88" t="str">
        <f t="shared" si="78"/>
        <v/>
      </c>
      <c r="E101" s="87" t="str">
        <f t="shared" si="79"/>
        <v/>
      </c>
      <c r="F101" s="89" t="str">
        <f t="shared" si="80"/>
        <v/>
      </c>
      <c r="G101" s="87" t="str">
        <f t="shared" si="81"/>
        <v/>
      </c>
      <c r="H101" s="88" t="str">
        <f t="shared" si="82"/>
        <v/>
      </c>
      <c r="I101" s="87" t="str">
        <f t="shared" si="83"/>
        <v/>
      </c>
      <c r="J101" s="89" t="str">
        <f t="shared" si="84"/>
        <v/>
      </c>
      <c r="K101" s="87" t="str">
        <f t="shared" si="85"/>
        <v/>
      </c>
      <c r="L101" s="88" t="str">
        <f t="shared" si="86"/>
        <v/>
      </c>
      <c r="M101" s="87" t="str">
        <f t="shared" si="87"/>
        <v/>
      </c>
      <c r="N101" s="89" t="str">
        <f t="shared" si="88"/>
        <v/>
      </c>
      <c r="O101" s="87" t="str">
        <f t="shared" si="89"/>
        <v/>
      </c>
      <c r="P101" s="88" t="str">
        <f t="shared" si="90"/>
        <v/>
      </c>
      <c r="Q101" s="87" t="str">
        <f t="shared" si="91"/>
        <v/>
      </c>
      <c r="R101" s="89" t="str">
        <f t="shared" si="92"/>
        <v/>
      </c>
      <c r="S101" s="87" t="str">
        <f t="shared" si="93"/>
        <v/>
      </c>
      <c r="T101" s="88" t="str">
        <f t="shared" si="94"/>
        <v/>
      </c>
      <c r="U101" s="87" t="str">
        <f t="shared" si="95"/>
        <v/>
      </c>
      <c r="V101" s="89" t="str">
        <f t="shared" si="96"/>
        <v/>
      </c>
      <c r="W101" s="87" t="str">
        <f t="shared" si="97"/>
        <v/>
      </c>
      <c r="X101" s="88" t="str">
        <f t="shared" si="98"/>
        <v/>
      </c>
      <c r="Y101" s="87" t="str">
        <f t="shared" si="99"/>
        <v/>
      </c>
      <c r="Z101" s="89" t="str">
        <f t="shared" si="100"/>
        <v/>
      </c>
      <c r="AA101" s="87" t="str">
        <f t="shared" si="101"/>
        <v/>
      </c>
      <c r="AB101" s="88" t="str">
        <f t="shared" si="102"/>
        <v/>
      </c>
      <c r="AC101" s="87" t="str">
        <f t="shared" si="103"/>
        <v/>
      </c>
      <c r="AD101" s="88" t="str">
        <f t="shared" si="104"/>
        <v/>
      </c>
      <c r="AE101" s="87" t="str">
        <f t="shared" si="105"/>
        <v/>
      </c>
      <c r="AF101" s="89" t="str">
        <f t="shared" si="106"/>
        <v/>
      </c>
      <c r="AG101" s="87" t="str">
        <f t="shared" si="107"/>
        <v/>
      </c>
      <c r="AH101" s="88" t="str">
        <f t="shared" si="108"/>
        <v/>
      </c>
      <c r="AI101" s="87" t="str">
        <f t="shared" si="109"/>
        <v/>
      </c>
      <c r="AJ101" s="89" t="str">
        <f t="shared" si="110"/>
        <v/>
      </c>
      <c r="AK101" s="87" t="str">
        <f t="shared" si="111"/>
        <v/>
      </c>
      <c r="AL101" s="88" t="str">
        <f t="shared" si="112"/>
        <v/>
      </c>
      <c r="AM101" s="87" t="str">
        <f t="shared" si="113"/>
        <v/>
      </c>
      <c r="AN101" s="104" t="str">
        <f t="shared" si="114"/>
        <v/>
      </c>
      <c r="AO101" s="105"/>
      <c r="AP101" s="104"/>
      <c r="AQ101" s="87"/>
      <c r="AR101" s="104"/>
      <c r="AS101" s="87"/>
      <c r="AT101" s="104"/>
      <c r="AU101" s="108"/>
      <c r="AV101" s="187"/>
      <c r="AW101" s="110"/>
      <c r="AX101" s="109"/>
      <c r="AY101" s="110"/>
      <c r="AZ101" s="189"/>
      <c r="BA101" s="110"/>
      <c r="BB101" s="109"/>
      <c r="BC101" s="110"/>
      <c r="BD101" s="109"/>
      <c r="BE101" s="191"/>
      <c r="BF101" s="109"/>
      <c r="BG101" s="110"/>
      <c r="BH101" s="138"/>
      <c r="BI101" s="139"/>
      <c r="BJ101" s="65"/>
      <c r="BK101" s="63"/>
      <c r="BL101" s="64"/>
      <c r="BM101" s="63"/>
      <c r="BN101" s="206"/>
      <c r="BO101" s="89"/>
      <c r="BP101" s="183"/>
      <c r="BQ101" s="89"/>
      <c r="BR101" s="193"/>
      <c r="BS101" s="183"/>
      <c r="BT101" s="185"/>
      <c r="BU101" s="89"/>
      <c r="BV101" s="89"/>
      <c r="BW101" s="63"/>
      <c r="BX101" s="64"/>
      <c r="BY101" s="63"/>
      <c r="BZ101" s="138"/>
      <c r="CA101" s="63"/>
      <c r="CB101" s="167"/>
      <c r="CC101" s="63"/>
      <c r="CD101" s="167"/>
      <c r="CE101" s="63"/>
      <c r="CF101" s="167"/>
      <c r="CG101" s="169"/>
      <c r="CH101" s="64"/>
      <c r="CI101" s="63"/>
      <c r="CJ101" s="64"/>
      <c r="CK101" s="63"/>
      <c r="CL101" s="65"/>
      <c r="CM101" s="63"/>
      <c r="CN101" s="64"/>
      <c r="CO101" s="63"/>
      <c r="CP101" s="138"/>
      <c r="CQ101" s="68"/>
      <c r="CR101" s="69"/>
      <c r="CS101" s="171"/>
      <c r="CT101" s="69"/>
      <c r="CU101" s="68"/>
      <c r="CV101" s="69"/>
      <c r="CW101" s="68"/>
      <c r="CX101" s="69"/>
      <c r="CY101" s="208"/>
      <c r="CZ101" s="70"/>
      <c r="DA101" s="63"/>
      <c r="DB101" s="173"/>
      <c r="DC101" s="63"/>
      <c r="DD101" s="71"/>
      <c r="DE101" s="63"/>
      <c r="DF101" s="71"/>
      <c r="DG101" s="63"/>
      <c r="DH101" s="68"/>
      <c r="DI101" s="175"/>
      <c r="DJ101" s="176"/>
      <c r="DK101" s="175"/>
      <c r="DL101" s="176"/>
      <c r="DM101" s="175"/>
      <c r="DN101" s="176"/>
      <c r="DO101" s="175"/>
      <c r="DP101" s="176"/>
      <c r="DQ101" s="175"/>
      <c r="DR101" s="176"/>
      <c r="DS101" s="175"/>
      <c r="DT101" s="176"/>
      <c r="DU101" s="175"/>
      <c r="DV101" s="176"/>
      <c r="DW101" s="175"/>
      <c r="DX101" s="176"/>
      <c r="DY101" s="175"/>
      <c r="DZ101" s="176"/>
      <c r="EA101" s="175"/>
      <c r="EB101" s="176"/>
      <c r="EC101" s="175"/>
      <c r="ED101" s="176"/>
      <c r="EE101" s="175"/>
      <c r="EF101" s="176"/>
      <c r="EG101" s="69"/>
      <c r="EH101" s="66"/>
      <c r="EI101" s="66"/>
      <c r="EJ101" s="67"/>
      <c r="EK101" s="67"/>
      <c r="EL101" s="67"/>
      <c r="EM101" s="204"/>
      <c r="EN101" s="200"/>
      <c r="EO101" s="198"/>
      <c r="EP101" s="182"/>
      <c r="EQ101" s="182"/>
      <c r="ER101" s="182"/>
      <c r="ES101" s="182"/>
    </row>
    <row r="102" spans="1:149" x14ac:dyDescent="0.2">
      <c r="A102" s="61"/>
      <c r="B102" s="114">
        <v>94</v>
      </c>
      <c r="C102" s="87" t="str">
        <f t="shared" si="77"/>
        <v/>
      </c>
      <c r="D102" s="88" t="str">
        <f t="shared" si="78"/>
        <v/>
      </c>
      <c r="E102" s="87" t="str">
        <f t="shared" si="79"/>
        <v/>
      </c>
      <c r="F102" s="89" t="str">
        <f t="shared" si="80"/>
        <v/>
      </c>
      <c r="G102" s="87" t="str">
        <f t="shared" si="81"/>
        <v/>
      </c>
      <c r="H102" s="88" t="str">
        <f t="shared" si="82"/>
        <v/>
      </c>
      <c r="I102" s="87" t="str">
        <f t="shared" si="83"/>
        <v/>
      </c>
      <c r="J102" s="89" t="str">
        <f t="shared" si="84"/>
        <v/>
      </c>
      <c r="K102" s="87" t="str">
        <f t="shared" si="85"/>
        <v/>
      </c>
      <c r="L102" s="88" t="str">
        <f t="shared" si="86"/>
        <v/>
      </c>
      <c r="M102" s="87" t="str">
        <f t="shared" si="87"/>
        <v/>
      </c>
      <c r="N102" s="89" t="str">
        <f t="shared" si="88"/>
        <v/>
      </c>
      <c r="O102" s="87" t="str">
        <f t="shared" si="89"/>
        <v/>
      </c>
      <c r="P102" s="88" t="str">
        <f t="shared" si="90"/>
        <v/>
      </c>
      <c r="Q102" s="87" t="str">
        <f t="shared" si="91"/>
        <v/>
      </c>
      <c r="R102" s="89" t="str">
        <f t="shared" si="92"/>
        <v/>
      </c>
      <c r="S102" s="87" t="str">
        <f t="shared" si="93"/>
        <v/>
      </c>
      <c r="T102" s="88" t="str">
        <f t="shared" si="94"/>
        <v/>
      </c>
      <c r="U102" s="87" t="str">
        <f t="shared" si="95"/>
        <v/>
      </c>
      <c r="V102" s="89" t="str">
        <f t="shared" si="96"/>
        <v/>
      </c>
      <c r="W102" s="87" t="str">
        <f t="shared" si="97"/>
        <v/>
      </c>
      <c r="X102" s="88" t="str">
        <f t="shared" si="98"/>
        <v/>
      </c>
      <c r="Y102" s="87" t="str">
        <f t="shared" si="99"/>
        <v/>
      </c>
      <c r="Z102" s="89" t="str">
        <f t="shared" si="100"/>
        <v/>
      </c>
      <c r="AA102" s="87" t="str">
        <f t="shared" si="101"/>
        <v/>
      </c>
      <c r="AB102" s="88" t="str">
        <f t="shared" si="102"/>
        <v/>
      </c>
      <c r="AC102" s="87" t="str">
        <f t="shared" si="103"/>
        <v/>
      </c>
      <c r="AD102" s="88" t="str">
        <f t="shared" si="104"/>
        <v/>
      </c>
      <c r="AE102" s="87" t="str">
        <f t="shared" si="105"/>
        <v/>
      </c>
      <c r="AF102" s="89" t="str">
        <f t="shared" si="106"/>
        <v/>
      </c>
      <c r="AG102" s="87" t="str">
        <f t="shared" si="107"/>
        <v/>
      </c>
      <c r="AH102" s="88" t="str">
        <f t="shared" si="108"/>
        <v/>
      </c>
      <c r="AI102" s="87" t="str">
        <f t="shared" si="109"/>
        <v/>
      </c>
      <c r="AJ102" s="89" t="str">
        <f t="shared" si="110"/>
        <v/>
      </c>
      <c r="AK102" s="87" t="str">
        <f t="shared" si="111"/>
        <v/>
      </c>
      <c r="AL102" s="88" t="str">
        <f t="shared" si="112"/>
        <v/>
      </c>
      <c r="AM102" s="87" t="str">
        <f t="shared" si="113"/>
        <v/>
      </c>
      <c r="AN102" s="104" t="str">
        <f t="shared" si="114"/>
        <v/>
      </c>
      <c r="AO102" s="105"/>
      <c r="AP102" s="104"/>
      <c r="AQ102" s="87"/>
      <c r="AR102" s="104"/>
      <c r="AS102" s="87"/>
      <c r="AT102" s="104"/>
      <c r="AU102" s="108"/>
      <c r="AV102" s="187"/>
      <c r="AW102" s="110"/>
      <c r="AX102" s="109"/>
      <c r="AY102" s="110"/>
      <c r="AZ102" s="189"/>
      <c r="BA102" s="110"/>
      <c r="BB102" s="109"/>
      <c r="BC102" s="110"/>
      <c r="BD102" s="109"/>
      <c r="BE102" s="191"/>
      <c r="BF102" s="109"/>
      <c r="BG102" s="110"/>
      <c r="BH102" s="138"/>
      <c r="BI102" s="139"/>
      <c r="BJ102" s="65"/>
      <c r="BK102" s="63"/>
      <c r="BL102" s="64"/>
      <c r="BM102" s="63"/>
      <c r="BN102" s="206"/>
      <c r="BO102" s="89"/>
      <c r="BP102" s="183"/>
      <c r="BQ102" s="89"/>
      <c r="BR102" s="193"/>
      <c r="BS102" s="183"/>
      <c r="BT102" s="185"/>
      <c r="BU102" s="89"/>
      <c r="BV102" s="89"/>
      <c r="BW102" s="63"/>
      <c r="BX102" s="64"/>
      <c r="BY102" s="63"/>
      <c r="BZ102" s="138"/>
      <c r="CA102" s="63"/>
      <c r="CB102" s="167"/>
      <c r="CC102" s="63"/>
      <c r="CD102" s="167"/>
      <c r="CE102" s="63"/>
      <c r="CF102" s="167"/>
      <c r="CG102" s="169"/>
      <c r="CH102" s="64"/>
      <c r="CI102" s="63"/>
      <c r="CJ102" s="64"/>
      <c r="CK102" s="63"/>
      <c r="CL102" s="65"/>
      <c r="CM102" s="63"/>
      <c r="CN102" s="64"/>
      <c r="CO102" s="63"/>
      <c r="CP102" s="138"/>
      <c r="CQ102" s="68"/>
      <c r="CR102" s="69"/>
      <c r="CS102" s="171"/>
      <c r="CT102" s="69"/>
      <c r="CU102" s="68"/>
      <c r="CV102" s="69"/>
      <c r="CW102" s="68"/>
      <c r="CX102" s="69"/>
      <c r="CY102" s="208"/>
      <c r="CZ102" s="70"/>
      <c r="DA102" s="63"/>
      <c r="DB102" s="173"/>
      <c r="DC102" s="63"/>
      <c r="DD102" s="71"/>
      <c r="DE102" s="63"/>
      <c r="DF102" s="71"/>
      <c r="DG102" s="63"/>
      <c r="DH102" s="68"/>
      <c r="DI102" s="175"/>
      <c r="DJ102" s="176"/>
      <c r="DK102" s="175"/>
      <c r="DL102" s="176"/>
      <c r="DM102" s="175"/>
      <c r="DN102" s="176"/>
      <c r="DO102" s="175"/>
      <c r="DP102" s="176"/>
      <c r="DQ102" s="175"/>
      <c r="DR102" s="176"/>
      <c r="DS102" s="175"/>
      <c r="DT102" s="176"/>
      <c r="DU102" s="175"/>
      <c r="DV102" s="176"/>
      <c r="DW102" s="175"/>
      <c r="DX102" s="176"/>
      <c r="DY102" s="175"/>
      <c r="DZ102" s="176"/>
      <c r="EA102" s="175"/>
      <c r="EB102" s="176"/>
      <c r="EC102" s="175"/>
      <c r="ED102" s="176"/>
      <c r="EE102" s="175"/>
      <c r="EF102" s="176"/>
      <c r="EG102" s="69"/>
      <c r="EH102" s="66"/>
      <c r="EI102" s="66"/>
      <c r="EJ102" s="67"/>
      <c r="EK102" s="67"/>
      <c r="EL102" s="67"/>
      <c r="EM102" s="204"/>
      <c r="EN102" s="200"/>
      <c r="EO102" s="198"/>
      <c r="EP102" s="182"/>
      <c r="EQ102" s="182"/>
      <c r="ER102" s="182"/>
      <c r="ES102" s="182"/>
    </row>
    <row r="103" spans="1:149" x14ac:dyDescent="0.2">
      <c r="A103" s="61"/>
      <c r="B103" s="114">
        <v>95</v>
      </c>
      <c r="C103" s="87" t="str">
        <f t="shared" si="77"/>
        <v/>
      </c>
      <c r="D103" s="88" t="str">
        <f t="shared" si="78"/>
        <v/>
      </c>
      <c r="E103" s="87" t="str">
        <f t="shared" si="79"/>
        <v/>
      </c>
      <c r="F103" s="89" t="str">
        <f t="shared" si="80"/>
        <v/>
      </c>
      <c r="G103" s="87" t="str">
        <f t="shared" si="81"/>
        <v/>
      </c>
      <c r="H103" s="88" t="str">
        <f t="shared" si="82"/>
        <v/>
      </c>
      <c r="I103" s="87" t="str">
        <f t="shared" si="83"/>
        <v/>
      </c>
      <c r="J103" s="89" t="str">
        <f t="shared" si="84"/>
        <v/>
      </c>
      <c r="K103" s="87" t="str">
        <f t="shared" si="85"/>
        <v/>
      </c>
      <c r="L103" s="88" t="str">
        <f t="shared" si="86"/>
        <v/>
      </c>
      <c r="M103" s="87" t="str">
        <f t="shared" si="87"/>
        <v/>
      </c>
      <c r="N103" s="89" t="str">
        <f t="shared" si="88"/>
        <v/>
      </c>
      <c r="O103" s="87" t="str">
        <f t="shared" si="89"/>
        <v/>
      </c>
      <c r="P103" s="88" t="str">
        <f t="shared" si="90"/>
        <v/>
      </c>
      <c r="Q103" s="87" t="str">
        <f t="shared" si="91"/>
        <v/>
      </c>
      <c r="R103" s="89" t="str">
        <f t="shared" si="92"/>
        <v/>
      </c>
      <c r="S103" s="87" t="str">
        <f t="shared" si="93"/>
        <v/>
      </c>
      <c r="T103" s="88" t="str">
        <f t="shared" si="94"/>
        <v/>
      </c>
      <c r="U103" s="87" t="str">
        <f t="shared" si="95"/>
        <v/>
      </c>
      <c r="V103" s="89" t="str">
        <f t="shared" si="96"/>
        <v/>
      </c>
      <c r="W103" s="87" t="str">
        <f t="shared" si="97"/>
        <v/>
      </c>
      <c r="X103" s="88" t="str">
        <f t="shared" si="98"/>
        <v/>
      </c>
      <c r="Y103" s="87" t="str">
        <f t="shared" si="99"/>
        <v/>
      </c>
      <c r="Z103" s="89" t="str">
        <f t="shared" si="100"/>
        <v/>
      </c>
      <c r="AA103" s="87" t="str">
        <f t="shared" si="101"/>
        <v/>
      </c>
      <c r="AB103" s="88" t="str">
        <f t="shared" si="102"/>
        <v/>
      </c>
      <c r="AC103" s="87" t="str">
        <f t="shared" si="103"/>
        <v/>
      </c>
      <c r="AD103" s="88" t="str">
        <f t="shared" si="104"/>
        <v/>
      </c>
      <c r="AE103" s="87" t="str">
        <f t="shared" si="105"/>
        <v/>
      </c>
      <c r="AF103" s="89" t="str">
        <f t="shared" si="106"/>
        <v/>
      </c>
      <c r="AG103" s="87" t="str">
        <f t="shared" si="107"/>
        <v/>
      </c>
      <c r="AH103" s="88" t="str">
        <f t="shared" si="108"/>
        <v/>
      </c>
      <c r="AI103" s="87" t="str">
        <f t="shared" si="109"/>
        <v/>
      </c>
      <c r="AJ103" s="89" t="str">
        <f t="shared" si="110"/>
        <v/>
      </c>
      <c r="AK103" s="87" t="str">
        <f t="shared" si="111"/>
        <v/>
      </c>
      <c r="AL103" s="88" t="str">
        <f t="shared" si="112"/>
        <v/>
      </c>
      <c r="AM103" s="87" t="str">
        <f t="shared" si="113"/>
        <v/>
      </c>
      <c r="AN103" s="104" t="str">
        <f t="shared" si="114"/>
        <v/>
      </c>
      <c r="AO103" s="105"/>
      <c r="AP103" s="104"/>
      <c r="AQ103" s="87"/>
      <c r="AR103" s="104"/>
      <c r="AS103" s="87"/>
      <c r="AT103" s="104"/>
      <c r="AU103" s="108"/>
      <c r="AV103" s="187"/>
      <c r="AW103" s="110"/>
      <c r="AX103" s="109"/>
      <c r="AY103" s="110"/>
      <c r="AZ103" s="189"/>
      <c r="BA103" s="110"/>
      <c r="BB103" s="109"/>
      <c r="BC103" s="110"/>
      <c r="BD103" s="109"/>
      <c r="BE103" s="191"/>
      <c r="BF103" s="109"/>
      <c r="BG103" s="110"/>
      <c r="BH103" s="138"/>
      <c r="BI103" s="139"/>
      <c r="BJ103" s="65"/>
      <c r="BK103" s="63"/>
      <c r="BL103" s="64"/>
      <c r="BM103" s="63"/>
      <c r="BN103" s="206"/>
      <c r="BO103" s="89"/>
      <c r="BP103" s="183"/>
      <c r="BQ103" s="89"/>
      <c r="BR103" s="193"/>
      <c r="BS103" s="183"/>
      <c r="BT103" s="185"/>
      <c r="BU103" s="89"/>
      <c r="BV103" s="89"/>
      <c r="BW103" s="63"/>
      <c r="BX103" s="64"/>
      <c r="BY103" s="63"/>
      <c r="BZ103" s="138"/>
      <c r="CA103" s="63"/>
      <c r="CB103" s="167"/>
      <c r="CC103" s="63"/>
      <c r="CD103" s="167"/>
      <c r="CE103" s="63"/>
      <c r="CF103" s="167"/>
      <c r="CG103" s="169"/>
      <c r="CH103" s="64"/>
      <c r="CI103" s="63"/>
      <c r="CJ103" s="64"/>
      <c r="CK103" s="63"/>
      <c r="CL103" s="65"/>
      <c r="CM103" s="63"/>
      <c r="CN103" s="64"/>
      <c r="CO103" s="63"/>
      <c r="CP103" s="138"/>
      <c r="CQ103" s="68"/>
      <c r="CR103" s="69"/>
      <c r="CS103" s="171"/>
      <c r="CT103" s="69"/>
      <c r="CU103" s="68"/>
      <c r="CV103" s="69"/>
      <c r="CW103" s="68"/>
      <c r="CX103" s="69"/>
      <c r="CY103" s="208"/>
      <c r="CZ103" s="70"/>
      <c r="DA103" s="63"/>
      <c r="DB103" s="173"/>
      <c r="DC103" s="63"/>
      <c r="DD103" s="71"/>
      <c r="DE103" s="63"/>
      <c r="DF103" s="71"/>
      <c r="DG103" s="63"/>
      <c r="DH103" s="68"/>
      <c r="DI103" s="175"/>
      <c r="DJ103" s="176"/>
      <c r="DK103" s="175"/>
      <c r="DL103" s="176"/>
      <c r="DM103" s="175"/>
      <c r="DN103" s="176"/>
      <c r="DO103" s="175"/>
      <c r="DP103" s="176"/>
      <c r="DQ103" s="175"/>
      <c r="DR103" s="176"/>
      <c r="DS103" s="175"/>
      <c r="DT103" s="176"/>
      <c r="DU103" s="175"/>
      <c r="DV103" s="176"/>
      <c r="DW103" s="175"/>
      <c r="DX103" s="176"/>
      <c r="DY103" s="175"/>
      <c r="DZ103" s="176"/>
      <c r="EA103" s="175"/>
      <c r="EB103" s="176"/>
      <c r="EC103" s="175"/>
      <c r="ED103" s="176"/>
      <c r="EE103" s="175"/>
      <c r="EF103" s="176"/>
      <c r="EG103" s="69"/>
      <c r="EH103" s="66"/>
      <c r="EI103" s="66"/>
      <c r="EJ103" s="67"/>
      <c r="EK103" s="67"/>
      <c r="EL103" s="67"/>
      <c r="EM103" s="204"/>
      <c r="EN103" s="200"/>
      <c r="EO103" s="198"/>
      <c r="EP103" s="182"/>
      <c r="EQ103" s="182"/>
      <c r="ER103" s="182"/>
      <c r="ES103" s="182"/>
    </row>
    <row r="104" spans="1:149" x14ac:dyDescent="0.2">
      <c r="A104" s="61"/>
      <c r="B104" s="114">
        <v>96</v>
      </c>
      <c r="C104" s="87" t="str">
        <f t="shared" si="77"/>
        <v/>
      </c>
      <c r="D104" s="88" t="str">
        <f t="shared" si="78"/>
        <v/>
      </c>
      <c r="E104" s="87" t="str">
        <f t="shared" si="79"/>
        <v/>
      </c>
      <c r="F104" s="89" t="str">
        <f t="shared" si="80"/>
        <v/>
      </c>
      <c r="G104" s="87" t="str">
        <f t="shared" si="81"/>
        <v/>
      </c>
      <c r="H104" s="88" t="str">
        <f t="shared" si="82"/>
        <v/>
      </c>
      <c r="I104" s="87" t="str">
        <f t="shared" si="83"/>
        <v/>
      </c>
      <c r="J104" s="89" t="str">
        <f t="shared" si="84"/>
        <v/>
      </c>
      <c r="K104" s="87" t="str">
        <f t="shared" si="85"/>
        <v/>
      </c>
      <c r="L104" s="88" t="str">
        <f t="shared" si="86"/>
        <v/>
      </c>
      <c r="M104" s="87" t="str">
        <f t="shared" si="87"/>
        <v/>
      </c>
      <c r="N104" s="89" t="str">
        <f t="shared" si="88"/>
        <v/>
      </c>
      <c r="O104" s="87" t="str">
        <f t="shared" si="89"/>
        <v/>
      </c>
      <c r="P104" s="88" t="str">
        <f t="shared" si="90"/>
        <v/>
      </c>
      <c r="Q104" s="87" t="str">
        <f t="shared" si="91"/>
        <v/>
      </c>
      <c r="R104" s="89" t="str">
        <f t="shared" si="92"/>
        <v/>
      </c>
      <c r="S104" s="87" t="str">
        <f t="shared" si="93"/>
        <v/>
      </c>
      <c r="T104" s="88" t="str">
        <f t="shared" si="94"/>
        <v/>
      </c>
      <c r="U104" s="87" t="str">
        <f t="shared" si="95"/>
        <v/>
      </c>
      <c r="V104" s="89" t="str">
        <f t="shared" si="96"/>
        <v/>
      </c>
      <c r="W104" s="87" t="str">
        <f t="shared" si="97"/>
        <v/>
      </c>
      <c r="X104" s="88" t="str">
        <f t="shared" si="98"/>
        <v/>
      </c>
      <c r="Y104" s="87" t="str">
        <f t="shared" si="99"/>
        <v/>
      </c>
      <c r="Z104" s="89" t="str">
        <f t="shared" si="100"/>
        <v/>
      </c>
      <c r="AA104" s="87" t="str">
        <f t="shared" si="101"/>
        <v/>
      </c>
      <c r="AB104" s="88" t="str">
        <f t="shared" si="102"/>
        <v/>
      </c>
      <c r="AC104" s="87" t="str">
        <f t="shared" si="103"/>
        <v/>
      </c>
      <c r="AD104" s="88" t="str">
        <f t="shared" si="104"/>
        <v/>
      </c>
      <c r="AE104" s="87" t="str">
        <f t="shared" si="105"/>
        <v/>
      </c>
      <c r="AF104" s="89" t="str">
        <f t="shared" si="106"/>
        <v/>
      </c>
      <c r="AG104" s="87" t="str">
        <f t="shared" si="107"/>
        <v/>
      </c>
      <c r="AH104" s="88" t="str">
        <f t="shared" si="108"/>
        <v/>
      </c>
      <c r="AI104" s="87" t="str">
        <f t="shared" si="109"/>
        <v/>
      </c>
      <c r="AJ104" s="89" t="str">
        <f t="shared" si="110"/>
        <v/>
      </c>
      <c r="AK104" s="87" t="str">
        <f t="shared" si="111"/>
        <v/>
      </c>
      <c r="AL104" s="88" t="str">
        <f t="shared" si="112"/>
        <v/>
      </c>
      <c r="AM104" s="87" t="str">
        <f t="shared" si="113"/>
        <v/>
      </c>
      <c r="AN104" s="104" t="str">
        <f t="shared" si="114"/>
        <v/>
      </c>
      <c r="AO104" s="105"/>
      <c r="AP104" s="104"/>
      <c r="AQ104" s="87"/>
      <c r="AR104" s="104"/>
      <c r="AS104" s="87"/>
      <c r="AT104" s="104"/>
      <c r="AU104" s="108"/>
      <c r="AV104" s="187"/>
      <c r="AW104" s="110"/>
      <c r="AX104" s="109"/>
      <c r="AY104" s="110"/>
      <c r="AZ104" s="189"/>
      <c r="BA104" s="110"/>
      <c r="BB104" s="109"/>
      <c r="BC104" s="110"/>
      <c r="BD104" s="109"/>
      <c r="BE104" s="191"/>
      <c r="BF104" s="109"/>
      <c r="BG104" s="110"/>
      <c r="BH104" s="138"/>
      <c r="BI104" s="139"/>
      <c r="BJ104" s="65"/>
      <c r="BK104" s="63"/>
      <c r="BL104" s="64"/>
      <c r="BM104" s="63"/>
      <c r="BN104" s="206"/>
      <c r="BO104" s="89"/>
      <c r="BP104" s="183"/>
      <c r="BQ104" s="89"/>
      <c r="BR104" s="193"/>
      <c r="BS104" s="183"/>
      <c r="BT104" s="185"/>
      <c r="BU104" s="89"/>
      <c r="BV104" s="89"/>
      <c r="BW104" s="63"/>
      <c r="BX104" s="64"/>
      <c r="BY104" s="63"/>
      <c r="BZ104" s="138"/>
      <c r="CA104" s="63"/>
      <c r="CB104" s="167"/>
      <c r="CC104" s="63"/>
      <c r="CD104" s="167"/>
      <c r="CE104" s="63"/>
      <c r="CF104" s="167"/>
      <c r="CG104" s="169"/>
      <c r="CH104" s="64"/>
      <c r="CI104" s="63"/>
      <c r="CJ104" s="64"/>
      <c r="CK104" s="63"/>
      <c r="CL104" s="65"/>
      <c r="CM104" s="63"/>
      <c r="CN104" s="64"/>
      <c r="CO104" s="63"/>
      <c r="CP104" s="138"/>
      <c r="CQ104" s="68"/>
      <c r="CR104" s="69"/>
      <c r="CS104" s="171"/>
      <c r="CT104" s="69"/>
      <c r="CU104" s="68"/>
      <c r="CV104" s="69"/>
      <c r="CW104" s="68"/>
      <c r="CX104" s="69"/>
      <c r="CY104" s="208"/>
      <c r="CZ104" s="70"/>
      <c r="DA104" s="63"/>
      <c r="DB104" s="173"/>
      <c r="DC104" s="63"/>
      <c r="DD104" s="71"/>
      <c r="DE104" s="63"/>
      <c r="DF104" s="71"/>
      <c r="DG104" s="63"/>
      <c r="DH104" s="68"/>
      <c r="DI104" s="175"/>
      <c r="DJ104" s="176"/>
      <c r="DK104" s="175"/>
      <c r="DL104" s="176"/>
      <c r="DM104" s="175"/>
      <c r="DN104" s="176"/>
      <c r="DO104" s="175"/>
      <c r="DP104" s="176"/>
      <c r="DQ104" s="175"/>
      <c r="DR104" s="176"/>
      <c r="DS104" s="175"/>
      <c r="DT104" s="176"/>
      <c r="DU104" s="175"/>
      <c r="DV104" s="176"/>
      <c r="DW104" s="175"/>
      <c r="DX104" s="176"/>
      <c r="DY104" s="175"/>
      <c r="DZ104" s="176"/>
      <c r="EA104" s="175"/>
      <c r="EB104" s="176"/>
      <c r="EC104" s="175"/>
      <c r="ED104" s="176"/>
      <c r="EE104" s="175"/>
      <c r="EF104" s="176"/>
      <c r="EG104" s="69"/>
      <c r="EH104" s="66"/>
      <c r="EI104" s="66"/>
      <c r="EJ104" s="67"/>
      <c r="EK104" s="67"/>
      <c r="EL104" s="67"/>
      <c r="EM104" s="204"/>
      <c r="EN104" s="200"/>
      <c r="EO104" s="198"/>
      <c r="EP104" s="182"/>
      <c r="EQ104" s="182"/>
      <c r="ER104" s="182"/>
      <c r="ES104" s="182"/>
    </row>
    <row r="105" spans="1:149" x14ac:dyDescent="0.2">
      <c r="A105" s="61"/>
      <c r="B105" s="114">
        <v>97</v>
      </c>
      <c r="C105" s="87" t="str">
        <f t="shared" si="77"/>
        <v/>
      </c>
      <c r="D105" s="88" t="str">
        <f t="shared" si="78"/>
        <v/>
      </c>
      <c r="E105" s="87" t="str">
        <f t="shared" si="79"/>
        <v/>
      </c>
      <c r="F105" s="89" t="str">
        <f t="shared" si="80"/>
        <v/>
      </c>
      <c r="G105" s="87" t="str">
        <f t="shared" si="81"/>
        <v/>
      </c>
      <c r="H105" s="88" t="str">
        <f t="shared" si="82"/>
        <v/>
      </c>
      <c r="I105" s="87" t="str">
        <f t="shared" si="83"/>
        <v/>
      </c>
      <c r="J105" s="89" t="str">
        <f t="shared" si="84"/>
        <v/>
      </c>
      <c r="K105" s="87" t="str">
        <f t="shared" si="85"/>
        <v/>
      </c>
      <c r="L105" s="88" t="str">
        <f t="shared" si="86"/>
        <v/>
      </c>
      <c r="M105" s="87" t="str">
        <f t="shared" si="87"/>
        <v/>
      </c>
      <c r="N105" s="89" t="str">
        <f t="shared" si="88"/>
        <v/>
      </c>
      <c r="O105" s="87" t="str">
        <f t="shared" si="89"/>
        <v/>
      </c>
      <c r="P105" s="88" t="str">
        <f t="shared" si="90"/>
        <v/>
      </c>
      <c r="Q105" s="87" t="str">
        <f t="shared" si="91"/>
        <v/>
      </c>
      <c r="R105" s="89" t="str">
        <f t="shared" si="92"/>
        <v/>
      </c>
      <c r="S105" s="87" t="str">
        <f t="shared" si="93"/>
        <v/>
      </c>
      <c r="T105" s="88" t="str">
        <f t="shared" si="94"/>
        <v/>
      </c>
      <c r="U105" s="87" t="str">
        <f t="shared" si="95"/>
        <v/>
      </c>
      <c r="V105" s="89" t="str">
        <f t="shared" si="96"/>
        <v/>
      </c>
      <c r="W105" s="87" t="str">
        <f t="shared" si="97"/>
        <v/>
      </c>
      <c r="X105" s="88" t="str">
        <f t="shared" si="98"/>
        <v/>
      </c>
      <c r="Y105" s="87" t="str">
        <f t="shared" si="99"/>
        <v/>
      </c>
      <c r="Z105" s="89" t="str">
        <f t="shared" si="100"/>
        <v/>
      </c>
      <c r="AA105" s="87" t="str">
        <f t="shared" si="101"/>
        <v/>
      </c>
      <c r="AB105" s="88" t="str">
        <f t="shared" si="102"/>
        <v/>
      </c>
      <c r="AC105" s="87" t="str">
        <f t="shared" si="103"/>
        <v/>
      </c>
      <c r="AD105" s="88" t="str">
        <f t="shared" si="104"/>
        <v/>
      </c>
      <c r="AE105" s="87" t="str">
        <f t="shared" si="105"/>
        <v/>
      </c>
      <c r="AF105" s="89" t="str">
        <f t="shared" si="106"/>
        <v/>
      </c>
      <c r="AG105" s="87" t="str">
        <f t="shared" si="107"/>
        <v/>
      </c>
      <c r="AH105" s="88" t="str">
        <f t="shared" si="108"/>
        <v/>
      </c>
      <c r="AI105" s="87" t="str">
        <f t="shared" si="109"/>
        <v/>
      </c>
      <c r="AJ105" s="89" t="str">
        <f t="shared" si="110"/>
        <v/>
      </c>
      <c r="AK105" s="87" t="str">
        <f t="shared" si="111"/>
        <v/>
      </c>
      <c r="AL105" s="88" t="str">
        <f t="shared" si="112"/>
        <v/>
      </c>
      <c r="AM105" s="87" t="str">
        <f t="shared" si="113"/>
        <v/>
      </c>
      <c r="AN105" s="104" t="str">
        <f t="shared" si="114"/>
        <v/>
      </c>
      <c r="AO105" s="105"/>
      <c r="AP105" s="104"/>
      <c r="AQ105" s="87"/>
      <c r="AR105" s="104"/>
      <c r="AS105" s="87"/>
      <c r="AT105" s="104"/>
      <c r="AU105" s="108"/>
      <c r="AV105" s="187"/>
      <c r="AW105" s="110"/>
      <c r="AX105" s="109"/>
      <c r="AY105" s="110"/>
      <c r="AZ105" s="189"/>
      <c r="BA105" s="110"/>
      <c r="BB105" s="109"/>
      <c r="BC105" s="110"/>
      <c r="BD105" s="109"/>
      <c r="BE105" s="191"/>
      <c r="BF105" s="109"/>
      <c r="BG105" s="110"/>
      <c r="BH105" s="138"/>
      <c r="BI105" s="139"/>
      <c r="BJ105" s="65"/>
      <c r="BK105" s="63"/>
      <c r="BL105" s="64"/>
      <c r="BM105" s="63"/>
      <c r="BN105" s="206"/>
      <c r="BO105" s="89"/>
      <c r="BP105" s="183"/>
      <c r="BQ105" s="89"/>
      <c r="BR105" s="193"/>
      <c r="BS105" s="183"/>
      <c r="BT105" s="185"/>
      <c r="BU105" s="89"/>
      <c r="BV105" s="89"/>
      <c r="BW105" s="63"/>
      <c r="BX105" s="64"/>
      <c r="BY105" s="63"/>
      <c r="BZ105" s="138"/>
      <c r="CA105" s="63"/>
      <c r="CB105" s="167"/>
      <c r="CC105" s="63"/>
      <c r="CD105" s="167"/>
      <c r="CE105" s="63"/>
      <c r="CF105" s="167"/>
      <c r="CG105" s="169"/>
      <c r="CH105" s="64"/>
      <c r="CI105" s="63"/>
      <c r="CJ105" s="64"/>
      <c r="CK105" s="63"/>
      <c r="CL105" s="65"/>
      <c r="CM105" s="63"/>
      <c r="CN105" s="64"/>
      <c r="CO105" s="63"/>
      <c r="CP105" s="138"/>
      <c r="CQ105" s="68"/>
      <c r="CR105" s="69"/>
      <c r="CS105" s="171"/>
      <c r="CT105" s="69"/>
      <c r="CU105" s="68"/>
      <c r="CV105" s="69"/>
      <c r="CW105" s="68"/>
      <c r="CX105" s="69"/>
      <c r="CY105" s="208"/>
      <c r="CZ105" s="70"/>
      <c r="DA105" s="63"/>
      <c r="DB105" s="173"/>
      <c r="DC105" s="63"/>
      <c r="DD105" s="71"/>
      <c r="DE105" s="63"/>
      <c r="DF105" s="71"/>
      <c r="DG105" s="63"/>
      <c r="DH105" s="68"/>
      <c r="DI105" s="175"/>
      <c r="DJ105" s="176"/>
      <c r="DK105" s="175"/>
      <c r="DL105" s="176"/>
      <c r="DM105" s="175"/>
      <c r="DN105" s="176"/>
      <c r="DO105" s="175"/>
      <c r="DP105" s="176"/>
      <c r="DQ105" s="175"/>
      <c r="DR105" s="176"/>
      <c r="DS105" s="175"/>
      <c r="DT105" s="176"/>
      <c r="DU105" s="175"/>
      <c r="DV105" s="176"/>
      <c r="DW105" s="175"/>
      <c r="DX105" s="176"/>
      <c r="DY105" s="175"/>
      <c r="DZ105" s="176"/>
      <c r="EA105" s="175"/>
      <c r="EB105" s="176"/>
      <c r="EC105" s="175"/>
      <c r="ED105" s="176"/>
      <c r="EE105" s="175"/>
      <c r="EF105" s="176"/>
      <c r="EG105" s="69"/>
      <c r="EH105" s="66"/>
      <c r="EI105" s="66"/>
      <c r="EJ105" s="67"/>
      <c r="EK105" s="67"/>
      <c r="EL105" s="67"/>
      <c r="EM105" s="204"/>
      <c r="EN105" s="200"/>
      <c r="EO105" s="198"/>
      <c r="EP105" s="182"/>
      <c r="EQ105" s="182"/>
      <c r="ER105" s="182"/>
      <c r="ES105" s="182"/>
    </row>
    <row r="106" spans="1:149" x14ac:dyDescent="0.2">
      <c r="A106" s="61"/>
      <c r="B106" s="114">
        <v>98</v>
      </c>
      <c r="C106" s="87" t="str">
        <f t="shared" si="77"/>
        <v/>
      </c>
      <c r="D106" s="88" t="str">
        <f t="shared" si="78"/>
        <v/>
      </c>
      <c r="E106" s="87" t="str">
        <f t="shared" si="79"/>
        <v/>
      </c>
      <c r="F106" s="89" t="str">
        <f t="shared" si="80"/>
        <v/>
      </c>
      <c r="G106" s="87" t="str">
        <f t="shared" si="81"/>
        <v/>
      </c>
      <c r="H106" s="88" t="str">
        <f t="shared" si="82"/>
        <v/>
      </c>
      <c r="I106" s="87" t="str">
        <f t="shared" si="83"/>
        <v/>
      </c>
      <c r="J106" s="89" t="str">
        <f t="shared" si="84"/>
        <v/>
      </c>
      <c r="K106" s="87" t="str">
        <f t="shared" si="85"/>
        <v/>
      </c>
      <c r="L106" s="88" t="str">
        <f t="shared" si="86"/>
        <v/>
      </c>
      <c r="M106" s="87" t="str">
        <f t="shared" si="87"/>
        <v/>
      </c>
      <c r="N106" s="89" t="str">
        <f t="shared" si="88"/>
        <v/>
      </c>
      <c r="O106" s="87" t="str">
        <f t="shared" si="89"/>
        <v/>
      </c>
      <c r="P106" s="88" t="str">
        <f t="shared" si="90"/>
        <v/>
      </c>
      <c r="Q106" s="87" t="str">
        <f t="shared" si="91"/>
        <v/>
      </c>
      <c r="R106" s="89" t="str">
        <f t="shared" si="92"/>
        <v/>
      </c>
      <c r="S106" s="87" t="str">
        <f t="shared" si="93"/>
        <v/>
      </c>
      <c r="T106" s="88" t="str">
        <f t="shared" si="94"/>
        <v/>
      </c>
      <c r="U106" s="87" t="str">
        <f t="shared" si="95"/>
        <v/>
      </c>
      <c r="V106" s="89" t="str">
        <f t="shared" si="96"/>
        <v/>
      </c>
      <c r="W106" s="87" t="str">
        <f t="shared" si="97"/>
        <v/>
      </c>
      <c r="X106" s="88" t="str">
        <f t="shared" si="98"/>
        <v/>
      </c>
      <c r="Y106" s="87" t="str">
        <f t="shared" si="99"/>
        <v/>
      </c>
      <c r="Z106" s="89" t="str">
        <f t="shared" si="100"/>
        <v/>
      </c>
      <c r="AA106" s="87" t="str">
        <f t="shared" si="101"/>
        <v/>
      </c>
      <c r="AB106" s="88" t="str">
        <f t="shared" si="102"/>
        <v/>
      </c>
      <c r="AC106" s="87" t="str">
        <f t="shared" si="103"/>
        <v/>
      </c>
      <c r="AD106" s="88" t="str">
        <f t="shared" si="104"/>
        <v/>
      </c>
      <c r="AE106" s="87" t="str">
        <f t="shared" si="105"/>
        <v/>
      </c>
      <c r="AF106" s="89" t="str">
        <f t="shared" si="106"/>
        <v/>
      </c>
      <c r="AG106" s="87" t="str">
        <f t="shared" si="107"/>
        <v/>
      </c>
      <c r="AH106" s="88" t="str">
        <f t="shared" si="108"/>
        <v/>
      </c>
      <c r="AI106" s="87" t="str">
        <f t="shared" si="109"/>
        <v/>
      </c>
      <c r="AJ106" s="89" t="str">
        <f t="shared" si="110"/>
        <v/>
      </c>
      <c r="AK106" s="87" t="str">
        <f t="shared" si="111"/>
        <v/>
      </c>
      <c r="AL106" s="88" t="str">
        <f t="shared" si="112"/>
        <v/>
      </c>
      <c r="AM106" s="87" t="str">
        <f t="shared" si="113"/>
        <v/>
      </c>
      <c r="AN106" s="104" t="str">
        <f t="shared" si="114"/>
        <v/>
      </c>
      <c r="AO106" s="105"/>
      <c r="AP106" s="104"/>
      <c r="AQ106" s="87"/>
      <c r="AR106" s="104"/>
      <c r="AS106" s="87"/>
      <c r="AT106" s="104"/>
      <c r="AU106" s="108"/>
      <c r="AV106" s="187"/>
      <c r="AW106" s="110"/>
      <c r="AX106" s="109"/>
      <c r="AY106" s="110"/>
      <c r="AZ106" s="189"/>
      <c r="BA106" s="110"/>
      <c r="BB106" s="109"/>
      <c r="BC106" s="110"/>
      <c r="BD106" s="109"/>
      <c r="BE106" s="191"/>
      <c r="BF106" s="109"/>
      <c r="BG106" s="110"/>
      <c r="BH106" s="138"/>
      <c r="BI106" s="139"/>
      <c r="BJ106" s="65"/>
      <c r="BK106" s="63"/>
      <c r="BL106" s="64"/>
      <c r="BM106" s="63"/>
      <c r="BN106" s="206"/>
      <c r="BO106" s="89"/>
      <c r="BP106" s="183"/>
      <c r="BQ106" s="89"/>
      <c r="BR106" s="193"/>
      <c r="BS106" s="183"/>
      <c r="BT106" s="185"/>
      <c r="BU106" s="89"/>
      <c r="BV106" s="89"/>
      <c r="BW106" s="63"/>
      <c r="BX106" s="64"/>
      <c r="BY106" s="63"/>
      <c r="BZ106" s="138"/>
      <c r="CA106" s="63"/>
      <c r="CB106" s="167"/>
      <c r="CC106" s="63"/>
      <c r="CD106" s="167"/>
      <c r="CE106" s="63"/>
      <c r="CF106" s="167"/>
      <c r="CG106" s="169"/>
      <c r="CH106" s="64"/>
      <c r="CI106" s="63"/>
      <c r="CJ106" s="64"/>
      <c r="CK106" s="63"/>
      <c r="CL106" s="65"/>
      <c r="CM106" s="63"/>
      <c r="CN106" s="64"/>
      <c r="CO106" s="63"/>
      <c r="CP106" s="138"/>
      <c r="CQ106" s="68"/>
      <c r="CR106" s="69"/>
      <c r="CS106" s="171"/>
      <c r="CT106" s="69"/>
      <c r="CU106" s="68"/>
      <c r="CV106" s="69"/>
      <c r="CW106" s="68"/>
      <c r="CX106" s="69"/>
      <c r="CY106" s="208"/>
      <c r="CZ106" s="70"/>
      <c r="DA106" s="63"/>
      <c r="DB106" s="173"/>
      <c r="DC106" s="63"/>
      <c r="DD106" s="71"/>
      <c r="DE106" s="63"/>
      <c r="DF106" s="71"/>
      <c r="DG106" s="63"/>
      <c r="DH106" s="68"/>
      <c r="DI106" s="175"/>
      <c r="DJ106" s="176"/>
      <c r="DK106" s="175"/>
      <c r="DL106" s="176"/>
      <c r="DM106" s="175"/>
      <c r="DN106" s="176"/>
      <c r="DO106" s="175"/>
      <c r="DP106" s="176"/>
      <c r="DQ106" s="175"/>
      <c r="DR106" s="176"/>
      <c r="DS106" s="175"/>
      <c r="DT106" s="176"/>
      <c r="DU106" s="175"/>
      <c r="DV106" s="176"/>
      <c r="DW106" s="175"/>
      <c r="DX106" s="176"/>
      <c r="DY106" s="175"/>
      <c r="DZ106" s="176"/>
      <c r="EA106" s="175"/>
      <c r="EB106" s="176"/>
      <c r="EC106" s="175"/>
      <c r="ED106" s="176"/>
      <c r="EE106" s="175"/>
      <c r="EF106" s="176"/>
      <c r="EG106" s="69"/>
      <c r="EH106" s="66"/>
      <c r="EI106" s="66"/>
      <c r="EJ106" s="67"/>
      <c r="EK106" s="67"/>
      <c r="EL106" s="67"/>
      <c r="EM106" s="204"/>
      <c r="EN106" s="200"/>
      <c r="EO106" s="198"/>
      <c r="EP106" s="182"/>
      <c r="EQ106" s="182"/>
      <c r="ER106" s="182"/>
      <c r="ES106" s="182"/>
    </row>
    <row r="107" spans="1:149" x14ac:dyDescent="0.2">
      <c r="A107" s="61"/>
      <c r="B107" s="114">
        <v>99</v>
      </c>
      <c r="C107" s="87" t="str">
        <f t="shared" si="77"/>
        <v/>
      </c>
      <c r="D107" s="88" t="str">
        <f t="shared" si="78"/>
        <v/>
      </c>
      <c r="E107" s="87" t="str">
        <f t="shared" si="79"/>
        <v/>
      </c>
      <c r="F107" s="89" t="str">
        <f t="shared" si="80"/>
        <v/>
      </c>
      <c r="G107" s="87" t="str">
        <f t="shared" si="81"/>
        <v/>
      </c>
      <c r="H107" s="88" t="str">
        <f t="shared" si="82"/>
        <v/>
      </c>
      <c r="I107" s="87" t="str">
        <f t="shared" si="83"/>
        <v/>
      </c>
      <c r="J107" s="89" t="str">
        <f t="shared" si="84"/>
        <v/>
      </c>
      <c r="K107" s="87" t="str">
        <f t="shared" si="85"/>
        <v/>
      </c>
      <c r="L107" s="88" t="str">
        <f t="shared" si="86"/>
        <v/>
      </c>
      <c r="M107" s="87" t="str">
        <f t="shared" si="87"/>
        <v/>
      </c>
      <c r="N107" s="89" t="str">
        <f t="shared" si="88"/>
        <v/>
      </c>
      <c r="O107" s="87" t="str">
        <f t="shared" si="89"/>
        <v/>
      </c>
      <c r="P107" s="88" t="str">
        <f t="shared" si="90"/>
        <v/>
      </c>
      <c r="Q107" s="87" t="str">
        <f t="shared" si="91"/>
        <v/>
      </c>
      <c r="R107" s="89" t="str">
        <f t="shared" si="92"/>
        <v/>
      </c>
      <c r="S107" s="87" t="str">
        <f t="shared" si="93"/>
        <v/>
      </c>
      <c r="T107" s="88" t="str">
        <f t="shared" si="94"/>
        <v/>
      </c>
      <c r="U107" s="87" t="str">
        <f t="shared" si="95"/>
        <v/>
      </c>
      <c r="V107" s="89" t="str">
        <f t="shared" si="96"/>
        <v/>
      </c>
      <c r="W107" s="87" t="str">
        <f t="shared" si="97"/>
        <v/>
      </c>
      <c r="X107" s="88" t="str">
        <f t="shared" si="98"/>
        <v/>
      </c>
      <c r="Y107" s="87" t="str">
        <f t="shared" si="99"/>
        <v/>
      </c>
      <c r="Z107" s="89" t="str">
        <f t="shared" si="100"/>
        <v/>
      </c>
      <c r="AA107" s="87" t="str">
        <f t="shared" si="101"/>
        <v/>
      </c>
      <c r="AB107" s="88" t="str">
        <f t="shared" si="102"/>
        <v/>
      </c>
      <c r="AC107" s="87" t="str">
        <f t="shared" si="103"/>
        <v/>
      </c>
      <c r="AD107" s="88" t="str">
        <f t="shared" si="104"/>
        <v/>
      </c>
      <c r="AE107" s="87" t="str">
        <f t="shared" si="105"/>
        <v/>
      </c>
      <c r="AF107" s="89" t="str">
        <f t="shared" si="106"/>
        <v/>
      </c>
      <c r="AG107" s="87" t="str">
        <f t="shared" si="107"/>
        <v/>
      </c>
      <c r="AH107" s="88" t="str">
        <f t="shared" si="108"/>
        <v/>
      </c>
      <c r="AI107" s="87" t="str">
        <f t="shared" si="109"/>
        <v/>
      </c>
      <c r="AJ107" s="89" t="str">
        <f t="shared" si="110"/>
        <v/>
      </c>
      <c r="AK107" s="87" t="str">
        <f t="shared" si="111"/>
        <v/>
      </c>
      <c r="AL107" s="88" t="str">
        <f t="shared" si="112"/>
        <v/>
      </c>
      <c r="AM107" s="87" t="str">
        <f t="shared" si="113"/>
        <v/>
      </c>
      <c r="AN107" s="104" t="str">
        <f t="shared" si="114"/>
        <v/>
      </c>
      <c r="AO107" s="105"/>
      <c r="AP107" s="104"/>
      <c r="AQ107" s="87"/>
      <c r="AR107" s="104"/>
      <c r="AS107" s="87"/>
      <c r="AT107" s="104"/>
      <c r="AU107" s="108"/>
      <c r="AV107" s="187"/>
      <c r="AW107" s="110"/>
      <c r="AX107" s="109"/>
      <c r="AY107" s="110"/>
      <c r="AZ107" s="189"/>
      <c r="BA107" s="110"/>
      <c r="BB107" s="109"/>
      <c r="BC107" s="110"/>
      <c r="BD107" s="109"/>
      <c r="BE107" s="191"/>
      <c r="BF107" s="109"/>
      <c r="BG107" s="110"/>
      <c r="BH107" s="138"/>
      <c r="BI107" s="139"/>
      <c r="BJ107" s="65"/>
      <c r="BK107" s="63"/>
      <c r="BL107" s="64"/>
      <c r="BM107" s="63"/>
      <c r="BN107" s="206"/>
      <c r="BO107" s="89"/>
      <c r="BP107" s="183"/>
      <c r="BQ107" s="89"/>
      <c r="BR107" s="193"/>
      <c r="BS107" s="183"/>
      <c r="BT107" s="185"/>
      <c r="BU107" s="89"/>
      <c r="BV107" s="89"/>
      <c r="BW107" s="63"/>
      <c r="BX107" s="64"/>
      <c r="BY107" s="63"/>
      <c r="BZ107" s="138"/>
      <c r="CA107" s="63"/>
      <c r="CB107" s="167"/>
      <c r="CC107" s="63"/>
      <c r="CD107" s="167"/>
      <c r="CE107" s="63"/>
      <c r="CF107" s="167"/>
      <c r="CG107" s="169"/>
      <c r="CH107" s="64"/>
      <c r="CI107" s="63"/>
      <c r="CJ107" s="64"/>
      <c r="CK107" s="63"/>
      <c r="CL107" s="65"/>
      <c r="CM107" s="63"/>
      <c r="CN107" s="64"/>
      <c r="CO107" s="63"/>
      <c r="CP107" s="138"/>
      <c r="CQ107" s="68"/>
      <c r="CR107" s="69"/>
      <c r="CS107" s="171"/>
      <c r="CT107" s="69"/>
      <c r="CU107" s="68"/>
      <c r="CV107" s="69"/>
      <c r="CW107" s="68"/>
      <c r="CX107" s="69"/>
      <c r="CY107" s="208"/>
      <c r="CZ107" s="70"/>
      <c r="DA107" s="63"/>
      <c r="DB107" s="173"/>
      <c r="DC107" s="63"/>
      <c r="DD107" s="71"/>
      <c r="DE107" s="63"/>
      <c r="DF107" s="71"/>
      <c r="DG107" s="63"/>
      <c r="DH107" s="68"/>
      <c r="DI107" s="175"/>
      <c r="DJ107" s="176"/>
      <c r="DK107" s="175"/>
      <c r="DL107" s="176"/>
      <c r="DM107" s="175"/>
      <c r="DN107" s="176"/>
      <c r="DO107" s="175"/>
      <c r="DP107" s="176"/>
      <c r="DQ107" s="175"/>
      <c r="DR107" s="176"/>
      <c r="DS107" s="175"/>
      <c r="DT107" s="176"/>
      <c r="DU107" s="175"/>
      <c r="DV107" s="176"/>
      <c r="DW107" s="175"/>
      <c r="DX107" s="176"/>
      <c r="DY107" s="175"/>
      <c r="DZ107" s="176"/>
      <c r="EA107" s="175"/>
      <c r="EB107" s="176"/>
      <c r="EC107" s="175"/>
      <c r="ED107" s="176"/>
      <c r="EE107" s="175"/>
      <c r="EF107" s="176"/>
      <c r="EG107" s="69"/>
      <c r="EH107" s="66"/>
      <c r="EI107" s="66"/>
      <c r="EJ107" s="67"/>
      <c r="EK107" s="67"/>
      <c r="EL107" s="67"/>
      <c r="EM107" s="204"/>
      <c r="EN107" s="200"/>
      <c r="EO107" s="198"/>
      <c r="EP107" s="182"/>
      <c r="EQ107" s="182"/>
      <c r="ER107" s="182"/>
      <c r="ES107" s="182"/>
    </row>
    <row r="108" spans="1:149" x14ac:dyDescent="0.2">
      <c r="A108" s="61"/>
      <c r="B108" s="114">
        <v>100</v>
      </c>
      <c r="C108" s="87" t="str">
        <f t="shared" si="77"/>
        <v/>
      </c>
      <c r="D108" s="88" t="str">
        <f t="shared" si="78"/>
        <v/>
      </c>
      <c r="E108" s="87" t="str">
        <f t="shared" si="79"/>
        <v/>
      </c>
      <c r="F108" s="89" t="str">
        <f t="shared" si="80"/>
        <v/>
      </c>
      <c r="G108" s="87" t="str">
        <f t="shared" si="81"/>
        <v/>
      </c>
      <c r="H108" s="88" t="str">
        <f t="shared" si="82"/>
        <v/>
      </c>
      <c r="I108" s="87" t="str">
        <f t="shared" si="83"/>
        <v/>
      </c>
      <c r="J108" s="89" t="str">
        <f t="shared" si="84"/>
        <v/>
      </c>
      <c r="K108" s="87" t="str">
        <f t="shared" si="85"/>
        <v/>
      </c>
      <c r="L108" s="88" t="str">
        <f t="shared" si="86"/>
        <v/>
      </c>
      <c r="M108" s="87" t="str">
        <f t="shared" si="87"/>
        <v/>
      </c>
      <c r="N108" s="89" t="str">
        <f t="shared" si="88"/>
        <v/>
      </c>
      <c r="O108" s="87" t="str">
        <f t="shared" si="89"/>
        <v/>
      </c>
      <c r="P108" s="88" t="str">
        <f t="shared" si="90"/>
        <v/>
      </c>
      <c r="Q108" s="87" t="str">
        <f t="shared" si="91"/>
        <v/>
      </c>
      <c r="R108" s="89" t="str">
        <f t="shared" si="92"/>
        <v/>
      </c>
      <c r="S108" s="87" t="str">
        <f t="shared" si="93"/>
        <v/>
      </c>
      <c r="T108" s="88" t="str">
        <f t="shared" si="94"/>
        <v/>
      </c>
      <c r="U108" s="87" t="str">
        <f t="shared" si="95"/>
        <v/>
      </c>
      <c r="V108" s="89" t="str">
        <f t="shared" si="96"/>
        <v/>
      </c>
      <c r="W108" s="87" t="str">
        <f t="shared" si="97"/>
        <v/>
      </c>
      <c r="X108" s="88" t="str">
        <f t="shared" si="98"/>
        <v/>
      </c>
      <c r="Y108" s="87" t="str">
        <f t="shared" si="99"/>
        <v/>
      </c>
      <c r="Z108" s="89" t="str">
        <f t="shared" si="100"/>
        <v/>
      </c>
      <c r="AA108" s="87" t="str">
        <f t="shared" si="101"/>
        <v/>
      </c>
      <c r="AB108" s="88" t="str">
        <f t="shared" si="102"/>
        <v/>
      </c>
      <c r="AC108" s="87" t="str">
        <f t="shared" si="103"/>
        <v/>
      </c>
      <c r="AD108" s="88" t="str">
        <f t="shared" si="104"/>
        <v/>
      </c>
      <c r="AE108" s="87" t="str">
        <f t="shared" si="105"/>
        <v/>
      </c>
      <c r="AF108" s="89" t="str">
        <f t="shared" si="106"/>
        <v/>
      </c>
      <c r="AG108" s="87" t="str">
        <f t="shared" si="107"/>
        <v/>
      </c>
      <c r="AH108" s="88" t="str">
        <f t="shared" si="108"/>
        <v/>
      </c>
      <c r="AI108" s="87" t="str">
        <f t="shared" si="109"/>
        <v/>
      </c>
      <c r="AJ108" s="89" t="str">
        <f t="shared" si="110"/>
        <v/>
      </c>
      <c r="AK108" s="87" t="str">
        <f t="shared" si="111"/>
        <v/>
      </c>
      <c r="AL108" s="88" t="str">
        <f t="shared" si="112"/>
        <v/>
      </c>
      <c r="AM108" s="87" t="str">
        <f t="shared" si="113"/>
        <v/>
      </c>
      <c r="AN108" s="104" t="str">
        <f t="shared" si="114"/>
        <v/>
      </c>
      <c r="AO108" s="105"/>
      <c r="AP108" s="104"/>
      <c r="AQ108" s="87"/>
      <c r="AR108" s="104"/>
      <c r="AS108" s="87"/>
      <c r="AT108" s="104"/>
      <c r="AU108" s="108"/>
      <c r="AV108" s="187"/>
      <c r="AW108" s="110"/>
      <c r="AX108" s="109"/>
      <c r="AY108" s="110"/>
      <c r="AZ108" s="189"/>
      <c r="BA108" s="110"/>
      <c r="BB108" s="109"/>
      <c r="BC108" s="110"/>
      <c r="BD108" s="109"/>
      <c r="BE108" s="191"/>
      <c r="BF108" s="109"/>
      <c r="BG108" s="110"/>
      <c r="BH108" s="138"/>
      <c r="BI108" s="139"/>
      <c r="BJ108" s="65"/>
      <c r="BK108" s="63"/>
      <c r="BL108" s="64"/>
      <c r="BM108" s="63"/>
      <c r="BN108" s="206"/>
      <c r="BO108" s="89"/>
      <c r="BP108" s="183"/>
      <c r="BQ108" s="89"/>
      <c r="BR108" s="193"/>
      <c r="BS108" s="183"/>
      <c r="BT108" s="185"/>
      <c r="BU108" s="89"/>
      <c r="BV108" s="89"/>
      <c r="BW108" s="63"/>
      <c r="BX108" s="64"/>
      <c r="BY108" s="63"/>
      <c r="BZ108" s="138"/>
      <c r="CA108" s="63"/>
      <c r="CB108" s="167"/>
      <c r="CC108" s="63"/>
      <c r="CD108" s="167"/>
      <c r="CE108" s="63"/>
      <c r="CF108" s="167"/>
      <c r="CG108" s="169"/>
      <c r="CH108" s="64"/>
      <c r="CI108" s="63"/>
      <c r="CJ108" s="64"/>
      <c r="CK108" s="63"/>
      <c r="CL108" s="65"/>
      <c r="CM108" s="63"/>
      <c r="CN108" s="64"/>
      <c r="CO108" s="63"/>
      <c r="CP108" s="138"/>
      <c r="CQ108" s="68"/>
      <c r="CR108" s="69"/>
      <c r="CS108" s="171"/>
      <c r="CT108" s="69"/>
      <c r="CU108" s="68"/>
      <c r="CV108" s="69"/>
      <c r="CW108" s="68"/>
      <c r="CX108" s="69"/>
      <c r="CY108" s="208"/>
      <c r="CZ108" s="70"/>
      <c r="DA108" s="63"/>
      <c r="DB108" s="173"/>
      <c r="DC108" s="63"/>
      <c r="DD108" s="71"/>
      <c r="DE108" s="63"/>
      <c r="DF108" s="71"/>
      <c r="DG108" s="63"/>
      <c r="DH108" s="68"/>
      <c r="DI108" s="175"/>
      <c r="DJ108" s="176"/>
      <c r="DK108" s="175"/>
      <c r="DL108" s="176"/>
      <c r="DM108" s="175"/>
      <c r="DN108" s="176"/>
      <c r="DO108" s="175"/>
      <c r="DP108" s="176"/>
      <c r="DQ108" s="175"/>
      <c r="DR108" s="176"/>
      <c r="DS108" s="175"/>
      <c r="DT108" s="176"/>
      <c r="DU108" s="175"/>
      <c r="DV108" s="176"/>
      <c r="DW108" s="175"/>
      <c r="DX108" s="176"/>
      <c r="DY108" s="175"/>
      <c r="DZ108" s="176"/>
      <c r="EA108" s="175"/>
      <c r="EB108" s="176"/>
      <c r="EC108" s="175"/>
      <c r="ED108" s="176"/>
      <c r="EE108" s="175"/>
      <c r="EF108" s="176"/>
      <c r="EG108" s="69"/>
      <c r="EH108" s="66"/>
      <c r="EI108" s="66"/>
      <c r="EJ108" s="67"/>
      <c r="EK108" s="67"/>
      <c r="EL108" s="67"/>
      <c r="EM108" s="204"/>
      <c r="EN108" s="200"/>
      <c r="EO108" s="198"/>
      <c r="EP108" s="182"/>
      <c r="EQ108" s="182"/>
      <c r="ER108" s="182"/>
      <c r="ES108" s="182"/>
    </row>
    <row r="109" spans="1:149" x14ac:dyDescent="0.2">
      <c r="A109" s="61"/>
      <c r="B109" s="114">
        <v>101</v>
      </c>
      <c r="C109" s="87" t="str">
        <f t="shared" si="77"/>
        <v/>
      </c>
      <c r="D109" s="88" t="str">
        <f t="shared" si="78"/>
        <v/>
      </c>
      <c r="E109" s="87" t="str">
        <f t="shared" si="79"/>
        <v/>
      </c>
      <c r="F109" s="89" t="str">
        <f t="shared" si="80"/>
        <v/>
      </c>
      <c r="G109" s="87" t="str">
        <f t="shared" si="81"/>
        <v/>
      </c>
      <c r="H109" s="88" t="str">
        <f t="shared" si="82"/>
        <v/>
      </c>
      <c r="I109" s="87" t="str">
        <f t="shared" si="83"/>
        <v/>
      </c>
      <c r="J109" s="89" t="str">
        <f t="shared" si="84"/>
        <v/>
      </c>
      <c r="K109" s="87" t="str">
        <f t="shared" si="85"/>
        <v/>
      </c>
      <c r="L109" s="88" t="str">
        <f t="shared" si="86"/>
        <v/>
      </c>
      <c r="M109" s="87" t="str">
        <f t="shared" si="87"/>
        <v/>
      </c>
      <c r="N109" s="89" t="str">
        <f t="shared" si="88"/>
        <v/>
      </c>
      <c r="O109" s="87" t="str">
        <f t="shared" si="89"/>
        <v/>
      </c>
      <c r="P109" s="88" t="str">
        <f t="shared" si="90"/>
        <v/>
      </c>
      <c r="Q109" s="87" t="str">
        <f t="shared" si="91"/>
        <v/>
      </c>
      <c r="R109" s="89" t="str">
        <f t="shared" si="92"/>
        <v/>
      </c>
      <c r="S109" s="87" t="str">
        <f t="shared" si="93"/>
        <v/>
      </c>
      <c r="T109" s="88" t="str">
        <f t="shared" si="94"/>
        <v/>
      </c>
      <c r="U109" s="87" t="str">
        <f t="shared" si="95"/>
        <v/>
      </c>
      <c r="V109" s="89" t="str">
        <f t="shared" si="96"/>
        <v/>
      </c>
      <c r="W109" s="87" t="str">
        <f t="shared" si="97"/>
        <v/>
      </c>
      <c r="X109" s="88" t="str">
        <f t="shared" si="98"/>
        <v/>
      </c>
      <c r="Y109" s="87" t="str">
        <f t="shared" si="99"/>
        <v/>
      </c>
      <c r="Z109" s="89" t="str">
        <f t="shared" si="100"/>
        <v/>
      </c>
      <c r="AA109" s="87" t="str">
        <f t="shared" si="101"/>
        <v/>
      </c>
      <c r="AB109" s="88" t="str">
        <f t="shared" si="102"/>
        <v/>
      </c>
      <c r="AC109" s="87" t="str">
        <f t="shared" si="103"/>
        <v/>
      </c>
      <c r="AD109" s="88" t="str">
        <f t="shared" si="104"/>
        <v/>
      </c>
      <c r="AE109" s="87" t="str">
        <f t="shared" si="105"/>
        <v/>
      </c>
      <c r="AF109" s="89" t="str">
        <f t="shared" si="106"/>
        <v/>
      </c>
      <c r="AG109" s="87" t="str">
        <f t="shared" si="107"/>
        <v/>
      </c>
      <c r="AH109" s="88" t="str">
        <f t="shared" si="108"/>
        <v/>
      </c>
      <c r="AI109" s="87" t="str">
        <f t="shared" si="109"/>
        <v/>
      </c>
      <c r="AJ109" s="89" t="str">
        <f t="shared" si="110"/>
        <v/>
      </c>
      <c r="AK109" s="87" t="str">
        <f t="shared" si="111"/>
        <v/>
      </c>
      <c r="AL109" s="88" t="str">
        <f t="shared" si="112"/>
        <v/>
      </c>
      <c r="AM109" s="87" t="str">
        <f t="shared" si="113"/>
        <v/>
      </c>
      <c r="AN109" s="104" t="str">
        <f t="shared" si="114"/>
        <v/>
      </c>
      <c r="AO109" s="105"/>
      <c r="AP109" s="104"/>
      <c r="AQ109" s="87"/>
      <c r="AR109" s="104"/>
      <c r="AS109" s="87"/>
      <c r="AT109" s="104"/>
      <c r="AU109" s="108"/>
      <c r="AV109" s="187"/>
      <c r="AW109" s="110"/>
      <c r="AX109" s="109"/>
      <c r="AY109" s="110"/>
      <c r="AZ109" s="189"/>
      <c r="BA109" s="110"/>
      <c r="BB109" s="109"/>
      <c r="BC109" s="110"/>
      <c r="BD109" s="109"/>
      <c r="BE109" s="191"/>
      <c r="BF109" s="109"/>
      <c r="BG109" s="110"/>
      <c r="BH109" s="138"/>
      <c r="BI109" s="139"/>
      <c r="BJ109" s="65"/>
      <c r="BK109" s="63"/>
      <c r="BL109" s="64"/>
      <c r="BM109" s="63"/>
      <c r="BN109" s="206"/>
      <c r="BO109" s="89"/>
      <c r="BP109" s="183"/>
      <c r="BQ109" s="89"/>
      <c r="BR109" s="193"/>
      <c r="BS109" s="183"/>
      <c r="BT109" s="185"/>
      <c r="BU109" s="89"/>
      <c r="BV109" s="89"/>
      <c r="BW109" s="63"/>
      <c r="BX109" s="64"/>
      <c r="BY109" s="63"/>
      <c r="BZ109" s="138"/>
      <c r="CA109" s="63"/>
      <c r="CB109" s="167"/>
      <c r="CC109" s="63"/>
      <c r="CD109" s="167"/>
      <c r="CE109" s="63"/>
      <c r="CF109" s="167"/>
      <c r="CG109" s="169"/>
      <c r="CH109" s="64"/>
      <c r="CI109" s="63"/>
      <c r="CJ109" s="64"/>
      <c r="CK109" s="63"/>
      <c r="CL109" s="65"/>
      <c r="CM109" s="63"/>
      <c r="CN109" s="64"/>
      <c r="CO109" s="63"/>
      <c r="CP109" s="138"/>
      <c r="CQ109" s="68"/>
      <c r="CR109" s="69"/>
      <c r="CS109" s="171"/>
      <c r="CT109" s="69"/>
      <c r="CU109" s="68"/>
      <c r="CV109" s="69"/>
      <c r="CW109" s="68"/>
      <c r="CX109" s="69"/>
      <c r="CY109" s="208"/>
      <c r="CZ109" s="70"/>
      <c r="DA109" s="63"/>
      <c r="DB109" s="173"/>
      <c r="DC109" s="63"/>
      <c r="DD109" s="71"/>
      <c r="DE109" s="63"/>
      <c r="DF109" s="71"/>
      <c r="DG109" s="63"/>
      <c r="DH109" s="68"/>
      <c r="DI109" s="175"/>
      <c r="DJ109" s="176"/>
      <c r="DK109" s="175"/>
      <c r="DL109" s="176"/>
      <c r="DM109" s="175"/>
      <c r="DN109" s="176"/>
      <c r="DO109" s="175"/>
      <c r="DP109" s="176"/>
      <c r="DQ109" s="175"/>
      <c r="DR109" s="176"/>
      <c r="DS109" s="175"/>
      <c r="DT109" s="176"/>
      <c r="DU109" s="175"/>
      <c r="DV109" s="176"/>
      <c r="DW109" s="175"/>
      <c r="DX109" s="176"/>
      <c r="DY109" s="175"/>
      <c r="DZ109" s="176"/>
      <c r="EA109" s="175"/>
      <c r="EB109" s="176"/>
      <c r="EC109" s="175"/>
      <c r="ED109" s="176"/>
      <c r="EE109" s="175"/>
      <c r="EF109" s="176"/>
      <c r="EG109" s="69"/>
      <c r="EH109" s="66"/>
      <c r="EI109" s="66"/>
      <c r="EJ109" s="67"/>
      <c r="EK109" s="67"/>
      <c r="EL109" s="67"/>
      <c r="EM109" s="204"/>
      <c r="EN109" s="200"/>
      <c r="EO109" s="198"/>
      <c r="EP109" s="182"/>
      <c r="EQ109" s="182"/>
      <c r="ER109" s="182"/>
      <c r="ES109" s="182"/>
    </row>
    <row r="110" spans="1:149" x14ac:dyDescent="0.2">
      <c r="A110" s="61"/>
      <c r="B110" s="114">
        <v>102</v>
      </c>
      <c r="C110" s="87" t="str">
        <f t="shared" si="77"/>
        <v/>
      </c>
      <c r="D110" s="88" t="str">
        <f t="shared" si="78"/>
        <v/>
      </c>
      <c r="E110" s="87" t="str">
        <f t="shared" si="79"/>
        <v/>
      </c>
      <c r="F110" s="89" t="str">
        <f t="shared" si="80"/>
        <v/>
      </c>
      <c r="G110" s="87" t="str">
        <f t="shared" si="81"/>
        <v/>
      </c>
      <c r="H110" s="88" t="str">
        <f t="shared" si="82"/>
        <v/>
      </c>
      <c r="I110" s="87" t="str">
        <f t="shared" si="83"/>
        <v/>
      </c>
      <c r="J110" s="89" t="str">
        <f t="shared" si="84"/>
        <v/>
      </c>
      <c r="K110" s="87" t="str">
        <f t="shared" si="85"/>
        <v/>
      </c>
      <c r="L110" s="88" t="str">
        <f t="shared" si="86"/>
        <v/>
      </c>
      <c r="M110" s="87" t="str">
        <f t="shared" si="87"/>
        <v/>
      </c>
      <c r="N110" s="89" t="str">
        <f t="shared" si="88"/>
        <v/>
      </c>
      <c r="O110" s="87" t="str">
        <f t="shared" si="89"/>
        <v/>
      </c>
      <c r="P110" s="88" t="str">
        <f t="shared" si="90"/>
        <v/>
      </c>
      <c r="Q110" s="87" t="str">
        <f t="shared" si="91"/>
        <v/>
      </c>
      <c r="R110" s="89" t="str">
        <f t="shared" si="92"/>
        <v/>
      </c>
      <c r="S110" s="87" t="str">
        <f t="shared" si="93"/>
        <v/>
      </c>
      <c r="T110" s="88" t="str">
        <f t="shared" si="94"/>
        <v/>
      </c>
      <c r="U110" s="87" t="str">
        <f t="shared" si="95"/>
        <v/>
      </c>
      <c r="V110" s="89" t="str">
        <f t="shared" si="96"/>
        <v/>
      </c>
      <c r="W110" s="87" t="str">
        <f t="shared" si="97"/>
        <v/>
      </c>
      <c r="X110" s="88" t="str">
        <f t="shared" si="98"/>
        <v/>
      </c>
      <c r="Y110" s="87" t="str">
        <f t="shared" si="99"/>
        <v/>
      </c>
      <c r="Z110" s="89" t="str">
        <f t="shared" si="100"/>
        <v/>
      </c>
      <c r="AA110" s="87" t="str">
        <f t="shared" si="101"/>
        <v/>
      </c>
      <c r="AB110" s="88" t="str">
        <f t="shared" si="102"/>
        <v/>
      </c>
      <c r="AC110" s="87" t="str">
        <f t="shared" si="103"/>
        <v/>
      </c>
      <c r="AD110" s="88" t="str">
        <f t="shared" si="104"/>
        <v/>
      </c>
      <c r="AE110" s="87" t="str">
        <f t="shared" si="105"/>
        <v/>
      </c>
      <c r="AF110" s="89" t="str">
        <f t="shared" si="106"/>
        <v/>
      </c>
      <c r="AG110" s="87" t="str">
        <f t="shared" si="107"/>
        <v/>
      </c>
      <c r="AH110" s="88" t="str">
        <f t="shared" si="108"/>
        <v/>
      </c>
      <c r="AI110" s="87" t="str">
        <f t="shared" si="109"/>
        <v/>
      </c>
      <c r="AJ110" s="89" t="str">
        <f t="shared" si="110"/>
        <v/>
      </c>
      <c r="AK110" s="87" t="str">
        <f t="shared" si="111"/>
        <v/>
      </c>
      <c r="AL110" s="88" t="str">
        <f t="shared" si="112"/>
        <v/>
      </c>
      <c r="AM110" s="87" t="str">
        <f t="shared" si="113"/>
        <v/>
      </c>
      <c r="AN110" s="104" t="str">
        <f t="shared" si="114"/>
        <v/>
      </c>
      <c r="AO110" s="105"/>
      <c r="AP110" s="104"/>
      <c r="AQ110" s="87"/>
      <c r="AR110" s="104"/>
      <c r="AS110" s="87"/>
      <c r="AT110" s="104"/>
      <c r="AU110" s="108"/>
      <c r="AV110" s="187"/>
      <c r="AW110" s="110"/>
      <c r="AX110" s="109"/>
      <c r="AY110" s="110"/>
      <c r="AZ110" s="189"/>
      <c r="BA110" s="110"/>
      <c r="BB110" s="109"/>
      <c r="BC110" s="110"/>
      <c r="BD110" s="109"/>
      <c r="BE110" s="191"/>
      <c r="BF110" s="109"/>
      <c r="BG110" s="110"/>
      <c r="BH110" s="138"/>
      <c r="BI110" s="139"/>
      <c r="BJ110" s="65"/>
      <c r="BK110" s="63"/>
      <c r="BL110" s="64"/>
      <c r="BM110" s="63"/>
      <c r="BN110" s="206"/>
      <c r="BO110" s="89"/>
      <c r="BP110" s="183"/>
      <c r="BQ110" s="89"/>
      <c r="BR110" s="193"/>
      <c r="BS110" s="183"/>
      <c r="BT110" s="185"/>
      <c r="BU110" s="89"/>
      <c r="BV110" s="89"/>
      <c r="BW110" s="63"/>
      <c r="BX110" s="64"/>
      <c r="BY110" s="63"/>
      <c r="BZ110" s="138"/>
      <c r="CA110" s="63"/>
      <c r="CB110" s="167"/>
      <c r="CC110" s="63"/>
      <c r="CD110" s="167"/>
      <c r="CE110" s="63"/>
      <c r="CF110" s="167"/>
      <c r="CG110" s="169"/>
      <c r="CH110" s="64"/>
      <c r="CI110" s="63"/>
      <c r="CJ110" s="64"/>
      <c r="CK110" s="63"/>
      <c r="CL110" s="65"/>
      <c r="CM110" s="63"/>
      <c r="CN110" s="64"/>
      <c r="CO110" s="63"/>
      <c r="CP110" s="138"/>
      <c r="CQ110" s="68"/>
      <c r="CR110" s="69"/>
      <c r="CS110" s="171"/>
      <c r="CT110" s="69"/>
      <c r="CU110" s="68"/>
      <c r="CV110" s="69"/>
      <c r="CW110" s="68"/>
      <c r="CX110" s="69"/>
      <c r="CY110" s="208"/>
      <c r="CZ110" s="70"/>
      <c r="DA110" s="63"/>
      <c r="DB110" s="173"/>
      <c r="DC110" s="63"/>
      <c r="DD110" s="71"/>
      <c r="DE110" s="63"/>
      <c r="DF110" s="71"/>
      <c r="DG110" s="63"/>
      <c r="DH110" s="68"/>
      <c r="DI110" s="175"/>
      <c r="DJ110" s="176"/>
      <c r="DK110" s="175"/>
      <c r="DL110" s="176"/>
      <c r="DM110" s="175"/>
      <c r="DN110" s="176"/>
      <c r="DO110" s="175"/>
      <c r="DP110" s="176"/>
      <c r="DQ110" s="175"/>
      <c r="DR110" s="176"/>
      <c r="DS110" s="175"/>
      <c r="DT110" s="176"/>
      <c r="DU110" s="175"/>
      <c r="DV110" s="176"/>
      <c r="DW110" s="175"/>
      <c r="DX110" s="176"/>
      <c r="DY110" s="175"/>
      <c r="DZ110" s="176"/>
      <c r="EA110" s="175"/>
      <c r="EB110" s="176"/>
      <c r="EC110" s="175"/>
      <c r="ED110" s="176"/>
      <c r="EE110" s="175"/>
      <c r="EF110" s="176"/>
      <c r="EG110" s="69"/>
      <c r="EH110" s="66"/>
      <c r="EI110" s="66"/>
      <c r="EJ110" s="67"/>
      <c r="EK110" s="67"/>
      <c r="EL110" s="67"/>
      <c r="EM110" s="204"/>
      <c r="EN110" s="200"/>
      <c r="EO110" s="198"/>
      <c r="EP110" s="182"/>
      <c r="EQ110" s="182"/>
      <c r="ER110" s="182"/>
      <c r="ES110" s="182"/>
    </row>
    <row r="111" spans="1:149" x14ac:dyDescent="0.2">
      <c r="A111" s="61"/>
      <c r="B111" s="114">
        <v>103</v>
      </c>
      <c r="C111" s="87" t="str">
        <f t="shared" si="77"/>
        <v/>
      </c>
      <c r="D111" s="88" t="str">
        <f t="shared" si="78"/>
        <v/>
      </c>
      <c r="E111" s="87" t="str">
        <f t="shared" si="79"/>
        <v/>
      </c>
      <c r="F111" s="89" t="str">
        <f t="shared" si="80"/>
        <v/>
      </c>
      <c r="G111" s="87" t="str">
        <f t="shared" si="81"/>
        <v/>
      </c>
      <c r="H111" s="88" t="str">
        <f t="shared" si="82"/>
        <v/>
      </c>
      <c r="I111" s="87" t="str">
        <f t="shared" si="83"/>
        <v/>
      </c>
      <c r="J111" s="89" t="str">
        <f t="shared" si="84"/>
        <v/>
      </c>
      <c r="K111" s="87" t="str">
        <f t="shared" si="85"/>
        <v/>
      </c>
      <c r="L111" s="88" t="str">
        <f t="shared" si="86"/>
        <v/>
      </c>
      <c r="M111" s="87" t="str">
        <f t="shared" si="87"/>
        <v/>
      </c>
      <c r="N111" s="89" t="str">
        <f t="shared" si="88"/>
        <v/>
      </c>
      <c r="O111" s="87" t="str">
        <f t="shared" si="89"/>
        <v/>
      </c>
      <c r="P111" s="88" t="str">
        <f t="shared" si="90"/>
        <v/>
      </c>
      <c r="Q111" s="87" t="str">
        <f t="shared" si="91"/>
        <v/>
      </c>
      <c r="R111" s="89" t="str">
        <f t="shared" si="92"/>
        <v/>
      </c>
      <c r="S111" s="87" t="str">
        <f t="shared" si="93"/>
        <v/>
      </c>
      <c r="T111" s="88" t="str">
        <f t="shared" si="94"/>
        <v/>
      </c>
      <c r="U111" s="87" t="str">
        <f t="shared" si="95"/>
        <v/>
      </c>
      <c r="V111" s="89" t="str">
        <f t="shared" si="96"/>
        <v/>
      </c>
      <c r="W111" s="87" t="str">
        <f t="shared" si="97"/>
        <v/>
      </c>
      <c r="X111" s="88" t="str">
        <f t="shared" si="98"/>
        <v/>
      </c>
      <c r="Y111" s="87" t="str">
        <f t="shared" si="99"/>
        <v/>
      </c>
      <c r="Z111" s="89" t="str">
        <f t="shared" si="100"/>
        <v/>
      </c>
      <c r="AA111" s="87" t="str">
        <f t="shared" si="101"/>
        <v/>
      </c>
      <c r="AB111" s="88" t="str">
        <f t="shared" si="102"/>
        <v/>
      </c>
      <c r="AC111" s="87" t="str">
        <f t="shared" si="103"/>
        <v/>
      </c>
      <c r="AD111" s="88" t="str">
        <f t="shared" si="104"/>
        <v/>
      </c>
      <c r="AE111" s="87" t="str">
        <f t="shared" si="105"/>
        <v/>
      </c>
      <c r="AF111" s="89" t="str">
        <f t="shared" si="106"/>
        <v/>
      </c>
      <c r="AG111" s="87" t="str">
        <f t="shared" si="107"/>
        <v/>
      </c>
      <c r="AH111" s="88" t="str">
        <f t="shared" si="108"/>
        <v/>
      </c>
      <c r="AI111" s="87" t="str">
        <f t="shared" si="109"/>
        <v/>
      </c>
      <c r="AJ111" s="89" t="str">
        <f t="shared" si="110"/>
        <v/>
      </c>
      <c r="AK111" s="87" t="str">
        <f t="shared" si="111"/>
        <v/>
      </c>
      <c r="AL111" s="88" t="str">
        <f t="shared" si="112"/>
        <v/>
      </c>
      <c r="AM111" s="87" t="str">
        <f t="shared" si="113"/>
        <v/>
      </c>
      <c r="AN111" s="104" t="str">
        <f t="shared" si="114"/>
        <v/>
      </c>
      <c r="AO111" s="105"/>
      <c r="AP111" s="104"/>
      <c r="AQ111" s="87"/>
      <c r="AR111" s="104"/>
      <c r="AS111" s="87"/>
      <c r="AT111" s="104"/>
      <c r="AU111" s="108"/>
      <c r="AV111" s="187"/>
      <c r="AW111" s="110"/>
      <c r="AX111" s="109"/>
      <c r="AY111" s="110"/>
      <c r="AZ111" s="189"/>
      <c r="BA111" s="110"/>
      <c r="BB111" s="109"/>
      <c r="BC111" s="110"/>
      <c r="BD111" s="109"/>
      <c r="BE111" s="191"/>
      <c r="BF111" s="109"/>
      <c r="BG111" s="110"/>
      <c r="BH111" s="138"/>
      <c r="BI111" s="139"/>
      <c r="BJ111" s="65"/>
      <c r="BK111" s="63"/>
      <c r="BL111" s="64"/>
      <c r="BM111" s="63"/>
      <c r="BN111" s="206"/>
      <c r="BO111" s="89"/>
      <c r="BP111" s="183"/>
      <c r="BQ111" s="89"/>
      <c r="BR111" s="193"/>
      <c r="BS111" s="183"/>
      <c r="BT111" s="185"/>
      <c r="BU111" s="89"/>
      <c r="BV111" s="89"/>
      <c r="BW111" s="63"/>
      <c r="BX111" s="64"/>
      <c r="BY111" s="63"/>
      <c r="BZ111" s="138"/>
      <c r="CA111" s="63"/>
      <c r="CB111" s="167"/>
      <c r="CC111" s="63"/>
      <c r="CD111" s="167"/>
      <c r="CE111" s="63"/>
      <c r="CF111" s="167"/>
      <c r="CG111" s="169"/>
      <c r="CH111" s="64"/>
      <c r="CI111" s="63"/>
      <c r="CJ111" s="64"/>
      <c r="CK111" s="63"/>
      <c r="CL111" s="65"/>
      <c r="CM111" s="63"/>
      <c r="CN111" s="64"/>
      <c r="CO111" s="63"/>
      <c r="CP111" s="138"/>
      <c r="CQ111" s="68"/>
      <c r="CR111" s="69"/>
      <c r="CS111" s="171"/>
      <c r="CT111" s="69"/>
      <c r="CU111" s="68"/>
      <c r="CV111" s="69"/>
      <c r="CW111" s="68"/>
      <c r="CX111" s="69"/>
      <c r="CY111" s="208"/>
      <c r="CZ111" s="70"/>
      <c r="DA111" s="63"/>
      <c r="DB111" s="173"/>
      <c r="DC111" s="63"/>
      <c r="DD111" s="71"/>
      <c r="DE111" s="63"/>
      <c r="DF111" s="71"/>
      <c r="DG111" s="63"/>
      <c r="DH111" s="68"/>
      <c r="DI111" s="175"/>
      <c r="DJ111" s="176"/>
      <c r="DK111" s="175"/>
      <c r="DL111" s="176"/>
      <c r="DM111" s="175"/>
      <c r="DN111" s="176"/>
      <c r="DO111" s="175"/>
      <c r="DP111" s="176"/>
      <c r="DQ111" s="175"/>
      <c r="DR111" s="176"/>
      <c r="DS111" s="175"/>
      <c r="DT111" s="176"/>
      <c r="DU111" s="175"/>
      <c r="DV111" s="176"/>
      <c r="DW111" s="175"/>
      <c r="DX111" s="176"/>
      <c r="DY111" s="175"/>
      <c r="DZ111" s="176"/>
      <c r="EA111" s="175"/>
      <c r="EB111" s="176"/>
      <c r="EC111" s="175"/>
      <c r="ED111" s="176"/>
      <c r="EE111" s="175"/>
      <c r="EF111" s="176"/>
      <c r="EG111" s="69"/>
      <c r="EH111" s="66"/>
      <c r="EI111" s="66"/>
      <c r="EJ111" s="67"/>
      <c r="EK111" s="67"/>
      <c r="EL111" s="67"/>
      <c r="EM111" s="204"/>
      <c r="EN111" s="200"/>
      <c r="EO111" s="198"/>
      <c r="EP111" s="182"/>
      <c r="EQ111" s="182"/>
      <c r="ER111" s="182"/>
      <c r="ES111" s="182"/>
    </row>
    <row r="112" spans="1:149" x14ac:dyDescent="0.2">
      <c r="A112" s="61"/>
      <c r="B112" s="114">
        <v>104</v>
      </c>
      <c r="C112" s="87" t="str">
        <f t="shared" si="77"/>
        <v/>
      </c>
      <c r="D112" s="88" t="str">
        <f t="shared" si="78"/>
        <v/>
      </c>
      <c r="E112" s="87" t="str">
        <f t="shared" si="79"/>
        <v/>
      </c>
      <c r="F112" s="89" t="str">
        <f t="shared" si="80"/>
        <v/>
      </c>
      <c r="G112" s="87" t="str">
        <f t="shared" si="81"/>
        <v/>
      </c>
      <c r="H112" s="88" t="str">
        <f t="shared" si="82"/>
        <v/>
      </c>
      <c r="I112" s="87" t="str">
        <f t="shared" si="83"/>
        <v/>
      </c>
      <c r="J112" s="89" t="str">
        <f t="shared" si="84"/>
        <v/>
      </c>
      <c r="K112" s="87" t="str">
        <f t="shared" si="85"/>
        <v/>
      </c>
      <c r="L112" s="88" t="str">
        <f t="shared" si="86"/>
        <v/>
      </c>
      <c r="M112" s="87" t="str">
        <f t="shared" si="87"/>
        <v/>
      </c>
      <c r="N112" s="89" t="str">
        <f t="shared" si="88"/>
        <v/>
      </c>
      <c r="O112" s="87" t="str">
        <f t="shared" si="89"/>
        <v/>
      </c>
      <c r="P112" s="88" t="str">
        <f t="shared" si="90"/>
        <v/>
      </c>
      <c r="Q112" s="87" t="str">
        <f t="shared" si="91"/>
        <v/>
      </c>
      <c r="R112" s="89" t="str">
        <f t="shared" si="92"/>
        <v/>
      </c>
      <c r="S112" s="87" t="str">
        <f t="shared" si="93"/>
        <v/>
      </c>
      <c r="T112" s="88" t="str">
        <f t="shared" si="94"/>
        <v/>
      </c>
      <c r="U112" s="87" t="str">
        <f t="shared" si="95"/>
        <v/>
      </c>
      <c r="V112" s="89" t="str">
        <f t="shared" si="96"/>
        <v/>
      </c>
      <c r="W112" s="87" t="str">
        <f t="shared" si="97"/>
        <v/>
      </c>
      <c r="X112" s="88" t="str">
        <f t="shared" si="98"/>
        <v/>
      </c>
      <c r="Y112" s="87" t="str">
        <f t="shared" si="99"/>
        <v/>
      </c>
      <c r="Z112" s="89" t="str">
        <f t="shared" si="100"/>
        <v/>
      </c>
      <c r="AA112" s="87" t="str">
        <f t="shared" si="101"/>
        <v/>
      </c>
      <c r="AB112" s="88" t="str">
        <f t="shared" si="102"/>
        <v/>
      </c>
      <c r="AC112" s="87" t="str">
        <f t="shared" si="103"/>
        <v/>
      </c>
      <c r="AD112" s="88" t="str">
        <f t="shared" si="104"/>
        <v/>
      </c>
      <c r="AE112" s="87" t="str">
        <f t="shared" si="105"/>
        <v/>
      </c>
      <c r="AF112" s="89" t="str">
        <f t="shared" si="106"/>
        <v/>
      </c>
      <c r="AG112" s="87" t="str">
        <f t="shared" si="107"/>
        <v/>
      </c>
      <c r="AH112" s="88" t="str">
        <f t="shared" si="108"/>
        <v/>
      </c>
      <c r="AI112" s="87" t="str">
        <f t="shared" si="109"/>
        <v/>
      </c>
      <c r="AJ112" s="89" t="str">
        <f t="shared" si="110"/>
        <v/>
      </c>
      <c r="AK112" s="87" t="str">
        <f t="shared" si="111"/>
        <v/>
      </c>
      <c r="AL112" s="88" t="str">
        <f t="shared" si="112"/>
        <v/>
      </c>
      <c r="AM112" s="87" t="str">
        <f t="shared" si="113"/>
        <v/>
      </c>
      <c r="AN112" s="104" t="str">
        <f t="shared" si="114"/>
        <v/>
      </c>
      <c r="AO112" s="105"/>
      <c r="AP112" s="104"/>
      <c r="AQ112" s="87"/>
      <c r="AR112" s="104"/>
      <c r="AS112" s="87"/>
      <c r="AT112" s="104"/>
      <c r="AU112" s="108"/>
      <c r="AV112" s="187"/>
      <c r="AW112" s="110"/>
      <c r="AX112" s="109"/>
      <c r="AY112" s="110"/>
      <c r="AZ112" s="189"/>
      <c r="BA112" s="110"/>
      <c r="BB112" s="109"/>
      <c r="BC112" s="110"/>
      <c r="BD112" s="109"/>
      <c r="BE112" s="191"/>
      <c r="BF112" s="109"/>
      <c r="BG112" s="110"/>
      <c r="BH112" s="138"/>
      <c r="BI112" s="139"/>
      <c r="BJ112" s="65"/>
      <c r="BK112" s="63"/>
      <c r="BL112" s="64"/>
      <c r="BM112" s="63"/>
      <c r="BN112" s="206"/>
      <c r="BO112" s="89"/>
      <c r="BP112" s="183"/>
      <c r="BQ112" s="89"/>
      <c r="BR112" s="193"/>
      <c r="BS112" s="183"/>
      <c r="BT112" s="185"/>
      <c r="BU112" s="89"/>
      <c r="BV112" s="89"/>
      <c r="BW112" s="63"/>
      <c r="BX112" s="64"/>
      <c r="BY112" s="63"/>
      <c r="BZ112" s="138"/>
      <c r="CA112" s="63"/>
      <c r="CB112" s="167"/>
      <c r="CC112" s="63"/>
      <c r="CD112" s="167"/>
      <c r="CE112" s="63"/>
      <c r="CF112" s="167"/>
      <c r="CG112" s="169"/>
      <c r="CH112" s="64"/>
      <c r="CI112" s="63"/>
      <c r="CJ112" s="64"/>
      <c r="CK112" s="63"/>
      <c r="CL112" s="65"/>
      <c r="CM112" s="63"/>
      <c r="CN112" s="64"/>
      <c r="CO112" s="63"/>
      <c r="CP112" s="138"/>
      <c r="CQ112" s="68"/>
      <c r="CR112" s="69"/>
      <c r="CS112" s="171"/>
      <c r="CT112" s="69"/>
      <c r="CU112" s="68"/>
      <c r="CV112" s="69"/>
      <c r="CW112" s="68"/>
      <c r="CX112" s="69"/>
      <c r="CY112" s="208"/>
      <c r="CZ112" s="70"/>
      <c r="DA112" s="63"/>
      <c r="DB112" s="173"/>
      <c r="DC112" s="63"/>
      <c r="DD112" s="71"/>
      <c r="DE112" s="63"/>
      <c r="DF112" s="71"/>
      <c r="DG112" s="63"/>
      <c r="DH112" s="68"/>
      <c r="DI112" s="175"/>
      <c r="DJ112" s="176"/>
      <c r="DK112" s="175"/>
      <c r="DL112" s="176"/>
      <c r="DM112" s="175"/>
      <c r="DN112" s="176"/>
      <c r="DO112" s="175"/>
      <c r="DP112" s="176"/>
      <c r="DQ112" s="175"/>
      <c r="DR112" s="176"/>
      <c r="DS112" s="175"/>
      <c r="DT112" s="176"/>
      <c r="DU112" s="175"/>
      <c r="DV112" s="176"/>
      <c r="DW112" s="175"/>
      <c r="DX112" s="176"/>
      <c r="DY112" s="175"/>
      <c r="DZ112" s="176"/>
      <c r="EA112" s="175"/>
      <c r="EB112" s="176"/>
      <c r="EC112" s="175"/>
      <c r="ED112" s="176"/>
      <c r="EE112" s="175"/>
      <c r="EF112" s="176"/>
      <c r="EG112" s="69"/>
      <c r="EH112" s="66"/>
      <c r="EI112" s="66"/>
      <c r="EJ112" s="67"/>
      <c r="EK112" s="67"/>
      <c r="EL112" s="67"/>
      <c r="EM112" s="204"/>
      <c r="EN112" s="200"/>
      <c r="EO112" s="198"/>
      <c r="EP112" s="182"/>
      <c r="EQ112" s="182"/>
      <c r="ER112" s="182"/>
      <c r="ES112" s="182"/>
    </row>
    <row r="113" spans="1:149" x14ac:dyDescent="0.2">
      <c r="A113" s="61"/>
      <c r="B113" s="114">
        <v>105</v>
      </c>
      <c r="C113" s="87" t="str">
        <f t="shared" si="77"/>
        <v/>
      </c>
      <c r="D113" s="88" t="str">
        <f t="shared" si="78"/>
        <v/>
      </c>
      <c r="E113" s="87" t="str">
        <f t="shared" si="79"/>
        <v/>
      </c>
      <c r="F113" s="89" t="str">
        <f t="shared" si="80"/>
        <v/>
      </c>
      <c r="G113" s="87" t="str">
        <f t="shared" si="81"/>
        <v/>
      </c>
      <c r="H113" s="88" t="str">
        <f t="shared" si="82"/>
        <v/>
      </c>
      <c r="I113" s="87" t="str">
        <f t="shared" si="83"/>
        <v/>
      </c>
      <c r="J113" s="89" t="str">
        <f t="shared" si="84"/>
        <v/>
      </c>
      <c r="K113" s="87" t="str">
        <f t="shared" si="85"/>
        <v/>
      </c>
      <c r="L113" s="88" t="str">
        <f t="shared" si="86"/>
        <v/>
      </c>
      <c r="M113" s="87" t="str">
        <f t="shared" si="87"/>
        <v/>
      </c>
      <c r="N113" s="89" t="str">
        <f t="shared" si="88"/>
        <v/>
      </c>
      <c r="O113" s="87" t="str">
        <f t="shared" si="89"/>
        <v/>
      </c>
      <c r="P113" s="88" t="str">
        <f t="shared" si="90"/>
        <v/>
      </c>
      <c r="Q113" s="87" t="str">
        <f t="shared" si="91"/>
        <v/>
      </c>
      <c r="R113" s="89" t="str">
        <f t="shared" si="92"/>
        <v/>
      </c>
      <c r="S113" s="87" t="str">
        <f t="shared" si="93"/>
        <v/>
      </c>
      <c r="T113" s="88" t="str">
        <f t="shared" si="94"/>
        <v/>
      </c>
      <c r="U113" s="87" t="str">
        <f t="shared" si="95"/>
        <v/>
      </c>
      <c r="V113" s="89" t="str">
        <f t="shared" si="96"/>
        <v/>
      </c>
      <c r="W113" s="87" t="str">
        <f t="shared" si="97"/>
        <v/>
      </c>
      <c r="X113" s="88" t="str">
        <f t="shared" si="98"/>
        <v/>
      </c>
      <c r="Y113" s="87" t="str">
        <f t="shared" si="99"/>
        <v/>
      </c>
      <c r="Z113" s="89" t="str">
        <f t="shared" si="100"/>
        <v/>
      </c>
      <c r="AA113" s="87" t="str">
        <f t="shared" si="101"/>
        <v/>
      </c>
      <c r="AB113" s="88" t="str">
        <f t="shared" si="102"/>
        <v/>
      </c>
      <c r="AC113" s="87" t="str">
        <f t="shared" si="103"/>
        <v/>
      </c>
      <c r="AD113" s="88" t="str">
        <f t="shared" si="104"/>
        <v/>
      </c>
      <c r="AE113" s="87" t="str">
        <f t="shared" si="105"/>
        <v/>
      </c>
      <c r="AF113" s="89" t="str">
        <f t="shared" si="106"/>
        <v/>
      </c>
      <c r="AG113" s="87" t="str">
        <f t="shared" si="107"/>
        <v/>
      </c>
      <c r="AH113" s="88" t="str">
        <f t="shared" si="108"/>
        <v/>
      </c>
      <c r="AI113" s="87" t="str">
        <f t="shared" si="109"/>
        <v/>
      </c>
      <c r="AJ113" s="89" t="str">
        <f t="shared" si="110"/>
        <v/>
      </c>
      <c r="AK113" s="87" t="str">
        <f t="shared" si="111"/>
        <v/>
      </c>
      <c r="AL113" s="88" t="str">
        <f t="shared" si="112"/>
        <v/>
      </c>
      <c r="AM113" s="87" t="str">
        <f t="shared" si="113"/>
        <v/>
      </c>
      <c r="AN113" s="104" t="str">
        <f t="shared" si="114"/>
        <v/>
      </c>
      <c r="AO113" s="105"/>
      <c r="AP113" s="104"/>
      <c r="AQ113" s="87"/>
      <c r="AR113" s="104"/>
      <c r="AS113" s="87"/>
      <c r="AT113" s="104"/>
      <c r="AU113" s="108"/>
      <c r="AV113" s="187"/>
      <c r="AW113" s="110"/>
      <c r="AX113" s="109"/>
      <c r="AY113" s="110"/>
      <c r="AZ113" s="189"/>
      <c r="BA113" s="110"/>
      <c r="BB113" s="109"/>
      <c r="BC113" s="110"/>
      <c r="BD113" s="109"/>
      <c r="BE113" s="191"/>
      <c r="BF113" s="109"/>
      <c r="BG113" s="110"/>
      <c r="BH113" s="138"/>
      <c r="BI113" s="139"/>
      <c r="BJ113" s="65"/>
      <c r="BK113" s="63"/>
      <c r="BL113" s="64"/>
      <c r="BM113" s="63"/>
      <c r="BN113" s="206"/>
      <c r="BO113" s="89"/>
      <c r="BP113" s="183"/>
      <c r="BQ113" s="89"/>
      <c r="BR113" s="193"/>
      <c r="BS113" s="183"/>
      <c r="BT113" s="185"/>
      <c r="BU113" s="89"/>
      <c r="BV113" s="89"/>
      <c r="BW113" s="63"/>
      <c r="BX113" s="64"/>
      <c r="BY113" s="63"/>
      <c r="BZ113" s="138"/>
      <c r="CA113" s="63"/>
      <c r="CB113" s="167"/>
      <c r="CC113" s="63"/>
      <c r="CD113" s="167"/>
      <c r="CE113" s="63"/>
      <c r="CF113" s="167"/>
      <c r="CG113" s="169"/>
      <c r="CH113" s="64"/>
      <c r="CI113" s="63"/>
      <c r="CJ113" s="64"/>
      <c r="CK113" s="63"/>
      <c r="CL113" s="65"/>
      <c r="CM113" s="63"/>
      <c r="CN113" s="64"/>
      <c r="CO113" s="63"/>
      <c r="CP113" s="138"/>
      <c r="CQ113" s="68"/>
      <c r="CR113" s="69"/>
      <c r="CS113" s="171"/>
      <c r="CT113" s="69"/>
      <c r="CU113" s="68"/>
      <c r="CV113" s="69"/>
      <c r="CW113" s="68"/>
      <c r="CX113" s="69"/>
      <c r="CY113" s="208"/>
      <c r="CZ113" s="70"/>
      <c r="DA113" s="63"/>
      <c r="DB113" s="173"/>
      <c r="DC113" s="63"/>
      <c r="DD113" s="71"/>
      <c r="DE113" s="63"/>
      <c r="DF113" s="71"/>
      <c r="DG113" s="63"/>
      <c r="DH113" s="68"/>
      <c r="DI113" s="175"/>
      <c r="DJ113" s="176"/>
      <c r="DK113" s="175"/>
      <c r="DL113" s="176"/>
      <c r="DM113" s="175"/>
      <c r="DN113" s="176"/>
      <c r="DO113" s="175"/>
      <c r="DP113" s="176"/>
      <c r="DQ113" s="175"/>
      <c r="DR113" s="176"/>
      <c r="DS113" s="175"/>
      <c r="DT113" s="176"/>
      <c r="DU113" s="175"/>
      <c r="DV113" s="176"/>
      <c r="DW113" s="175"/>
      <c r="DX113" s="176"/>
      <c r="DY113" s="175"/>
      <c r="DZ113" s="176"/>
      <c r="EA113" s="175"/>
      <c r="EB113" s="176"/>
      <c r="EC113" s="175"/>
      <c r="ED113" s="176"/>
      <c r="EE113" s="175"/>
      <c r="EF113" s="176"/>
      <c r="EG113" s="69"/>
      <c r="EH113" s="66"/>
      <c r="EI113" s="66"/>
      <c r="EJ113" s="67"/>
      <c r="EK113" s="67"/>
      <c r="EL113" s="67"/>
      <c r="EM113" s="204"/>
      <c r="EN113" s="200"/>
      <c r="EO113" s="198"/>
      <c r="EP113" s="182"/>
      <c r="EQ113" s="182"/>
      <c r="ER113" s="182"/>
      <c r="ES113" s="182"/>
    </row>
    <row r="114" spans="1:149" x14ac:dyDescent="0.2">
      <c r="A114" s="61"/>
      <c r="B114" s="114">
        <v>106</v>
      </c>
      <c r="C114" s="87" t="str">
        <f t="shared" si="77"/>
        <v/>
      </c>
      <c r="D114" s="88" t="str">
        <f t="shared" si="78"/>
        <v/>
      </c>
      <c r="E114" s="87" t="str">
        <f t="shared" si="79"/>
        <v/>
      </c>
      <c r="F114" s="89" t="str">
        <f t="shared" si="80"/>
        <v/>
      </c>
      <c r="G114" s="87" t="str">
        <f t="shared" si="81"/>
        <v/>
      </c>
      <c r="H114" s="88" t="str">
        <f t="shared" si="82"/>
        <v/>
      </c>
      <c r="I114" s="87" t="str">
        <f t="shared" si="83"/>
        <v/>
      </c>
      <c r="J114" s="89" t="str">
        <f t="shared" si="84"/>
        <v/>
      </c>
      <c r="K114" s="87" t="str">
        <f t="shared" si="85"/>
        <v/>
      </c>
      <c r="L114" s="88" t="str">
        <f t="shared" si="86"/>
        <v/>
      </c>
      <c r="M114" s="87" t="str">
        <f t="shared" si="87"/>
        <v/>
      </c>
      <c r="N114" s="89" t="str">
        <f t="shared" si="88"/>
        <v/>
      </c>
      <c r="O114" s="87" t="str">
        <f t="shared" si="89"/>
        <v/>
      </c>
      <c r="P114" s="88" t="str">
        <f t="shared" si="90"/>
        <v/>
      </c>
      <c r="Q114" s="87" t="str">
        <f t="shared" si="91"/>
        <v/>
      </c>
      <c r="R114" s="89" t="str">
        <f t="shared" si="92"/>
        <v/>
      </c>
      <c r="S114" s="87" t="str">
        <f t="shared" si="93"/>
        <v/>
      </c>
      <c r="T114" s="88" t="str">
        <f t="shared" si="94"/>
        <v/>
      </c>
      <c r="U114" s="87" t="str">
        <f t="shared" si="95"/>
        <v/>
      </c>
      <c r="V114" s="89" t="str">
        <f t="shared" si="96"/>
        <v/>
      </c>
      <c r="W114" s="87" t="str">
        <f t="shared" si="97"/>
        <v/>
      </c>
      <c r="X114" s="88" t="str">
        <f t="shared" si="98"/>
        <v/>
      </c>
      <c r="Y114" s="87" t="str">
        <f t="shared" si="99"/>
        <v/>
      </c>
      <c r="Z114" s="89" t="str">
        <f t="shared" si="100"/>
        <v/>
      </c>
      <c r="AA114" s="87" t="str">
        <f t="shared" si="101"/>
        <v/>
      </c>
      <c r="AB114" s="88" t="str">
        <f t="shared" si="102"/>
        <v/>
      </c>
      <c r="AC114" s="87" t="str">
        <f t="shared" si="103"/>
        <v/>
      </c>
      <c r="AD114" s="88" t="str">
        <f t="shared" si="104"/>
        <v/>
      </c>
      <c r="AE114" s="87" t="str">
        <f t="shared" si="105"/>
        <v/>
      </c>
      <c r="AF114" s="89" t="str">
        <f t="shared" si="106"/>
        <v/>
      </c>
      <c r="AG114" s="87" t="str">
        <f t="shared" si="107"/>
        <v/>
      </c>
      <c r="AH114" s="88" t="str">
        <f t="shared" si="108"/>
        <v/>
      </c>
      <c r="AI114" s="87" t="str">
        <f t="shared" si="109"/>
        <v/>
      </c>
      <c r="AJ114" s="89" t="str">
        <f t="shared" si="110"/>
        <v/>
      </c>
      <c r="AK114" s="87" t="str">
        <f t="shared" si="111"/>
        <v/>
      </c>
      <c r="AL114" s="88" t="str">
        <f t="shared" si="112"/>
        <v/>
      </c>
      <c r="AM114" s="87" t="str">
        <f t="shared" si="113"/>
        <v/>
      </c>
      <c r="AN114" s="104" t="str">
        <f t="shared" si="114"/>
        <v/>
      </c>
      <c r="AO114" s="105"/>
      <c r="AP114" s="104"/>
      <c r="AQ114" s="87"/>
      <c r="AR114" s="104"/>
      <c r="AS114" s="87"/>
      <c r="AT114" s="104"/>
      <c r="AU114" s="108"/>
      <c r="AV114" s="187"/>
      <c r="AW114" s="110"/>
      <c r="AX114" s="109"/>
      <c r="AY114" s="110"/>
      <c r="AZ114" s="189"/>
      <c r="BA114" s="110"/>
      <c r="BB114" s="109"/>
      <c r="BC114" s="110"/>
      <c r="BD114" s="109"/>
      <c r="BE114" s="191"/>
      <c r="BF114" s="109"/>
      <c r="BG114" s="110"/>
      <c r="BH114" s="138"/>
      <c r="BI114" s="139"/>
      <c r="BJ114" s="65"/>
      <c r="BK114" s="63"/>
      <c r="BL114" s="64"/>
      <c r="BM114" s="63"/>
      <c r="BN114" s="206"/>
      <c r="BO114" s="89"/>
      <c r="BP114" s="183"/>
      <c r="BQ114" s="89"/>
      <c r="BR114" s="193"/>
      <c r="BS114" s="183"/>
      <c r="BT114" s="185"/>
      <c r="BU114" s="89"/>
      <c r="BV114" s="89"/>
      <c r="BW114" s="63"/>
      <c r="BX114" s="64"/>
      <c r="BY114" s="63"/>
      <c r="BZ114" s="138"/>
      <c r="CA114" s="63"/>
      <c r="CB114" s="167"/>
      <c r="CC114" s="63"/>
      <c r="CD114" s="167"/>
      <c r="CE114" s="63"/>
      <c r="CF114" s="167"/>
      <c r="CG114" s="169"/>
      <c r="CH114" s="64"/>
      <c r="CI114" s="63"/>
      <c r="CJ114" s="64"/>
      <c r="CK114" s="63"/>
      <c r="CL114" s="65"/>
      <c r="CM114" s="63"/>
      <c r="CN114" s="64"/>
      <c r="CO114" s="63"/>
      <c r="CP114" s="138"/>
      <c r="CQ114" s="68"/>
      <c r="CR114" s="69"/>
      <c r="CS114" s="171"/>
      <c r="CT114" s="69"/>
      <c r="CU114" s="68"/>
      <c r="CV114" s="69"/>
      <c r="CW114" s="68"/>
      <c r="CX114" s="69"/>
      <c r="CY114" s="208"/>
      <c r="CZ114" s="70"/>
      <c r="DA114" s="63"/>
      <c r="DB114" s="173"/>
      <c r="DC114" s="63"/>
      <c r="DD114" s="71"/>
      <c r="DE114" s="63"/>
      <c r="DF114" s="71"/>
      <c r="DG114" s="63"/>
      <c r="DH114" s="68"/>
      <c r="DI114" s="175"/>
      <c r="DJ114" s="176"/>
      <c r="DK114" s="175"/>
      <c r="DL114" s="176"/>
      <c r="DM114" s="175"/>
      <c r="DN114" s="176"/>
      <c r="DO114" s="175"/>
      <c r="DP114" s="176"/>
      <c r="DQ114" s="175"/>
      <c r="DR114" s="176"/>
      <c r="DS114" s="175"/>
      <c r="DT114" s="176"/>
      <c r="DU114" s="175"/>
      <c r="DV114" s="176"/>
      <c r="DW114" s="175"/>
      <c r="DX114" s="176"/>
      <c r="DY114" s="175"/>
      <c r="DZ114" s="176"/>
      <c r="EA114" s="175"/>
      <c r="EB114" s="176"/>
      <c r="EC114" s="175"/>
      <c r="ED114" s="176"/>
      <c r="EE114" s="175"/>
      <c r="EF114" s="176"/>
      <c r="EG114" s="69"/>
      <c r="EH114" s="66"/>
      <c r="EI114" s="66"/>
      <c r="EJ114" s="67"/>
      <c r="EK114" s="67"/>
      <c r="EL114" s="67"/>
      <c r="EM114" s="204"/>
      <c r="EN114" s="200"/>
      <c r="EO114" s="198"/>
      <c r="EP114" s="182"/>
      <c r="EQ114" s="182"/>
      <c r="ER114" s="182"/>
      <c r="ES114" s="182"/>
    </row>
    <row r="115" spans="1:149" x14ac:dyDescent="0.2">
      <c r="A115" s="61"/>
      <c r="B115" s="114">
        <v>107</v>
      </c>
      <c r="C115" s="87" t="str">
        <f t="shared" si="77"/>
        <v/>
      </c>
      <c r="D115" s="88" t="str">
        <f t="shared" si="78"/>
        <v/>
      </c>
      <c r="E115" s="87" t="str">
        <f t="shared" si="79"/>
        <v/>
      </c>
      <c r="F115" s="89" t="str">
        <f t="shared" si="80"/>
        <v/>
      </c>
      <c r="G115" s="87" t="str">
        <f t="shared" si="81"/>
        <v/>
      </c>
      <c r="H115" s="88" t="str">
        <f t="shared" si="82"/>
        <v/>
      </c>
      <c r="I115" s="87" t="str">
        <f t="shared" si="83"/>
        <v/>
      </c>
      <c r="J115" s="89" t="str">
        <f t="shared" si="84"/>
        <v/>
      </c>
      <c r="K115" s="87" t="str">
        <f t="shared" si="85"/>
        <v/>
      </c>
      <c r="L115" s="88" t="str">
        <f t="shared" si="86"/>
        <v/>
      </c>
      <c r="M115" s="87" t="str">
        <f t="shared" si="87"/>
        <v/>
      </c>
      <c r="N115" s="89" t="str">
        <f t="shared" si="88"/>
        <v/>
      </c>
      <c r="O115" s="87" t="str">
        <f t="shared" si="89"/>
        <v/>
      </c>
      <c r="P115" s="88" t="str">
        <f t="shared" si="90"/>
        <v/>
      </c>
      <c r="Q115" s="87" t="str">
        <f t="shared" si="91"/>
        <v/>
      </c>
      <c r="R115" s="89" t="str">
        <f t="shared" si="92"/>
        <v/>
      </c>
      <c r="S115" s="87" t="str">
        <f t="shared" si="93"/>
        <v/>
      </c>
      <c r="T115" s="88" t="str">
        <f t="shared" si="94"/>
        <v/>
      </c>
      <c r="U115" s="87" t="str">
        <f t="shared" si="95"/>
        <v/>
      </c>
      <c r="V115" s="89" t="str">
        <f t="shared" si="96"/>
        <v/>
      </c>
      <c r="W115" s="87" t="str">
        <f t="shared" si="97"/>
        <v/>
      </c>
      <c r="X115" s="88" t="str">
        <f t="shared" si="98"/>
        <v/>
      </c>
      <c r="Y115" s="87" t="str">
        <f t="shared" si="99"/>
        <v/>
      </c>
      <c r="Z115" s="89" t="str">
        <f t="shared" si="100"/>
        <v/>
      </c>
      <c r="AA115" s="87" t="str">
        <f t="shared" si="101"/>
        <v/>
      </c>
      <c r="AB115" s="88" t="str">
        <f t="shared" si="102"/>
        <v/>
      </c>
      <c r="AC115" s="87" t="str">
        <f t="shared" si="103"/>
        <v/>
      </c>
      <c r="AD115" s="88" t="str">
        <f t="shared" si="104"/>
        <v/>
      </c>
      <c r="AE115" s="87" t="str">
        <f t="shared" si="105"/>
        <v/>
      </c>
      <c r="AF115" s="89" t="str">
        <f t="shared" si="106"/>
        <v/>
      </c>
      <c r="AG115" s="87" t="str">
        <f t="shared" si="107"/>
        <v/>
      </c>
      <c r="AH115" s="88" t="str">
        <f t="shared" si="108"/>
        <v/>
      </c>
      <c r="AI115" s="87" t="str">
        <f t="shared" si="109"/>
        <v/>
      </c>
      <c r="AJ115" s="89" t="str">
        <f t="shared" si="110"/>
        <v/>
      </c>
      <c r="AK115" s="87" t="str">
        <f t="shared" si="111"/>
        <v/>
      </c>
      <c r="AL115" s="88" t="str">
        <f t="shared" si="112"/>
        <v/>
      </c>
      <c r="AM115" s="87" t="str">
        <f t="shared" si="113"/>
        <v/>
      </c>
      <c r="AN115" s="104" t="str">
        <f t="shared" si="114"/>
        <v/>
      </c>
      <c r="AO115" s="105"/>
      <c r="AP115" s="104"/>
      <c r="AQ115" s="87"/>
      <c r="AR115" s="104"/>
      <c r="AS115" s="87"/>
      <c r="AT115" s="104"/>
      <c r="AU115" s="108"/>
      <c r="AV115" s="187"/>
      <c r="AW115" s="110"/>
      <c r="AX115" s="109"/>
      <c r="AY115" s="110"/>
      <c r="AZ115" s="189"/>
      <c r="BA115" s="110"/>
      <c r="BB115" s="109"/>
      <c r="BC115" s="110"/>
      <c r="BD115" s="109"/>
      <c r="BE115" s="191"/>
      <c r="BF115" s="109"/>
      <c r="BG115" s="110"/>
      <c r="BH115" s="138"/>
      <c r="BI115" s="139"/>
      <c r="BJ115" s="65"/>
      <c r="BK115" s="63"/>
      <c r="BL115" s="64"/>
      <c r="BM115" s="63"/>
      <c r="BN115" s="206"/>
      <c r="BO115" s="89"/>
      <c r="BP115" s="183"/>
      <c r="BQ115" s="89"/>
      <c r="BR115" s="193"/>
      <c r="BS115" s="183"/>
      <c r="BT115" s="185"/>
      <c r="BU115" s="89"/>
      <c r="BV115" s="89"/>
      <c r="BW115" s="63"/>
      <c r="BX115" s="64"/>
      <c r="BY115" s="63"/>
      <c r="BZ115" s="138"/>
      <c r="CA115" s="63"/>
      <c r="CB115" s="167"/>
      <c r="CC115" s="63"/>
      <c r="CD115" s="167"/>
      <c r="CE115" s="63"/>
      <c r="CF115" s="167"/>
      <c r="CG115" s="169"/>
      <c r="CH115" s="64"/>
      <c r="CI115" s="63"/>
      <c r="CJ115" s="64"/>
      <c r="CK115" s="63"/>
      <c r="CL115" s="65"/>
      <c r="CM115" s="63"/>
      <c r="CN115" s="64"/>
      <c r="CO115" s="63"/>
      <c r="CP115" s="138"/>
      <c r="CQ115" s="68"/>
      <c r="CR115" s="69"/>
      <c r="CS115" s="171"/>
      <c r="CT115" s="69"/>
      <c r="CU115" s="68"/>
      <c r="CV115" s="69"/>
      <c r="CW115" s="68"/>
      <c r="CX115" s="69"/>
      <c r="CY115" s="208"/>
      <c r="CZ115" s="70"/>
      <c r="DA115" s="63"/>
      <c r="DB115" s="173"/>
      <c r="DC115" s="63"/>
      <c r="DD115" s="71"/>
      <c r="DE115" s="63"/>
      <c r="DF115" s="71"/>
      <c r="DG115" s="63"/>
      <c r="DH115" s="68"/>
      <c r="DI115" s="175"/>
      <c r="DJ115" s="176"/>
      <c r="DK115" s="175"/>
      <c r="DL115" s="176"/>
      <c r="DM115" s="175"/>
      <c r="DN115" s="176"/>
      <c r="DO115" s="175"/>
      <c r="DP115" s="176"/>
      <c r="DQ115" s="175"/>
      <c r="DR115" s="176"/>
      <c r="DS115" s="175"/>
      <c r="DT115" s="176"/>
      <c r="DU115" s="175"/>
      <c r="DV115" s="176"/>
      <c r="DW115" s="175"/>
      <c r="DX115" s="176"/>
      <c r="DY115" s="175"/>
      <c r="DZ115" s="176"/>
      <c r="EA115" s="175"/>
      <c r="EB115" s="176"/>
      <c r="EC115" s="175"/>
      <c r="ED115" s="176"/>
      <c r="EE115" s="175"/>
      <c r="EF115" s="176"/>
      <c r="EG115" s="69"/>
      <c r="EH115" s="66"/>
      <c r="EI115" s="66"/>
      <c r="EJ115" s="67"/>
      <c r="EK115" s="67"/>
      <c r="EL115" s="67"/>
      <c r="EM115" s="204"/>
      <c r="EN115" s="200"/>
      <c r="EO115" s="198"/>
      <c r="EP115" s="182"/>
      <c r="EQ115" s="182"/>
      <c r="ER115" s="182"/>
      <c r="ES115" s="182"/>
    </row>
    <row r="116" spans="1:149" x14ac:dyDescent="0.2">
      <c r="A116" s="61"/>
      <c r="B116" s="114">
        <v>108</v>
      </c>
      <c r="C116" s="87" t="str">
        <f t="shared" si="77"/>
        <v/>
      </c>
      <c r="D116" s="88" t="str">
        <f t="shared" si="78"/>
        <v/>
      </c>
      <c r="E116" s="87" t="str">
        <f t="shared" si="79"/>
        <v/>
      </c>
      <c r="F116" s="89" t="str">
        <f t="shared" si="80"/>
        <v/>
      </c>
      <c r="G116" s="87" t="str">
        <f t="shared" si="81"/>
        <v/>
      </c>
      <c r="H116" s="88" t="str">
        <f t="shared" si="82"/>
        <v/>
      </c>
      <c r="I116" s="87" t="str">
        <f t="shared" si="83"/>
        <v/>
      </c>
      <c r="J116" s="89" t="str">
        <f t="shared" si="84"/>
        <v/>
      </c>
      <c r="K116" s="87" t="str">
        <f t="shared" si="85"/>
        <v/>
      </c>
      <c r="L116" s="88" t="str">
        <f t="shared" si="86"/>
        <v/>
      </c>
      <c r="M116" s="87" t="str">
        <f t="shared" si="87"/>
        <v/>
      </c>
      <c r="N116" s="89" t="str">
        <f t="shared" si="88"/>
        <v/>
      </c>
      <c r="O116" s="87" t="str">
        <f t="shared" si="89"/>
        <v/>
      </c>
      <c r="P116" s="88" t="str">
        <f t="shared" si="90"/>
        <v/>
      </c>
      <c r="Q116" s="87" t="str">
        <f t="shared" si="91"/>
        <v/>
      </c>
      <c r="R116" s="89" t="str">
        <f t="shared" si="92"/>
        <v/>
      </c>
      <c r="S116" s="87" t="str">
        <f t="shared" si="93"/>
        <v/>
      </c>
      <c r="T116" s="88" t="str">
        <f t="shared" si="94"/>
        <v/>
      </c>
      <c r="U116" s="87" t="str">
        <f t="shared" si="95"/>
        <v/>
      </c>
      <c r="V116" s="89" t="str">
        <f t="shared" si="96"/>
        <v/>
      </c>
      <c r="W116" s="87" t="str">
        <f t="shared" si="97"/>
        <v/>
      </c>
      <c r="X116" s="88" t="str">
        <f t="shared" si="98"/>
        <v/>
      </c>
      <c r="Y116" s="87" t="str">
        <f t="shared" si="99"/>
        <v/>
      </c>
      <c r="Z116" s="89" t="str">
        <f t="shared" si="100"/>
        <v/>
      </c>
      <c r="AA116" s="87" t="str">
        <f t="shared" si="101"/>
        <v/>
      </c>
      <c r="AB116" s="88" t="str">
        <f t="shared" si="102"/>
        <v/>
      </c>
      <c r="AC116" s="87" t="str">
        <f t="shared" si="103"/>
        <v/>
      </c>
      <c r="AD116" s="88" t="str">
        <f t="shared" si="104"/>
        <v/>
      </c>
      <c r="AE116" s="87" t="str">
        <f t="shared" si="105"/>
        <v/>
      </c>
      <c r="AF116" s="89" t="str">
        <f t="shared" si="106"/>
        <v/>
      </c>
      <c r="AG116" s="87" t="str">
        <f t="shared" si="107"/>
        <v/>
      </c>
      <c r="AH116" s="88" t="str">
        <f t="shared" si="108"/>
        <v/>
      </c>
      <c r="AI116" s="87" t="str">
        <f t="shared" si="109"/>
        <v/>
      </c>
      <c r="AJ116" s="89" t="str">
        <f t="shared" si="110"/>
        <v/>
      </c>
      <c r="AK116" s="87" t="str">
        <f t="shared" si="111"/>
        <v/>
      </c>
      <c r="AL116" s="88" t="str">
        <f t="shared" si="112"/>
        <v/>
      </c>
      <c r="AM116" s="87" t="str">
        <f t="shared" si="113"/>
        <v/>
      </c>
      <c r="AN116" s="104" t="str">
        <f t="shared" si="114"/>
        <v/>
      </c>
      <c r="AO116" s="105"/>
      <c r="AP116" s="104"/>
      <c r="AQ116" s="87"/>
      <c r="AR116" s="104"/>
      <c r="AS116" s="87"/>
      <c r="AT116" s="104"/>
      <c r="AU116" s="108"/>
      <c r="AV116" s="187"/>
      <c r="AW116" s="110"/>
      <c r="AX116" s="109"/>
      <c r="AY116" s="110"/>
      <c r="AZ116" s="189"/>
      <c r="BA116" s="110"/>
      <c r="BB116" s="109"/>
      <c r="BC116" s="110"/>
      <c r="BD116" s="109"/>
      <c r="BE116" s="191"/>
      <c r="BF116" s="109"/>
      <c r="BG116" s="110"/>
      <c r="BH116" s="138"/>
      <c r="BI116" s="139"/>
      <c r="BJ116" s="65"/>
      <c r="BK116" s="63"/>
      <c r="BL116" s="64"/>
      <c r="BM116" s="63"/>
      <c r="BN116" s="206"/>
      <c r="BO116" s="89"/>
      <c r="BP116" s="183"/>
      <c r="BQ116" s="89"/>
      <c r="BR116" s="193"/>
      <c r="BS116" s="183"/>
      <c r="BT116" s="185"/>
      <c r="BU116" s="89"/>
      <c r="BV116" s="89"/>
      <c r="BW116" s="63"/>
      <c r="BX116" s="64"/>
      <c r="BY116" s="63"/>
      <c r="BZ116" s="138"/>
      <c r="CA116" s="63"/>
      <c r="CB116" s="167"/>
      <c r="CC116" s="63"/>
      <c r="CD116" s="167"/>
      <c r="CE116" s="63"/>
      <c r="CF116" s="167"/>
      <c r="CG116" s="169"/>
      <c r="CH116" s="64"/>
      <c r="CI116" s="63"/>
      <c r="CJ116" s="64"/>
      <c r="CK116" s="63"/>
      <c r="CL116" s="65"/>
      <c r="CM116" s="63"/>
      <c r="CN116" s="64"/>
      <c r="CO116" s="63"/>
      <c r="CP116" s="138"/>
      <c r="CQ116" s="68"/>
      <c r="CR116" s="69"/>
      <c r="CS116" s="171"/>
      <c r="CT116" s="69"/>
      <c r="CU116" s="68"/>
      <c r="CV116" s="69"/>
      <c r="CW116" s="68"/>
      <c r="CX116" s="69"/>
      <c r="CY116" s="208"/>
      <c r="CZ116" s="70"/>
      <c r="DA116" s="63"/>
      <c r="DB116" s="173"/>
      <c r="DC116" s="63"/>
      <c r="DD116" s="71"/>
      <c r="DE116" s="63"/>
      <c r="DF116" s="71"/>
      <c r="DG116" s="63"/>
      <c r="DH116" s="68"/>
      <c r="DI116" s="175"/>
      <c r="DJ116" s="176"/>
      <c r="DK116" s="175"/>
      <c r="DL116" s="176"/>
      <c r="DM116" s="175"/>
      <c r="DN116" s="176"/>
      <c r="DO116" s="175"/>
      <c r="DP116" s="176"/>
      <c r="DQ116" s="175"/>
      <c r="DR116" s="176"/>
      <c r="DS116" s="175"/>
      <c r="DT116" s="176"/>
      <c r="DU116" s="175"/>
      <c r="DV116" s="176"/>
      <c r="DW116" s="175"/>
      <c r="DX116" s="176"/>
      <c r="DY116" s="175"/>
      <c r="DZ116" s="176"/>
      <c r="EA116" s="175"/>
      <c r="EB116" s="176"/>
      <c r="EC116" s="175"/>
      <c r="ED116" s="176"/>
      <c r="EE116" s="175"/>
      <c r="EF116" s="176"/>
      <c r="EG116" s="69"/>
      <c r="EH116" s="66"/>
      <c r="EI116" s="66"/>
      <c r="EJ116" s="67"/>
      <c r="EK116" s="67"/>
      <c r="EL116" s="67"/>
      <c r="EM116" s="204"/>
      <c r="EN116" s="200"/>
      <c r="EO116" s="198"/>
      <c r="EP116" s="182"/>
      <c r="EQ116" s="182"/>
      <c r="ER116" s="182"/>
      <c r="ES116" s="182"/>
    </row>
    <row r="117" spans="1:149" x14ac:dyDescent="0.2">
      <c r="A117" s="61"/>
      <c r="B117" s="114">
        <v>109</v>
      </c>
      <c r="C117" s="87" t="str">
        <f t="shared" si="77"/>
        <v/>
      </c>
      <c r="D117" s="88" t="str">
        <f t="shared" si="78"/>
        <v/>
      </c>
      <c r="E117" s="87" t="str">
        <f t="shared" si="79"/>
        <v/>
      </c>
      <c r="F117" s="89" t="str">
        <f t="shared" si="80"/>
        <v/>
      </c>
      <c r="G117" s="87" t="str">
        <f t="shared" si="81"/>
        <v/>
      </c>
      <c r="H117" s="88" t="str">
        <f t="shared" si="82"/>
        <v/>
      </c>
      <c r="I117" s="87" t="str">
        <f t="shared" si="83"/>
        <v/>
      </c>
      <c r="J117" s="89" t="str">
        <f t="shared" si="84"/>
        <v/>
      </c>
      <c r="K117" s="87" t="str">
        <f t="shared" si="85"/>
        <v/>
      </c>
      <c r="L117" s="88" t="str">
        <f t="shared" si="86"/>
        <v/>
      </c>
      <c r="M117" s="87" t="str">
        <f t="shared" si="87"/>
        <v/>
      </c>
      <c r="N117" s="89" t="str">
        <f t="shared" si="88"/>
        <v/>
      </c>
      <c r="O117" s="87" t="str">
        <f t="shared" si="89"/>
        <v/>
      </c>
      <c r="P117" s="88" t="str">
        <f t="shared" si="90"/>
        <v/>
      </c>
      <c r="Q117" s="87" t="str">
        <f t="shared" si="91"/>
        <v/>
      </c>
      <c r="R117" s="89" t="str">
        <f t="shared" si="92"/>
        <v/>
      </c>
      <c r="S117" s="87" t="str">
        <f t="shared" si="93"/>
        <v/>
      </c>
      <c r="T117" s="88" t="str">
        <f t="shared" si="94"/>
        <v/>
      </c>
      <c r="U117" s="87" t="str">
        <f t="shared" si="95"/>
        <v/>
      </c>
      <c r="V117" s="89" t="str">
        <f t="shared" si="96"/>
        <v/>
      </c>
      <c r="W117" s="87" t="str">
        <f t="shared" si="97"/>
        <v/>
      </c>
      <c r="X117" s="88" t="str">
        <f t="shared" si="98"/>
        <v/>
      </c>
      <c r="Y117" s="87" t="str">
        <f t="shared" si="99"/>
        <v/>
      </c>
      <c r="Z117" s="89" t="str">
        <f t="shared" si="100"/>
        <v/>
      </c>
      <c r="AA117" s="87" t="str">
        <f t="shared" si="101"/>
        <v/>
      </c>
      <c r="AB117" s="88" t="str">
        <f t="shared" si="102"/>
        <v/>
      </c>
      <c r="AC117" s="87" t="str">
        <f t="shared" si="103"/>
        <v/>
      </c>
      <c r="AD117" s="88" t="str">
        <f t="shared" si="104"/>
        <v/>
      </c>
      <c r="AE117" s="87" t="str">
        <f t="shared" si="105"/>
        <v/>
      </c>
      <c r="AF117" s="89" t="str">
        <f t="shared" si="106"/>
        <v/>
      </c>
      <c r="AG117" s="87" t="str">
        <f t="shared" si="107"/>
        <v/>
      </c>
      <c r="AH117" s="88" t="str">
        <f t="shared" si="108"/>
        <v/>
      </c>
      <c r="AI117" s="87" t="str">
        <f t="shared" si="109"/>
        <v/>
      </c>
      <c r="AJ117" s="89" t="str">
        <f t="shared" si="110"/>
        <v/>
      </c>
      <c r="AK117" s="87" t="str">
        <f t="shared" si="111"/>
        <v/>
      </c>
      <c r="AL117" s="88" t="str">
        <f t="shared" si="112"/>
        <v/>
      </c>
      <c r="AM117" s="87" t="str">
        <f t="shared" si="113"/>
        <v/>
      </c>
      <c r="AN117" s="104" t="str">
        <f t="shared" si="114"/>
        <v/>
      </c>
      <c r="AO117" s="105"/>
      <c r="AP117" s="104"/>
      <c r="AQ117" s="87"/>
      <c r="AR117" s="104"/>
      <c r="AS117" s="87"/>
      <c r="AT117" s="104"/>
      <c r="AU117" s="108"/>
      <c r="AV117" s="187"/>
      <c r="AW117" s="110"/>
      <c r="AX117" s="109"/>
      <c r="AY117" s="110"/>
      <c r="AZ117" s="189"/>
      <c r="BA117" s="110"/>
      <c r="BB117" s="109"/>
      <c r="BC117" s="110"/>
      <c r="BD117" s="109"/>
      <c r="BE117" s="191"/>
      <c r="BF117" s="109"/>
      <c r="BG117" s="110"/>
      <c r="BH117" s="138"/>
      <c r="BI117" s="139"/>
      <c r="BJ117" s="65"/>
      <c r="BK117" s="63"/>
      <c r="BL117" s="64"/>
      <c r="BM117" s="63"/>
      <c r="BN117" s="206"/>
      <c r="BO117" s="89"/>
      <c r="BP117" s="183"/>
      <c r="BQ117" s="89"/>
      <c r="BR117" s="193"/>
      <c r="BS117" s="183"/>
      <c r="BT117" s="185"/>
      <c r="BU117" s="89"/>
      <c r="BV117" s="89"/>
      <c r="BW117" s="63"/>
      <c r="BX117" s="64"/>
      <c r="BY117" s="63"/>
      <c r="BZ117" s="138"/>
      <c r="CA117" s="63"/>
      <c r="CB117" s="167"/>
      <c r="CC117" s="63"/>
      <c r="CD117" s="167"/>
      <c r="CE117" s="63"/>
      <c r="CF117" s="167"/>
      <c r="CG117" s="169"/>
      <c r="CH117" s="64"/>
      <c r="CI117" s="63"/>
      <c r="CJ117" s="64"/>
      <c r="CK117" s="63"/>
      <c r="CL117" s="65"/>
      <c r="CM117" s="63"/>
      <c r="CN117" s="64"/>
      <c r="CO117" s="63"/>
      <c r="CP117" s="138"/>
      <c r="CQ117" s="68"/>
      <c r="CR117" s="69"/>
      <c r="CS117" s="171"/>
      <c r="CT117" s="69"/>
      <c r="CU117" s="68"/>
      <c r="CV117" s="69"/>
      <c r="CW117" s="68"/>
      <c r="CX117" s="69"/>
      <c r="CY117" s="208"/>
      <c r="CZ117" s="70"/>
      <c r="DA117" s="63"/>
      <c r="DB117" s="173"/>
      <c r="DC117" s="63"/>
      <c r="DD117" s="71"/>
      <c r="DE117" s="63"/>
      <c r="DF117" s="71"/>
      <c r="DG117" s="63"/>
      <c r="DH117" s="68"/>
      <c r="DI117" s="175"/>
      <c r="DJ117" s="176"/>
      <c r="DK117" s="175"/>
      <c r="DL117" s="176"/>
      <c r="DM117" s="175"/>
      <c r="DN117" s="176"/>
      <c r="DO117" s="175"/>
      <c r="DP117" s="176"/>
      <c r="DQ117" s="175"/>
      <c r="DR117" s="176"/>
      <c r="DS117" s="175"/>
      <c r="DT117" s="176"/>
      <c r="DU117" s="175"/>
      <c r="DV117" s="176"/>
      <c r="DW117" s="175"/>
      <c r="DX117" s="176"/>
      <c r="DY117" s="175"/>
      <c r="DZ117" s="176"/>
      <c r="EA117" s="175"/>
      <c r="EB117" s="176"/>
      <c r="EC117" s="175"/>
      <c r="ED117" s="176"/>
      <c r="EE117" s="175"/>
      <c r="EF117" s="176"/>
      <c r="EG117" s="69"/>
      <c r="EH117" s="66"/>
      <c r="EI117" s="66"/>
      <c r="EJ117" s="67"/>
      <c r="EK117" s="67"/>
      <c r="EL117" s="67"/>
      <c r="EM117" s="204"/>
      <c r="EN117" s="200"/>
      <c r="EO117" s="198"/>
      <c r="EP117" s="182"/>
      <c r="EQ117" s="182"/>
      <c r="ER117" s="182"/>
      <c r="ES117" s="182"/>
    </row>
    <row r="118" spans="1:149" x14ac:dyDescent="0.2">
      <c r="A118" s="61"/>
      <c r="B118" s="114">
        <v>110</v>
      </c>
      <c r="C118" s="87" t="str">
        <f t="shared" si="77"/>
        <v/>
      </c>
      <c r="D118" s="88" t="str">
        <f t="shared" si="78"/>
        <v/>
      </c>
      <c r="E118" s="87" t="str">
        <f t="shared" si="79"/>
        <v/>
      </c>
      <c r="F118" s="89" t="str">
        <f t="shared" si="80"/>
        <v/>
      </c>
      <c r="G118" s="87" t="str">
        <f t="shared" si="81"/>
        <v/>
      </c>
      <c r="H118" s="88" t="str">
        <f t="shared" si="82"/>
        <v/>
      </c>
      <c r="I118" s="87" t="str">
        <f t="shared" si="83"/>
        <v/>
      </c>
      <c r="J118" s="89" t="str">
        <f t="shared" si="84"/>
        <v/>
      </c>
      <c r="K118" s="87" t="str">
        <f t="shared" si="85"/>
        <v/>
      </c>
      <c r="L118" s="88" t="str">
        <f t="shared" si="86"/>
        <v/>
      </c>
      <c r="M118" s="87" t="str">
        <f t="shared" si="87"/>
        <v/>
      </c>
      <c r="N118" s="89" t="str">
        <f t="shared" si="88"/>
        <v/>
      </c>
      <c r="O118" s="87" t="str">
        <f t="shared" si="89"/>
        <v/>
      </c>
      <c r="P118" s="88" t="str">
        <f t="shared" si="90"/>
        <v/>
      </c>
      <c r="Q118" s="87" t="str">
        <f t="shared" si="91"/>
        <v/>
      </c>
      <c r="R118" s="89" t="str">
        <f t="shared" si="92"/>
        <v/>
      </c>
      <c r="S118" s="87" t="str">
        <f t="shared" si="93"/>
        <v/>
      </c>
      <c r="T118" s="88" t="str">
        <f t="shared" si="94"/>
        <v/>
      </c>
      <c r="U118" s="87" t="str">
        <f t="shared" si="95"/>
        <v/>
      </c>
      <c r="V118" s="89" t="str">
        <f t="shared" si="96"/>
        <v/>
      </c>
      <c r="W118" s="87" t="str">
        <f t="shared" si="97"/>
        <v/>
      </c>
      <c r="X118" s="88" t="str">
        <f t="shared" si="98"/>
        <v/>
      </c>
      <c r="Y118" s="87" t="str">
        <f t="shared" si="99"/>
        <v/>
      </c>
      <c r="Z118" s="89" t="str">
        <f t="shared" si="100"/>
        <v/>
      </c>
      <c r="AA118" s="87" t="str">
        <f t="shared" si="101"/>
        <v/>
      </c>
      <c r="AB118" s="88" t="str">
        <f t="shared" si="102"/>
        <v/>
      </c>
      <c r="AC118" s="87" t="str">
        <f t="shared" si="103"/>
        <v/>
      </c>
      <c r="AD118" s="88" t="str">
        <f t="shared" si="104"/>
        <v/>
      </c>
      <c r="AE118" s="87" t="str">
        <f t="shared" si="105"/>
        <v/>
      </c>
      <c r="AF118" s="89" t="str">
        <f t="shared" si="106"/>
        <v/>
      </c>
      <c r="AG118" s="87" t="str">
        <f t="shared" si="107"/>
        <v/>
      </c>
      <c r="AH118" s="88" t="str">
        <f t="shared" si="108"/>
        <v/>
      </c>
      <c r="AI118" s="87" t="str">
        <f t="shared" si="109"/>
        <v/>
      </c>
      <c r="AJ118" s="89" t="str">
        <f t="shared" si="110"/>
        <v/>
      </c>
      <c r="AK118" s="87" t="str">
        <f t="shared" si="111"/>
        <v/>
      </c>
      <c r="AL118" s="88" t="str">
        <f t="shared" si="112"/>
        <v/>
      </c>
      <c r="AM118" s="87" t="str">
        <f t="shared" si="113"/>
        <v/>
      </c>
      <c r="AN118" s="104" t="str">
        <f t="shared" si="114"/>
        <v/>
      </c>
      <c r="AO118" s="105"/>
      <c r="AP118" s="104"/>
      <c r="AQ118" s="87"/>
      <c r="AR118" s="104"/>
      <c r="AS118" s="87"/>
      <c r="AT118" s="104"/>
      <c r="AU118" s="108"/>
      <c r="AV118" s="187"/>
      <c r="AW118" s="110"/>
      <c r="AX118" s="109"/>
      <c r="AY118" s="110"/>
      <c r="AZ118" s="189"/>
      <c r="BA118" s="110"/>
      <c r="BB118" s="109"/>
      <c r="BC118" s="110"/>
      <c r="BD118" s="109"/>
      <c r="BE118" s="191"/>
      <c r="BF118" s="109"/>
      <c r="BG118" s="110"/>
      <c r="BH118" s="138"/>
      <c r="BI118" s="139"/>
      <c r="BJ118" s="65"/>
      <c r="BK118" s="63"/>
      <c r="BL118" s="64"/>
      <c r="BM118" s="63"/>
      <c r="BN118" s="206"/>
      <c r="BO118" s="89"/>
      <c r="BP118" s="183"/>
      <c r="BQ118" s="89"/>
      <c r="BR118" s="193"/>
      <c r="BS118" s="183"/>
      <c r="BT118" s="185"/>
      <c r="BU118" s="89"/>
      <c r="BV118" s="89"/>
      <c r="BW118" s="63"/>
      <c r="BX118" s="64"/>
      <c r="BY118" s="63"/>
      <c r="BZ118" s="138"/>
      <c r="CA118" s="63"/>
      <c r="CB118" s="167"/>
      <c r="CC118" s="63"/>
      <c r="CD118" s="167"/>
      <c r="CE118" s="63"/>
      <c r="CF118" s="167"/>
      <c r="CG118" s="169"/>
      <c r="CH118" s="64"/>
      <c r="CI118" s="63"/>
      <c r="CJ118" s="64"/>
      <c r="CK118" s="63"/>
      <c r="CL118" s="65"/>
      <c r="CM118" s="63"/>
      <c r="CN118" s="64"/>
      <c r="CO118" s="63"/>
      <c r="CP118" s="138"/>
      <c r="CQ118" s="68"/>
      <c r="CR118" s="69"/>
      <c r="CS118" s="171"/>
      <c r="CT118" s="69"/>
      <c r="CU118" s="68"/>
      <c r="CV118" s="69"/>
      <c r="CW118" s="68"/>
      <c r="CX118" s="69"/>
      <c r="CY118" s="208"/>
      <c r="CZ118" s="70"/>
      <c r="DA118" s="63"/>
      <c r="DB118" s="173"/>
      <c r="DC118" s="63"/>
      <c r="DD118" s="71"/>
      <c r="DE118" s="63"/>
      <c r="DF118" s="71"/>
      <c r="DG118" s="63"/>
      <c r="DH118" s="68"/>
      <c r="DI118" s="175"/>
      <c r="DJ118" s="176"/>
      <c r="DK118" s="175"/>
      <c r="DL118" s="176"/>
      <c r="DM118" s="175"/>
      <c r="DN118" s="176"/>
      <c r="DO118" s="175"/>
      <c r="DP118" s="176"/>
      <c r="DQ118" s="175"/>
      <c r="DR118" s="176"/>
      <c r="DS118" s="175"/>
      <c r="DT118" s="176"/>
      <c r="DU118" s="175"/>
      <c r="DV118" s="176"/>
      <c r="DW118" s="175"/>
      <c r="DX118" s="176"/>
      <c r="DY118" s="175"/>
      <c r="DZ118" s="176"/>
      <c r="EA118" s="175"/>
      <c r="EB118" s="176"/>
      <c r="EC118" s="175"/>
      <c r="ED118" s="176"/>
      <c r="EE118" s="175"/>
      <c r="EF118" s="176"/>
      <c r="EG118" s="69"/>
      <c r="EH118" s="66"/>
      <c r="EI118" s="66"/>
      <c r="EJ118" s="67"/>
      <c r="EK118" s="67"/>
      <c r="EL118" s="67"/>
      <c r="EM118" s="204"/>
      <c r="EN118" s="200"/>
      <c r="EO118" s="198"/>
      <c r="EP118" s="182"/>
      <c r="EQ118" s="182"/>
      <c r="ER118" s="182"/>
      <c r="ES118" s="182"/>
    </row>
    <row r="119" spans="1:149" x14ac:dyDescent="0.2">
      <c r="A119" s="61"/>
      <c r="B119" s="114">
        <v>111</v>
      </c>
      <c r="C119" s="87" t="str">
        <f t="shared" si="77"/>
        <v/>
      </c>
      <c r="D119" s="88" t="str">
        <f t="shared" si="78"/>
        <v/>
      </c>
      <c r="E119" s="87" t="str">
        <f t="shared" si="79"/>
        <v/>
      </c>
      <c r="F119" s="89" t="str">
        <f t="shared" si="80"/>
        <v/>
      </c>
      <c r="G119" s="87" t="str">
        <f t="shared" si="81"/>
        <v/>
      </c>
      <c r="H119" s="88" t="str">
        <f t="shared" si="82"/>
        <v/>
      </c>
      <c r="I119" s="87" t="str">
        <f t="shared" si="83"/>
        <v/>
      </c>
      <c r="J119" s="89" t="str">
        <f t="shared" si="84"/>
        <v/>
      </c>
      <c r="K119" s="87" t="str">
        <f t="shared" si="85"/>
        <v/>
      </c>
      <c r="L119" s="88" t="str">
        <f t="shared" si="86"/>
        <v/>
      </c>
      <c r="M119" s="87" t="str">
        <f t="shared" si="87"/>
        <v/>
      </c>
      <c r="N119" s="89" t="str">
        <f t="shared" si="88"/>
        <v/>
      </c>
      <c r="O119" s="87" t="str">
        <f t="shared" si="89"/>
        <v/>
      </c>
      <c r="P119" s="88" t="str">
        <f t="shared" si="90"/>
        <v/>
      </c>
      <c r="Q119" s="87" t="str">
        <f t="shared" si="91"/>
        <v/>
      </c>
      <c r="R119" s="89" t="str">
        <f t="shared" si="92"/>
        <v/>
      </c>
      <c r="S119" s="87" t="str">
        <f t="shared" si="93"/>
        <v/>
      </c>
      <c r="T119" s="88" t="str">
        <f t="shared" si="94"/>
        <v/>
      </c>
      <c r="U119" s="87" t="str">
        <f t="shared" si="95"/>
        <v/>
      </c>
      <c r="V119" s="89" t="str">
        <f t="shared" si="96"/>
        <v/>
      </c>
      <c r="W119" s="87" t="str">
        <f t="shared" si="97"/>
        <v/>
      </c>
      <c r="X119" s="88" t="str">
        <f t="shared" si="98"/>
        <v/>
      </c>
      <c r="Y119" s="87" t="str">
        <f t="shared" si="99"/>
        <v/>
      </c>
      <c r="Z119" s="89" t="str">
        <f t="shared" si="100"/>
        <v/>
      </c>
      <c r="AA119" s="87" t="str">
        <f t="shared" si="101"/>
        <v/>
      </c>
      <c r="AB119" s="88" t="str">
        <f t="shared" si="102"/>
        <v/>
      </c>
      <c r="AC119" s="87" t="str">
        <f t="shared" si="103"/>
        <v/>
      </c>
      <c r="AD119" s="88" t="str">
        <f t="shared" si="104"/>
        <v/>
      </c>
      <c r="AE119" s="87" t="str">
        <f t="shared" si="105"/>
        <v/>
      </c>
      <c r="AF119" s="89" t="str">
        <f t="shared" si="106"/>
        <v/>
      </c>
      <c r="AG119" s="87" t="str">
        <f t="shared" si="107"/>
        <v/>
      </c>
      <c r="AH119" s="88" t="str">
        <f t="shared" si="108"/>
        <v/>
      </c>
      <c r="AI119" s="87" t="str">
        <f t="shared" si="109"/>
        <v/>
      </c>
      <c r="AJ119" s="89" t="str">
        <f t="shared" si="110"/>
        <v/>
      </c>
      <c r="AK119" s="87" t="str">
        <f t="shared" si="111"/>
        <v/>
      </c>
      <c r="AL119" s="88" t="str">
        <f t="shared" si="112"/>
        <v/>
      </c>
      <c r="AM119" s="87" t="str">
        <f t="shared" si="113"/>
        <v/>
      </c>
      <c r="AN119" s="104" t="str">
        <f t="shared" si="114"/>
        <v/>
      </c>
      <c r="AO119" s="105"/>
      <c r="AP119" s="104"/>
      <c r="AQ119" s="87"/>
      <c r="AR119" s="104"/>
      <c r="AS119" s="87"/>
      <c r="AT119" s="104"/>
      <c r="AU119" s="108"/>
      <c r="AV119" s="187"/>
      <c r="AW119" s="110"/>
      <c r="AX119" s="109"/>
      <c r="AY119" s="110"/>
      <c r="AZ119" s="189"/>
      <c r="BA119" s="110"/>
      <c r="BB119" s="109"/>
      <c r="BC119" s="110"/>
      <c r="BD119" s="109"/>
      <c r="BE119" s="191"/>
      <c r="BF119" s="109"/>
      <c r="BG119" s="110"/>
      <c r="BH119" s="138"/>
      <c r="BI119" s="139"/>
      <c r="BJ119" s="65"/>
      <c r="BK119" s="63"/>
      <c r="BL119" s="64"/>
      <c r="BM119" s="63"/>
      <c r="BN119" s="206"/>
      <c r="BO119" s="89"/>
      <c r="BP119" s="183"/>
      <c r="BQ119" s="89"/>
      <c r="BR119" s="193"/>
      <c r="BS119" s="183"/>
      <c r="BT119" s="185"/>
      <c r="BU119" s="89"/>
      <c r="BV119" s="89"/>
      <c r="BW119" s="63"/>
      <c r="BX119" s="64"/>
      <c r="BY119" s="63"/>
      <c r="BZ119" s="138"/>
      <c r="CA119" s="63"/>
      <c r="CB119" s="167"/>
      <c r="CC119" s="63"/>
      <c r="CD119" s="167"/>
      <c r="CE119" s="63"/>
      <c r="CF119" s="167"/>
      <c r="CG119" s="169"/>
      <c r="CH119" s="64"/>
      <c r="CI119" s="63"/>
      <c r="CJ119" s="64"/>
      <c r="CK119" s="63"/>
      <c r="CL119" s="65"/>
      <c r="CM119" s="63"/>
      <c r="CN119" s="64"/>
      <c r="CO119" s="63"/>
      <c r="CP119" s="138"/>
      <c r="CQ119" s="68"/>
      <c r="CR119" s="69"/>
      <c r="CS119" s="171"/>
      <c r="CT119" s="69"/>
      <c r="CU119" s="68"/>
      <c r="CV119" s="69"/>
      <c r="CW119" s="68"/>
      <c r="CX119" s="69"/>
      <c r="CY119" s="208"/>
      <c r="CZ119" s="70"/>
      <c r="DA119" s="63"/>
      <c r="DB119" s="173"/>
      <c r="DC119" s="63"/>
      <c r="DD119" s="71"/>
      <c r="DE119" s="63"/>
      <c r="DF119" s="71"/>
      <c r="DG119" s="63"/>
      <c r="DH119" s="68"/>
      <c r="DI119" s="175"/>
      <c r="DJ119" s="176"/>
      <c r="DK119" s="175"/>
      <c r="DL119" s="176"/>
      <c r="DM119" s="175"/>
      <c r="DN119" s="176"/>
      <c r="DO119" s="175"/>
      <c r="DP119" s="176"/>
      <c r="DQ119" s="175"/>
      <c r="DR119" s="176"/>
      <c r="DS119" s="175"/>
      <c r="DT119" s="176"/>
      <c r="DU119" s="175"/>
      <c r="DV119" s="176"/>
      <c r="DW119" s="175"/>
      <c r="DX119" s="176"/>
      <c r="DY119" s="175"/>
      <c r="DZ119" s="176"/>
      <c r="EA119" s="175"/>
      <c r="EB119" s="176"/>
      <c r="EC119" s="175"/>
      <c r="ED119" s="176"/>
      <c r="EE119" s="175"/>
      <c r="EF119" s="176"/>
      <c r="EG119" s="69"/>
      <c r="EH119" s="66"/>
      <c r="EI119" s="66"/>
      <c r="EJ119" s="67"/>
      <c r="EK119" s="67"/>
      <c r="EL119" s="67"/>
      <c r="EM119" s="204"/>
      <c r="EN119" s="200"/>
      <c r="EO119" s="198"/>
      <c r="EP119" s="182"/>
      <c r="EQ119" s="182"/>
      <c r="ER119" s="182"/>
      <c r="ES119" s="182"/>
    </row>
    <row r="120" spans="1:149" x14ac:dyDescent="0.2">
      <c r="A120" s="61"/>
      <c r="B120" s="114">
        <v>112</v>
      </c>
      <c r="C120" s="87" t="str">
        <f t="shared" si="77"/>
        <v/>
      </c>
      <c r="D120" s="88" t="str">
        <f t="shared" si="78"/>
        <v/>
      </c>
      <c r="E120" s="87" t="str">
        <f t="shared" si="79"/>
        <v/>
      </c>
      <c r="F120" s="89" t="str">
        <f t="shared" si="80"/>
        <v/>
      </c>
      <c r="G120" s="87" t="str">
        <f t="shared" si="81"/>
        <v/>
      </c>
      <c r="H120" s="88" t="str">
        <f t="shared" si="82"/>
        <v/>
      </c>
      <c r="I120" s="87" t="str">
        <f t="shared" si="83"/>
        <v/>
      </c>
      <c r="J120" s="89" t="str">
        <f t="shared" si="84"/>
        <v/>
      </c>
      <c r="K120" s="87" t="str">
        <f t="shared" si="85"/>
        <v/>
      </c>
      <c r="L120" s="88" t="str">
        <f t="shared" si="86"/>
        <v/>
      </c>
      <c r="M120" s="87" t="str">
        <f t="shared" si="87"/>
        <v/>
      </c>
      <c r="N120" s="89" t="str">
        <f t="shared" si="88"/>
        <v/>
      </c>
      <c r="O120" s="87" t="str">
        <f t="shared" si="89"/>
        <v/>
      </c>
      <c r="P120" s="88" t="str">
        <f t="shared" si="90"/>
        <v/>
      </c>
      <c r="Q120" s="87" t="str">
        <f t="shared" si="91"/>
        <v/>
      </c>
      <c r="R120" s="89" t="str">
        <f t="shared" si="92"/>
        <v/>
      </c>
      <c r="S120" s="87" t="str">
        <f t="shared" si="93"/>
        <v/>
      </c>
      <c r="T120" s="88" t="str">
        <f t="shared" si="94"/>
        <v/>
      </c>
      <c r="U120" s="87" t="str">
        <f t="shared" si="95"/>
        <v/>
      </c>
      <c r="V120" s="89" t="str">
        <f t="shared" si="96"/>
        <v/>
      </c>
      <c r="W120" s="87" t="str">
        <f t="shared" si="97"/>
        <v/>
      </c>
      <c r="X120" s="88" t="str">
        <f t="shared" si="98"/>
        <v/>
      </c>
      <c r="Y120" s="87" t="str">
        <f t="shared" si="99"/>
        <v/>
      </c>
      <c r="Z120" s="89" t="str">
        <f t="shared" si="100"/>
        <v/>
      </c>
      <c r="AA120" s="87" t="str">
        <f t="shared" si="101"/>
        <v/>
      </c>
      <c r="AB120" s="88" t="str">
        <f t="shared" si="102"/>
        <v/>
      </c>
      <c r="AC120" s="87" t="str">
        <f t="shared" si="103"/>
        <v/>
      </c>
      <c r="AD120" s="88" t="str">
        <f t="shared" si="104"/>
        <v/>
      </c>
      <c r="AE120" s="87" t="str">
        <f t="shared" si="105"/>
        <v/>
      </c>
      <c r="AF120" s="89" t="str">
        <f t="shared" si="106"/>
        <v/>
      </c>
      <c r="AG120" s="87" t="str">
        <f t="shared" si="107"/>
        <v/>
      </c>
      <c r="AH120" s="88" t="str">
        <f t="shared" si="108"/>
        <v/>
      </c>
      <c r="AI120" s="87" t="str">
        <f t="shared" si="109"/>
        <v/>
      </c>
      <c r="AJ120" s="89" t="str">
        <f t="shared" si="110"/>
        <v/>
      </c>
      <c r="AK120" s="87" t="str">
        <f t="shared" si="111"/>
        <v/>
      </c>
      <c r="AL120" s="88" t="str">
        <f t="shared" si="112"/>
        <v/>
      </c>
      <c r="AM120" s="87" t="str">
        <f t="shared" si="113"/>
        <v/>
      </c>
      <c r="AN120" s="104" t="str">
        <f t="shared" si="114"/>
        <v/>
      </c>
      <c r="AO120" s="105"/>
      <c r="AP120" s="104"/>
      <c r="AQ120" s="87"/>
      <c r="AR120" s="104"/>
      <c r="AS120" s="87"/>
      <c r="AT120" s="104"/>
      <c r="AU120" s="108"/>
      <c r="AV120" s="187"/>
      <c r="AW120" s="110"/>
      <c r="AX120" s="109"/>
      <c r="AY120" s="110"/>
      <c r="AZ120" s="189"/>
      <c r="BA120" s="110"/>
      <c r="BB120" s="109"/>
      <c r="BC120" s="110"/>
      <c r="BD120" s="109"/>
      <c r="BE120" s="191"/>
      <c r="BF120" s="109"/>
      <c r="BG120" s="110"/>
      <c r="BH120" s="138"/>
      <c r="BI120" s="139"/>
      <c r="BJ120" s="65"/>
      <c r="BK120" s="63"/>
      <c r="BL120" s="64"/>
      <c r="BM120" s="63"/>
      <c r="BN120" s="206"/>
      <c r="BO120" s="89"/>
      <c r="BP120" s="183"/>
      <c r="BQ120" s="89"/>
      <c r="BR120" s="193"/>
      <c r="BS120" s="183"/>
      <c r="BT120" s="185"/>
      <c r="BU120" s="89"/>
      <c r="BV120" s="89"/>
      <c r="BW120" s="63"/>
      <c r="BX120" s="64"/>
      <c r="BY120" s="63"/>
      <c r="BZ120" s="138"/>
      <c r="CA120" s="63"/>
      <c r="CB120" s="167"/>
      <c r="CC120" s="63"/>
      <c r="CD120" s="167"/>
      <c r="CE120" s="63"/>
      <c r="CF120" s="167"/>
      <c r="CG120" s="169"/>
      <c r="CH120" s="64"/>
      <c r="CI120" s="63"/>
      <c r="CJ120" s="64"/>
      <c r="CK120" s="63"/>
      <c r="CL120" s="65"/>
      <c r="CM120" s="63"/>
      <c r="CN120" s="64"/>
      <c r="CO120" s="63"/>
      <c r="CP120" s="138"/>
      <c r="CQ120" s="68"/>
      <c r="CR120" s="69"/>
      <c r="CS120" s="171"/>
      <c r="CT120" s="69"/>
      <c r="CU120" s="68"/>
      <c r="CV120" s="69"/>
      <c r="CW120" s="68"/>
      <c r="CX120" s="69"/>
      <c r="CY120" s="208"/>
      <c r="CZ120" s="70"/>
      <c r="DA120" s="63"/>
      <c r="DB120" s="173"/>
      <c r="DC120" s="63"/>
      <c r="DD120" s="71"/>
      <c r="DE120" s="63"/>
      <c r="DF120" s="71"/>
      <c r="DG120" s="63"/>
      <c r="DH120" s="68"/>
      <c r="DI120" s="175"/>
      <c r="DJ120" s="176"/>
      <c r="DK120" s="175"/>
      <c r="DL120" s="176"/>
      <c r="DM120" s="175"/>
      <c r="DN120" s="176"/>
      <c r="DO120" s="175"/>
      <c r="DP120" s="176"/>
      <c r="DQ120" s="175"/>
      <c r="DR120" s="176"/>
      <c r="DS120" s="175"/>
      <c r="DT120" s="176"/>
      <c r="DU120" s="175"/>
      <c r="DV120" s="176"/>
      <c r="DW120" s="175"/>
      <c r="DX120" s="176"/>
      <c r="DY120" s="175"/>
      <c r="DZ120" s="176"/>
      <c r="EA120" s="175"/>
      <c r="EB120" s="176"/>
      <c r="EC120" s="175"/>
      <c r="ED120" s="176"/>
      <c r="EE120" s="175"/>
      <c r="EF120" s="176"/>
      <c r="EG120" s="69"/>
      <c r="EH120" s="66"/>
      <c r="EI120" s="66"/>
      <c r="EJ120" s="67"/>
      <c r="EK120" s="67"/>
      <c r="EL120" s="67"/>
      <c r="EM120" s="204"/>
      <c r="EN120" s="200"/>
      <c r="EO120" s="198"/>
      <c r="EP120" s="182"/>
      <c r="EQ120" s="182"/>
      <c r="ER120" s="182"/>
      <c r="ES120" s="182"/>
    </row>
    <row r="121" spans="1:149" x14ac:dyDescent="0.2">
      <c r="A121" s="61"/>
      <c r="B121" s="114">
        <v>113</v>
      </c>
      <c r="C121" s="87" t="str">
        <f t="shared" si="77"/>
        <v/>
      </c>
      <c r="D121" s="88" t="str">
        <f t="shared" si="78"/>
        <v/>
      </c>
      <c r="E121" s="87" t="str">
        <f t="shared" si="79"/>
        <v/>
      </c>
      <c r="F121" s="89" t="str">
        <f t="shared" si="80"/>
        <v/>
      </c>
      <c r="G121" s="87" t="str">
        <f t="shared" si="81"/>
        <v/>
      </c>
      <c r="H121" s="88" t="str">
        <f t="shared" si="82"/>
        <v/>
      </c>
      <c r="I121" s="87" t="str">
        <f t="shared" si="83"/>
        <v/>
      </c>
      <c r="J121" s="89" t="str">
        <f t="shared" si="84"/>
        <v/>
      </c>
      <c r="K121" s="87" t="str">
        <f t="shared" si="85"/>
        <v/>
      </c>
      <c r="L121" s="88" t="str">
        <f t="shared" si="86"/>
        <v/>
      </c>
      <c r="M121" s="87" t="str">
        <f t="shared" si="87"/>
        <v/>
      </c>
      <c r="N121" s="89" t="str">
        <f t="shared" si="88"/>
        <v/>
      </c>
      <c r="O121" s="87" t="str">
        <f t="shared" si="89"/>
        <v/>
      </c>
      <c r="P121" s="88" t="str">
        <f t="shared" si="90"/>
        <v/>
      </c>
      <c r="Q121" s="87" t="str">
        <f t="shared" si="91"/>
        <v/>
      </c>
      <c r="R121" s="89" t="str">
        <f t="shared" si="92"/>
        <v/>
      </c>
      <c r="S121" s="87" t="str">
        <f t="shared" si="93"/>
        <v/>
      </c>
      <c r="T121" s="88" t="str">
        <f t="shared" si="94"/>
        <v/>
      </c>
      <c r="U121" s="87" t="str">
        <f t="shared" si="95"/>
        <v/>
      </c>
      <c r="V121" s="89" t="str">
        <f t="shared" si="96"/>
        <v/>
      </c>
      <c r="W121" s="87" t="str">
        <f t="shared" si="97"/>
        <v/>
      </c>
      <c r="X121" s="88" t="str">
        <f t="shared" si="98"/>
        <v/>
      </c>
      <c r="Y121" s="87" t="str">
        <f t="shared" si="99"/>
        <v/>
      </c>
      <c r="Z121" s="89" t="str">
        <f t="shared" si="100"/>
        <v/>
      </c>
      <c r="AA121" s="87" t="str">
        <f t="shared" si="101"/>
        <v/>
      </c>
      <c r="AB121" s="88" t="str">
        <f t="shared" si="102"/>
        <v/>
      </c>
      <c r="AC121" s="87" t="str">
        <f t="shared" si="103"/>
        <v/>
      </c>
      <c r="AD121" s="88" t="str">
        <f t="shared" si="104"/>
        <v/>
      </c>
      <c r="AE121" s="87" t="str">
        <f t="shared" si="105"/>
        <v/>
      </c>
      <c r="AF121" s="89" t="str">
        <f t="shared" si="106"/>
        <v/>
      </c>
      <c r="AG121" s="87" t="str">
        <f t="shared" si="107"/>
        <v/>
      </c>
      <c r="AH121" s="88" t="str">
        <f t="shared" si="108"/>
        <v/>
      </c>
      <c r="AI121" s="87" t="str">
        <f t="shared" si="109"/>
        <v/>
      </c>
      <c r="AJ121" s="89" t="str">
        <f t="shared" si="110"/>
        <v/>
      </c>
      <c r="AK121" s="87" t="str">
        <f t="shared" si="111"/>
        <v/>
      </c>
      <c r="AL121" s="88" t="str">
        <f t="shared" si="112"/>
        <v/>
      </c>
      <c r="AM121" s="87" t="str">
        <f t="shared" si="113"/>
        <v/>
      </c>
      <c r="AN121" s="104" t="str">
        <f t="shared" si="114"/>
        <v/>
      </c>
      <c r="AO121" s="105"/>
      <c r="AP121" s="104"/>
      <c r="AQ121" s="87"/>
      <c r="AR121" s="104"/>
      <c r="AS121" s="87"/>
      <c r="AT121" s="104"/>
      <c r="AU121" s="108"/>
      <c r="AV121" s="187"/>
      <c r="AW121" s="110"/>
      <c r="AX121" s="109"/>
      <c r="AY121" s="110"/>
      <c r="AZ121" s="189"/>
      <c r="BA121" s="110"/>
      <c r="BB121" s="109"/>
      <c r="BC121" s="110"/>
      <c r="BD121" s="109"/>
      <c r="BE121" s="191"/>
      <c r="BF121" s="109"/>
      <c r="BG121" s="110"/>
      <c r="BH121" s="138"/>
      <c r="BI121" s="139"/>
      <c r="BJ121" s="65"/>
      <c r="BK121" s="63"/>
      <c r="BL121" s="64"/>
      <c r="BM121" s="63"/>
      <c r="BN121" s="206"/>
      <c r="BO121" s="89"/>
      <c r="BP121" s="183"/>
      <c r="BQ121" s="89"/>
      <c r="BR121" s="193"/>
      <c r="BS121" s="183"/>
      <c r="BT121" s="185"/>
      <c r="BU121" s="89"/>
      <c r="BV121" s="89"/>
      <c r="BW121" s="63"/>
      <c r="BX121" s="64"/>
      <c r="BY121" s="63"/>
      <c r="BZ121" s="138"/>
      <c r="CA121" s="63"/>
      <c r="CB121" s="167"/>
      <c r="CC121" s="63"/>
      <c r="CD121" s="167"/>
      <c r="CE121" s="63"/>
      <c r="CF121" s="167"/>
      <c r="CG121" s="169"/>
      <c r="CH121" s="64"/>
      <c r="CI121" s="63"/>
      <c r="CJ121" s="64"/>
      <c r="CK121" s="63"/>
      <c r="CL121" s="65"/>
      <c r="CM121" s="63"/>
      <c r="CN121" s="64"/>
      <c r="CO121" s="63"/>
      <c r="CP121" s="138"/>
      <c r="CQ121" s="68"/>
      <c r="CR121" s="69"/>
      <c r="CS121" s="171"/>
      <c r="CT121" s="69"/>
      <c r="CU121" s="68"/>
      <c r="CV121" s="69"/>
      <c r="CW121" s="68"/>
      <c r="CX121" s="69"/>
      <c r="CY121" s="208"/>
      <c r="CZ121" s="70"/>
      <c r="DA121" s="63"/>
      <c r="DB121" s="173"/>
      <c r="DC121" s="63"/>
      <c r="DD121" s="71"/>
      <c r="DE121" s="63"/>
      <c r="DF121" s="71"/>
      <c r="DG121" s="63"/>
      <c r="DH121" s="68"/>
      <c r="DI121" s="175"/>
      <c r="DJ121" s="176"/>
      <c r="DK121" s="175"/>
      <c r="DL121" s="176"/>
      <c r="DM121" s="175"/>
      <c r="DN121" s="176"/>
      <c r="DO121" s="175"/>
      <c r="DP121" s="176"/>
      <c r="DQ121" s="175"/>
      <c r="DR121" s="176"/>
      <c r="DS121" s="175"/>
      <c r="DT121" s="176"/>
      <c r="DU121" s="175"/>
      <c r="DV121" s="176"/>
      <c r="DW121" s="175"/>
      <c r="DX121" s="176"/>
      <c r="DY121" s="175"/>
      <c r="DZ121" s="176"/>
      <c r="EA121" s="175"/>
      <c r="EB121" s="176"/>
      <c r="EC121" s="175"/>
      <c r="ED121" s="176"/>
      <c r="EE121" s="175"/>
      <c r="EF121" s="176"/>
      <c r="EG121" s="69"/>
      <c r="EH121" s="66"/>
      <c r="EI121" s="66"/>
      <c r="EJ121" s="67"/>
      <c r="EK121" s="67"/>
      <c r="EL121" s="67"/>
      <c r="EM121" s="204"/>
      <c r="EN121" s="200"/>
      <c r="EO121" s="198"/>
      <c r="EP121" s="182"/>
      <c r="EQ121" s="182"/>
      <c r="ER121" s="182"/>
      <c r="ES121" s="182"/>
    </row>
    <row r="122" spans="1:149" x14ac:dyDescent="0.2">
      <c r="A122" s="61"/>
      <c r="B122" s="114">
        <v>114</v>
      </c>
      <c r="C122" s="87" t="str">
        <f t="shared" si="77"/>
        <v/>
      </c>
      <c r="D122" s="88" t="str">
        <f t="shared" si="78"/>
        <v/>
      </c>
      <c r="E122" s="87" t="str">
        <f t="shared" si="79"/>
        <v/>
      </c>
      <c r="F122" s="89" t="str">
        <f t="shared" si="80"/>
        <v/>
      </c>
      <c r="G122" s="87" t="str">
        <f t="shared" si="81"/>
        <v/>
      </c>
      <c r="H122" s="88" t="str">
        <f t="shared" si="82"/>
        <v/>
      </c>
      <c r="I122" s="87" t="str">
        <f t="shared" si="83"/>
        <v/>
      </c>
      <c r="J122" s="89" t="str">
        <f t="shared" si="84"/>
        <v/>
      </c>
      <c r="K122" s="87" t="str">
        <f t="shared" si="85"/>
        <v/>
      </c>
      <c r="L122" s="88" t="str">
        <f t="shared" si="86"/>
        <v/>
      </c>
      <c r="M122" s="87" t="str">
        <f t="shared" si="87"/>
        <v/>
      </c>
      <c r="N122" s="89" t="str">
        <f t="shared" si="88"/>
        <v/>
      </c>
      <c r="O122" s="87" t="str">
        <f t="shared" si="89"/>
        <v/>
      </c>
      <c r="P122" s="88" t="str">
        <f t="shared" si="90"/>
        <v/>
      </c>
      <c r="Q122" s="87" t="str">
        <f t="shared" si="91"/>
        <v/>
      </c>
      <c r="R122" s="89" t="str">
        <f t="shared" si="92"/>
        <v/>
      </c>
      <c r="S122" s="87" t="str">
        <f t="shared" si="93"/>
        <v/>
      </c>
      <c r="T122" s="88" t="str">
        <f t="shared" si="94"/>
        <v/>
      </c>
      <c r="U122" s="87" t="str">
        <f t="shared" si="95"/>
        <v/>
      </c>
      <c r="V122" s="89" t="str">
        <f t="shared" si="96"/>
        <v/>
      </c>
      <c r="W122" s="87" t="str">
        <f t="shared" si="97"/>
        <v/>
      </c>
      <c r="X122" s="88" t="str">
        <f t="shared" si="98"/>
        <v/>
      </c>
      <c r="Y122" s="87" t="str">
        <f t="shared" si="99"/>
        <v/>
      </c>
      <c r="Z122" s="89" t="str">
        <f t="shared" si="100"/>
        <v/>
      </c>
      <c r="AA122" s="87" t="str">
        <f t="shared" si="101"/>
        <v/>
      </c>
      <c r="AB122" s="88" t="str">
        <f t="shared" si="102"/>
        <v/>
      </c>
      <c r="AC122" s="87" t="str">
        <f t="shared" si="103"/>
        <v/>
      </c>
      <c r="AD122" s="88" t="str">
        <f t="shared" si="104"/>
        <v/>
      </c>
      <c r="AE122" s="87" t="str">
        <f t="shared" si="105"/>
        <v/>
      </c>
      <c r="AF122" s="89" t="str">
        <f t="shared" si="106"/>
        <v/>
      </c>
      <c r="AG122" s="87" t="str">
        <f t="shared" si="107"/>
        <v/>
      </c>
      <c r="AH122" s="88" t="str">
        <f t="shared" si="108"/>
        <v/>
      </c>
      <c r="AI122" s="87" t="str">
        <f t="shared" si="109"/>
        <v/>
      </c>
      <c r="AJ122" s="89" t="str">
        <f t="shared" si="110"/>
        <v/>
      </c>
      <c r="AK122" s="87" t="str">
        <f t="shared" si="111"/>
        <v/>
      </c>
      <c r="AL122" s="88" t="str">
        <f t="shared" si="112"/>
        <v/>
      </c>
      <c r="AM122" s="87" t="str">
        <f t="shared" si="113"/>
        <v/>
      </c>
      <c r="AN122" s="104" t="str">
        <f t="shared" si="114"/>
        <v/>
      </c>
      <c r="AO122" s="105"/>
      <c r="AP122" s="104"/>
      <c r="AQ122" s="87"/>
      <c r="AR122" s="104"/>
      <c r="AS122" s="87"/>
      <c r="AT122" s="104"/>
      <c r="AU122" s="108"/>
      <c r="AV122" s="187"/>
      <c r="AW122" s="110"/>
      <c r="AX122" s="109"/>
      <c r="AY122" s="110"/>
      <c r="AZ122" s="189"/>
      <c r="BA122" s="110"/>
      <c r="BB122" s="109"/>
      <c r="BC122" s="110"/>
      <c r="BD122" s="109"/>
      <c r="BE122" s="191"/>
      <c r="BF122" s="109"/>
      <c r="BG122" s="110"/>
      <c r="BH122" s="138"/>
      <c r="BI122" s="139"/>
      <c r="BJ122" s="65"/>
      <c r="BK122" s="63"/>
      <c r="BL122" s="64"/>
      <c r="BM122" s="63"/>
      <c r="BN122" s="206"/>
      <c r="BO122" s="89"/>
      <c r="BP122" s="183"/>
      <c r="BQ122" s="89"/>
      <c r="BR122" s="193"/>
      <c r="BS122" s="183"/>
      <c r="BT122" s="185"/>
      <c r="BU122" s="89"/>
      <c r="BV122" s="89"/>
      <c r="BW122" s="63"/>
      <c r="BX122" s="64"/>
      <c r="BY122" s="63"/>
      <c r="BZ122" s="138"/>
      <c r="CA122" s="63"/>
      <c r="CB122" s="167"/>
      <c r="CC122" s="63"/>
      <c r="CD122" s="167"/>
      <c r="CE122" s="63"/>
      <c r="CF122" s="167"/>
      <c r="CG122" s="169"/>
      <c r="CH122" s="64"/>
      <c r="CI122" s="63"/>
      <c r="CJ122" s="64"/>
      <c r="CK122" s="63"/>
      <c r="CL122" s="65"/>
      <c r="CM122" s="63"/>
      <c r="CN122" s="64"/>
      <c r="CO122" s="63"/>
      <c r="CP122" s="138"/>
      <c r="CQ122" s="68"/>
      <c r="CR122" s="69"/>
      <c r="CS122" s="171"/>
      <c r="CT122" s="69"/>
      <c r="CU122" s="68"/>
      <c r="CV122" s="69"/>
      <c r="CW122" s="68"/>
      <c r="CX122" s="69"/>
      <c r="CY122" s="208"/>
      <c r="CZ122" s="70"/>
      <c r="DA122" s="63"/>
      <c r="DB122" s="173"/>
      <c r="DC122" s="63"/>
      <c r="DD122" s="71"/>
      <c r="DE122" s="63"/>
      <c r="DF122" s="71"/>
      <c r="DG122" s="63"/>
      <c r="DH122" s="68"/>
      <c r="DI122" s="175"/>
      <c r="DJ122" s="176"/>
      <c r="DK122" s="175"/>
      <c r="DL122" s="176"/>
      <c r="DM122" s="175"/>
      <c r="DN122" s="176"/>
      <c r="DO122" s="175"/>
      <c r="DP122" s="176"/>
      <c r="DQ122" s="175"/>
      <c r="DR122" s="176"/>
      <c r="DS122" s="175"/>
      <c r="DT122" s="176"/>
      <c r="DU122" s="175"/>
      <c r="DV122" s="176"/>
      <c r="DW122" s="175"/>
      <c r="DX122" s="176"/>
      <c r="DY122" s="175"/>
      <c r="DZ122" s="176"/>
      <c r="EA122" s="175"/>
      <c r="EB122" s="176"/>
      <c r="EC122" s="175"/>
      <c r="ED122" s="176"/>
      <c r="EE122" s="175"/>
      <c r="EF122" s="176"/>
      <c r="EG122" s="69"/>
      <c r="EH122" s="66"/>
      <c r="EI122" s="66"/>
      <c r="EJ122" s="67"/>
      <c r="EK122" s="67"/>
      <c r="EL122" s="67"/>
      <c r="EM122" s="204"/>
      <c r="EN122" s="200"/>
      <c r="EO122" s="198"/>
      <c r="EP122" s="182"/>
      <c r="EQ122" s="182"/>
      <c r="ER122" s="182"/>
      <c r="ES122" s="182"/>
    </row>
    <row r="123" spans="1:149" x14ac:dyDescent="0.2">
      <c r="A123" s="61"/>
      <c r="B123" s="114">
        <v>115</v>
      </c>
      <c r="C123" s="87" t="str">
        <f t="shared" si="77"/>
        <v/>
      </c>
      <c r="D123" s="88" t="str">
        <f t="shared" si="78"/>
        <v/>
      </c>
      <c r="E123" s="87" t="str">
        <f t="shared" si="79"/>
        <v/>
      </c>
      <c r="F123" s="89" t="str">
        <f t="shared" si="80"/>
        <v/>
      </c>
      <c r="G123" s="87" t="str">
        <f t="shared" si="81"/>
        <v/>
      </c>
      <c r="H123" s="88" t="str">
        <f t="shared" si="82"/>
        <v/>
      </c>
      <c r="I123" s="87" t="str">
        <f t="shared" si="83"/>
        <v/>
      </c>
      <c r="J123" s="89" t="str">
        <f t="shared" si="84"/>
        <v/>
      </c>
      <c r="K123" s="87" t="str">
        <f t="shared" si="85"/>
        <v/>
      </c>
      <c r="L123" s="88" t="str">
        <f t="shared" si="86"/>
        <v/>
      </c>
      <c r="M123" s="87" t="str">
        <f t="shared" si="87"/>
        <v/>
      </c>
      <c r="N123" s="89" t="str">
        <f t="shared" si="88"/>
        <v/>
      </c>
      <c r="O123" s="87" t="str">
        <f t="shared" si="89"/>
        <v/>
      </c>
      <c r="P123" s="88" t="str">
        <f t="shared" si="90"/>
        <v/>
      </c>
      <c r="Q123" s="87" t="str">
        <f t="shared" si="91"/>
        <v/>
      </c>
      <c r="R123" s="89" t="str">
        <f t="shared" si="92"/>
        <v/>
      </c>
      <c r="S123" s="87" t="str">
        <f t="shared" si="93"/>
        <v/>
      </c>
      <c r="T123" s="88" t="str">
        <f t="shared" si="94"/>
        <v/>
      </c>
      <c r="U123" s="87" t="str">
        <f t="shared" si="95"/>
        <v/>
      </c>
      <c r="V123" s="89" t="str">
        <f t="shared" si="96"/>
        <v/>
      </c>
      <c r="W123" s="87" t="str">
        <f t="shared" si="97"/>
        <v/>
      </c>
      <c r="X123" s="88" t="str">
        <f t="shared" si="98"/>
        <v/>
      </c>
      <c r="Y123" s="87" t="str">
        <f t="shared" si="99"/>
        <v/>
      </c>
      <c r="Z123" s="89" t="str">
        <f t="shared" si="100"/>
        <v/>
      </c>
      <c r="AA123" s="87" t="str">
        <f t="shared" si="101"/>
        <v/>
      </c>
      <c r="AB123" s="88" t="str">
        <f t="shared" si="102"/>
        <v/>
      </c>
      <c r="AC123" s="87" t="str">
        <f t="shared" si="103"/>
        <v/>
      </c>
      <c r="AD123" s="88" t="str">
        <f t="shared" si="104"/>
        <v/>
      </c>
      <c r="AE123" s="87" t="str">
        <f t="shared" si="105"/>
        <v/>
      </c>
      <c r="AF123" s="89" t="str">
        <f t="shared" si="106"/>
        <v/>
      </c>
      <c r="AG123" s="87" t="str">
        <f t="shared" si="107"/>
        <v/>
      </c>
      <c r="AH123" s="88" t="str">
        <f t="shared" si="108"/>
        <v/>
      </c>
      <c r="AI123" s="87" t="str">
        <f t="shared" si="109"/>
        <v/>
      </c>
      <c r="AJ123" s="89" t="str">
        <f t="shared" si="110"/>
        <v/>
      </c>
      <c r="AK123" s="87" t="str">
        <f t="shared" si="111"/>
        <v/>
      </c>
      <c r="AL123" s="88" t="str">
        <f t="shared" si="112"/>
        <v/>
      </c>
      <c r="AM123" s="87" t="str">
        <f t="shared" si="113"/>
        <v/>
      </c>
      <c r="AN123" s="104" t="str">
        <f t="shared" si="114"/>
        <v/>
      </c>
      <c r="AO123" s="105"/>
      <c r="AP123" s="104"/>
      <c r="AQ123" s="87"/>
      <c r="AR123" s="104"/>
      <c r="AS123" s="87"/>
      <c r="AT123" s="104"/>
      <c r="AU123" s="108"/>
      <c r="AV123" s="187"/>
      <c r="AW123" s="110"/>
      <c r="AX123" s="109"/>
      <c r="AY123" s="110"/>
      <c r="AZ123" s="189"/>
      <c r="BA123" s="110"/>
      <c r="BB123" s="109"/>
      <c r="BC123" s="110"/>
      <c r="BD123" s="109"/>
      <c r="BE123" s="191"/>
      <c r="BF123" s="109"/>
      <c r="BG123" s="110"/>
      <c r="BH123" s="138"/>
      <c r="BI123" s="139"/>
      <c r="BJ123" s="65"/>
      <c r="BK123" s="63"/>
      <c r="BL123" s="64"/>
      <c r="BM123" s="63"/>
      <c r="BN123" s="206"/>
      <c r="BO123" s="89"/>
      <c r="BP123" s="183"/>
      <c r="BQ123" s="89"/>
      <c r="BR123" s="193"/>
      <c r="BS123" s="183"/>
      <c r="BT123" s="185"/>
      <c r="BU123" s="89"/>
      <c r="BV123" s="89"/>
      <c r="BW123" s="63"/>
      <c r="BX123" s="64"/>
      <c r="BY123" s="63"/>
      <c r="BZ123" s="138"/>
      <c r="CA123" s="63"/>
      <c r="CB123" s="167"/>
      <c r="CC123" s="63"/>
      <c r="CD123" s="167"/>
      <c r="CE123" s="63"/>
      <c r="CF123" s="167"/>
      <c r="CG123" s="169"/>
      <c r="CH123" s="64"/>
      <c r="CI123" s="63"/>
      <c r="CJ123" s="64"/>
      <c r="CK123" s="63"/>
      <c r="CL123" s="65"/>
      <c r="CM123" s="63"/>
      <c r="CN123" s="64"/>
      <c r="CO123" s="63"/>
      <c r="CP123" s="138"/>
      <c r="CQ123" s="68"/>
      <c r="CR123" s="69"/>
      <c r="CS123" s="171"/>
      <c r="CT123" s="69"/>
      <c r="CU123" s="68"/>
      <c r="CV123" s="69"/>
      <c r="CW123" s="68"/>
      <c r="CX123" s="69"/>
      <c r="CY123" s="208"/>
      <c r="CZ123" s="70"/>
      <c r="DA123" s="63"/>
      <c r="DB123" s="173"/>
      <c r="DC123" s="63"/>
      <c r="DD123" s="71"/>
      <c r="DE123" s="63"/>
      <c r="DF123" s="71"/>
      <c r="DG123" s="63"/>
      <c r="DH123" s="68"/>
      <c r="DI123" s="175"/>
      <c r="DJ123" s="176"/>
      <c r="DK123" s="175"/>
      <c r="DL123" s="176"/>
      <c r="DM123" s="175"/>
      <c r="DN123" s="176"/>
      <c r="DO123" s="175"/>
      <c r="DP123" s="176"/>
      <c r="DQ123" s="175"/>
      <c r="DR123" s="176"/>
      <c r="DS123" s="175"/>
      <c r="DT123" s="176"/>
      <c r="DU123" s="175"/>
      <c r="DV123" s="176"/>
      <c r="DW123" s="175"/>
      <c r="DX123" s="176"/>
      <c r="DY123" s="175"/>
      <c r="DZ123" s="176"/>
      <c r="EA123" s="175"/>
      <c r="EB123" s="176"/>
      <c r="EC123" s="175"/>
      <c r="ED123" s="176"/>
      <c r="EE123" s="175"/>
      <c r="EF123" s="176"/>
      <c r="EG123" s="69"/>
      <c r="EH123" s="66"/>
      <c r="EI123" s="66"/>
      <c r="EJ123" s="67"/>
      <c r="EK123" s="67"/>
      <c r="EL123" s="67"/>
      <c r="EM123" s="204"/>
      <c r="EN123" s="200"/>
      <c r="EO123" s="198"/>
      <c r="EP123" s="182"/>
      <c r="EQ123" s="182"/>
      <c r="ER123" s="182"/>
      <c r="ES123" s="182"/>
    </row>
    <row r="124" spans="1:149" x14ac:dyDescent="0.2">
      <c r="A124" s="61"/>
      <c r="B124" s="114">
        <v>116</v>
      </c>
      <c r="C124" s="87" t="str">
        <f t="shared" si="77"/>
        <v/>
      </c>
      <c r="D124" s="88" t="str">
        <f t="shared" si="78"/>
        <v/>
      </c>
      <c r="E124" s="87" t="str">
        <f t="shared" si="79"/>
        <v/>
      </c>
      <c r="F124" s="89" t="str">
        <f t="shared" si="80"/>
        <v/>
      </c>
      <c r="G124" s="87" t="str">
        <f t="shared" si="81"/>
        <v/>
      </c>
      <c r="H124" s="88" t="str">
        <f t="shared" si="82"/>
        <v/>
      </c>
      <c r="I124" s="87" t="str">
        <f t="shared" si="83"/>
        <v/>
      </c>
      <c r="J124" s="89" t="str">
        <f t="shared" si="84"/>
        <v/>
      </c>
      <c r="K124" s="87" t="str">
        <f t="shared" si="85"/>
        <v/>
      </c>
      <c r="L124" s="88" t="str">
        <f t="shared" si="86"/>
        <v/>
      </c>
      <c r="M124" s="87" t="str">
        <f t="shared" si="87"/>
        <v/>
      </c>
      <c r="N124" s="89" t="str">
        <f t="shared" si="88"/>
        <v/>
      </c>
      <c r="O124" s="87" t="str">
        <f t="shared" si="89"/>
        <v/>
      </c>
      <c r="P124" s="88" t="str">
        <f t="shared" si="90"/>
        <v/>
      </c>
      <c r="Q124" s="87" t="str">
        <f t="shared" si="91"/>
        <v/>
      </c>
      <c r="R124" s="89" t="str">
        <f t="shared" si="92"/>
        <v/>
      </c>
      <c r="S124" s="87" t="str">
        <f t="shared" si="93"/>
        <v/>
      </c>
      <c r="T124" s="88" t="str">
        <f t="shared" si="94"/>
        <v/>
      </c>
      <c r="U124" s="87" t="str">
        <f t="shared" si="95"/>
        <v/>
      </c>
      <c r="V124" s="89" t="str">
        <f t="shared" si="96"/>
        <v/>
      </c>
      <c r="W124" s="87" t="str">
        <f t="shared" si="97"/>
        <v/>
      </c>
      <c r="X124" s="88" t="str">
        <f t="shared" si="98"/>
        <v/>
      </c>
      <c r="Y124" s="87" t="str">
        <f t="shared" si="99"/>
        <v/>
      </c>
      <c r="Z124" s="89" t="str">
        <f t="shared" si="100"/>
        <v/>
      </c>
      <c r="AA124" s="87" t="str">
        <f t="shared" si="101"/>
        <v/>
      </c>
      <c r="AB124" s="88" t="str">
        <f t="shared" si="102"/>
        <v/>
      </c>
      <c r="AC124" s="87" t="str">
        <f t="shared" si="103"/>
        <v/>
      </c>
      <c r="AD124" s="88" t="str">
        <f t="shared" si="104"/>
        <v/>
      </c>
      <c r="AE124" s="87" t="str">
        <f t="shared" si="105"/>
        <v/>
      </c>
      <c r="AF124" s="89" t="str">
        <f t="shared" si="106"/>
        <v/>
      </c>
      <c r="AG124" s="87" t="str">
        <f t="shared" si="107"/>
        <v/>
      </c>
      <c r="AH124" s="88" t="str">
        <f t="shared" si="108"/>
        <v/>
      </c>
      <c r="AI124" s="87" t="str">
        <f t="shared" si="109"/>
        <v/>
      </c>
      <c r="AJ124" s="89" t="str">
        <f t="shared" si="110"/>
        <v/>
      </c>
      <c r="AK124" s="87" t="str">
        <f t="shared" si="111"/>
        <v/>
      </c>
      <c r="AL124" s="88" t="str">
        <f t="shared" si="112"/>
        <v/>
      </c>
      <c r="AM124" s="87" t="str">
        <f t="shared" si="113"/>
        <v/>
      </c>
      <c r="AN124" s="104" t="str">
        <f t="shared" si="114"/>
        <v/>
      </c>
      <c r="AO124" s="105"/>
      <c r="AP124" s="104"/>
      <c r="AQ124" s="87"/>
      <c r="AR124" s="104"/>
      <c r="AS124" s="87"/>
      <c r="AT124" s="104"/>
      <c r="AU124" s="108"/>
      <c r="AV124" s="187"/>
      <c r="AW124" s="110"/>
      <c r="AX124" s="109"/>
      <c r="AY124" s="110"/>
      <c r="AZ124" s="189"/>
      <c r="BA124" s="110"/>
      <c r="BB124" s="109"/>
      <c r="BC124" s="110"/>
      <c r="BD124" s="109"/>
      <c r="BE124" s="191"/>
      <c r="BF124" s="109"/>
      <c r="BG124" s="110"/>
      <c r="BH124" s="138"/>
      <c r="BI124" s="139"/>
      <c r="BJ124" s="65"/>
      <c r="BK124" s="63"/>
      <c r="BL124" s="64"/>
      <c r="BM124" s="63"/>
      <c r="BN124" s="206"/>
      <c r="BO124" s="89"/>
      <c r="BP124" s="183"/>
      <c r="BQ124" s="89"/>
      <c r="BR124" s="193"/>
      <c r="BS124" s="183"/>
      <c r="BT124" s="185"/>
      <c r="BU124" s="89"/>
      <c r="BV124" s="89"/>
      <c r="BW124" s="63"/>
      <c r="BX124" s="64"/>
      <c r="BY124" s="63"/>
      <c r="BZ124" s="138"/>
      <c r="CA124" s="63"/>
      <c r="CB124" s="167"/>
      <c r="CC124" s="63"/>
      <c r="CD124" s="167"/>
      <c r="CE124" s="63"/>
      <c r="CF124" s="167"/>
      <c r="CG124" s="169"/>
      <c r="CH124" s="64"/>
      <c r="CI124" s="63"/>
      <c r="CJ124" s="64"/>
      <c r="CK124" s="63"/>
      <c r="CL124" s="65"/>
      <c r="CM124" s="63"/>
      <c r="CN124" s="64"/>
      <c r="CO124" s="63"/>
      <c r="CP124" s="138"/>
      <c r="CQ124" s="68"/>
      <c r="CR124" s="69"/>
      <c r="CS124" s="171"/>
      <c r="CT124" s="69"/>
      <c r="CU124" s="68"/>
      <c r="CV124" s="69"/>
      <c r="CW124" s="68"/>
      <c r="CX124" s="69"/>
      <c r="CY124" s="208"/>
      <c r="CZ124" s="70"/>
      <c r="DA124" s="63"/>
      <c r="DB124" s="173"/>
      <c r="DC124" s="63"/>
      <c r="DD124" s="71"/>
      <c r="DE124" s="63"/>
      <c r="DF124" s="71"/>
      <c r="DG124" s="63"/>
      <c r="DH124" s="68"/>
      <c r="DI124" s="175"/>
      <c r="DJ124" s="176"/>
      <c r="DK124" s="175"/>
      <c r="DL124" s="176"/>
      <c r="DM124" s="175"/>
      <c r="DN124" s="176"/>
      <c r="DO124" s="175"/>
      <c r="DP124" s="176"/>
      <c r="DQ124" s="175"/>
      <c r="DR124" s="176"/>
      <c r="DS124" s="175"/>
      <c r="DT124" s="176"/>
      <c r="DU124" s="175"/>
      <c r="DV124" s="176"/>
      <c r="DW124" s="175"/>
      <c r="DX124" s="176"/>
      <c r="DY124" s="175"/>
      <c r="DZ124" s="176"/>
      <c r="EA124" s="175"/>
      <c r="EB124" s="176"/>
      <c r="EC124" s="175"/>
      <c r="ED124" s="176"/>
      <c r="EE124" s="175"/>
      <c r="EF124" s="176"/>
      <c r="EG124" s="69"/>
      <c r="EH124" s="66"/>
      <c r="EI124" s="66"/>
      <c r="EJ124" s="67"/>
      <c r="EK124" s="67"/>
      <c r="EL124" s="67"/>
      <c r="EM124" s="204"/>
      <c r="EN124" s="200"/>
      <c r="EO124" s="198"/>
      <c r="EP124" s="182"/>
      <c r="EQ124" s="182"/>
      <c r="ER124" s="182"/>
      <c r="ES124" s="182"/>
    </row>
    <row r="125" spans="1:149" x14ac:dyDescent="0.2">
      <c r="A125" s="61"/>
      <c r="B125" s="114">
        <v>117</v>
      </c>
      <c r="C125" s="87" t="str">
        <f t="shared" si="77"/>
        <v/>
      </c>
      <c r="D125" s="88" t="str">
        <f t="shared" si="78"/>
        <v/>
      </c>
      <c r="E125" s="87" t="str">
        <f t="shared" si="79"/>
        <v/>
      </c>
      <c r="F125" s="89" t="str">
        <f t="shared" si="80"/>
        <v/>
      </c>
      <c r="G125" s="87" t="str">
        <f t="shared" si="81"/>
        <v/>
      </c>
      <c r="H125" s="88" t="str">
        <f t="shared" si="82"/>
        <v/>
      </c>
      <c r="I125" s="87" t="str">
        <f t="shared" si="83"/>
        <v/>
      </c>
      <c r="J125" s="89" t="str">
        <f t="shared" si="84"/>
        <v/>
      </c>
      <c r="K125" s="87" t="str">
        <f t="shared" si="85"/>
        <v/>
      </c>
      <c r="L125" s="88" t="str">
        <f t="shared" si="86"/>
        <v/>
      </c>
      <c r="M125" s="87" t="str">
        <f t="shared" si="87"/>
        <v/>
      </c>
      <c r="N125" s="89" t="str">
        <f t="shared" si="88"/>
        <v/>
      </c>
      <c r="O125" s="87" t="str">
        <f t="shared" si="89"/>
        <v/>
      </c>
      <c r="P125" s="88" t="str">
        <f t="shared" si="90"/>
        <v/>
      </c>
      <c r="Q125" s="87" t="str">
        <f t="shared" si="91"/>
        <v/>
      </c>
      <c r="R125" s="89" t="str">
        <f t="shared" si="92"/>
        <v/>
      </c>
      <c r="S125" s="87" t="str">
        <f t="shared" si="93"/>
        <v/>
      </c>
      <c r="T125" s="88" t="str">
        <f t="shared" si="94"/>
        <v/>
      </c>
      <c r="U125" s="87" t="str">
        <f t="shared" si="95"/>
        <v/>
      </c>
      <c r="V125" s="89" t="str">
        <f t="shared" si="96"/>
        <v/>
      </c>
      <c r="W125" s="87" t="str">
        <f t="shared" si="97"/>
        <v/>
      </c>
      <c r="X125" s="88" t="str">
        <f t="shared" si="98"/>
        <v/>
      </c>
      <c r="Y125" s="87" t="str">
        <f t="shared" si="99"/>
        <v/>
      </c>
      <c r="Z125" s="89" t="str">
        <f t="shared" si="100"/>
        <v/>
      </c>
      <c r="AA125" s="87" t="str">
        <f t="shared" si="101"/>
        <v/>
      </c>
      <c r="AB125" s="88" t="str">
        <f t="shared" si="102"/>
        <v/>
      </c>
      <c r="AC125" s="87" t="str">
        <f t="shared" si="103"/>
        <v/>
      </c>
      <c r="AD125" s="88" t="str">
        <f t="shared" si="104"/>
        <v/>
      </c>
      <c r="AE125" s="87" t="str">
        <f t="shared" si="105"/>
        <v/>
      </c>
      <c r="AF125" s="89" t="str">
        <f t="shared" si="106"/>
        <v/>
      </c>
      <c r="AG125" s="87" t="str">
        <f t="shared" si="107"/>
        <v/>
      </c>
      <c r="AH125" s="88" t="str">
        <f t="shared" si="108"/>
        <v/>
      </c>
      <c r="AI125" s="87" t="str">
        <f t="shared" si="109"/>
        <v/>
      </c>
      <c r="AJ125" s="89" t="str">
        <f t="shared" si="110"/>
        <v/>
      </c>
      <c r="AK125" s="87" t="str">
        <f t="shared" si="111"/>
        <v/>
      </c>
      <c r="AL125" s="88" t="str">
        <f t="shared" si="112"/>
        <v/>
      </c>
      <c r="AM125" s="87" t="str">
        <f t="shared" si="113"/>
        <v/>
      </c>
      <c r="AN125" s="104" t="str">
        <f t="shared" si="114"/>
        <v/>
      </c>
      <c r="AO125" s="105"/>
      <c r="AP125" s="104"/>
      <c r="AQ125" s="87"/>
      <c r="AR125" s="104"/>
      <c r="AS125" s="87"/>
      <c r="AT125" s="104"/>
      <c r="AU125" s="108"/>
      <c r="AV125" s="187"/>
      <c r="AW125" s="110"/>
      <c r="AX125" s="109"/>
      <c r="AY125" s="110"/>
      <c r="AZ125" s="189"/>
      <c r="BA125" s="110"/>
      <c r="BB125" s="109"/>
      <c r="BC125" s="110"/>
      <c r="BD125" s="109"/>
      <c r="BE125" s="191"/>
      <c r="BF125" s="109"/>
      <c r="BG125" s="110"/>
      <c r="BH125" s="138"/>
      <c r="BI125" s="139"/>
      <c r="BJ125" s="65"/>
      <c r="BK125" s="63"/>
      <c r="BL125" s="64"/>
      <c r="BM125" s="63"/>
      <c r="BN125" s="206"/>
      <c r="BO125" s="89"/>
      <c r="BP125" s="183"/>
      <c r="BQ125" s="89"/>
      <c r="BR125" s="193"/>
      <c r="BS125" s="183"/>
      <c r="BT125" s="185"/>
      <c r="BU125" s="89"/>
      <c r="BV125" s="89"/>
      <c r="BW125" s="63"/>
      <c r="BX125" s="64"/>
      <c r="BY125" s="63"/>
      <c r="BZ125" s="138"/>
      <c r="CA125" s="63"/>
      <c r="CB125" s="167"/>
      <c r="CC125" s="63"/>
      <c r="CD125" s="167"/>
      <c r="CE125" s="63"/>
      <c r="CF125" s="167"/>
      <c r="CG125" s="169"/>
      <c r="CH125" s="64"/>
      <c r="CI125" s="63"/>
      <c r="CJ125" s="64"/>
      <c r="CK125" s="63"/>
      <c r="CL125" s="65"/>
      <c r="CM125" s="63"/>
      <c r="CN125" s="64"/>
      <c r="CO125" s="63"/>
      <c r="CP125" s="138"/>
      <c r="CQ125" s="68"/>
      <c r="CR125" s="69"/>
      <c r="CS125" s="171"/>
      <c r="CT125" s="69"/>
      <c r="CU125" s="68"/>
      <c r="CV125" s="69"/>
      <c r="CW125" s="68"/>
      <c r="CX125" s="69"/>
      <c r="CY125" s="208"/>
      <c r="CZ125" s="70"/>
      <c r="DA125" s="63"/>
      <c r="DB125" s="173"/>
      <c r="DC125" s="63"/>
      <c r="DD125" s="71"/>
      <c r="DE125" s="63"/>
      <c r="DF125" s="71"/>
      <c r="DG125" s="63"/>
      <c r="DH125" s="68"/>
      <c r="DI125" s="175"/>
      <c r="DJ125" s="176"/>
      <c r="DK125" s="175"/>
      <c r="DL125" s="176"/>
      <c r="DM125" s="175"/>
      <c r="DN125" s="176"/>
      <c r="DO125" s="175"/>
      <c r="DP125" s="176"/>
      <c r="DQ125" s="175"/>
      <c r="DR125" s="176"/>
      <c r="DS125" s="175"/>
      <c r="DT125" s="176"/>
      <c r="DU125" s="175"/>
      <c r="DV125" s="176"/>
      <c r="DW125" s="175"/>
      <c r="DX125" s="176"/>
      <c r="DY125" s="175"/>
      <c r="DZ125" s="176"/>
      <c r="EA125" s="175"/>
      <c r="EB125" s="176"/>
      <c r="EC125" s="175"/>
      <c r="ED125" s="176"/>
      <c r="EE125" s="175"/>
      <c r="EF125" s="176"/>
      <c r="EG125" s="69"/>
      <c r="EH125" s="66"/>
      <c r="EI125" s="66"/>
      <c r="EJ125" s="67"/>
      <c r="EK125" s="67"/>
      <c r="EL125" s="67"/>
      <c r="EM125" s="204"/>
      <c r="EN125" s="200"/>
      <c r="EO125" s="198"/>
      <c r="EP125" s="182"/>
      <c r="EQ125" s="182"/>
      <c r="ER125" s="182"/>
      <c r="ES125" s="182"/>
    </row>
    <row r="126" spans="1:149" x14ac:dyDescent="0.2">
      <c r="A126" s="61"/>
      <c r="B126" s="114">
        <v>118</v>
      </c>
      <c r="C126" s="87" t="str">
        <f t="shared" si="77"/>
        <v/>
      </c>
      <c r="D126" s="88" t="str">
        <f t="shared" si="78"/>
        <v/>
      </c>
      <c r="E126" s="87" t="str">
        <f t="shared" si="79"/>
        <v/>
      </c>
      <c r="F126" s="89" t="str">
        <f t="shared" si="80"/>
        <v/>
      </c>
      <c r="G126" s="87" t="str">
        <f t="shared" si="81"/>
        <v/>
      </c>
      <c r="H126" s="88" t="str">
        <f t="shared" si="82"/>
        <v/>
      </c>
      <c r="I126" s="87" t="str">
        <f t="shared" si="83"/>
        <v/>
      </c>
      <c r="J126" s="89" t="str">
        <f t="shared" si="84"/>
        <v/>
      </c>
      <c r="K126" s="87" t="str">
        <f t="shared" si="85"/>
        <v/>
      </c>
      <c r="L126" s="88" t="str">
        <f t="shared" si="86"/>
        <v/>
      </c>
      <c r="M126" s="87" t="str">
        <f t="shared" si="87"/>
        <v/>
      </c>
      <c r="N126" s="89" t="str">
        <f t="shared" si="88"/>
        <v/>
      </c>
      <c r="O126" s="87" t="str">
        <f t="shared" si="89"/>
        <v/>
      </c>
      <c r="P126" s="88" t="str">
        <f t="shared" si="90"/>
        <v/>
      </c>
      <c r="Q126" s="87" t="str">
        <f t="shared" si="91"/>
        <v/>
      </c>
      <c r="R126" s="89" t="str">
        <f t="shared" si="92"/>
        <v/>
      </c>
      <c r="S126" s="87" t="str">
        <f t="shared" si="93"/>
        <v/>
      </c>
      <c r="T126" s="88" t="str">
        <f t="shared" si="94"/>
        <v/>
      </c>
      <c r="U126" s="87" t="str">
        <f t="shared" si="95"/>
        <v/>
      </c>
      <c r="V126" s="89" t="str">
        <f t="shared" si="96"/>
        <v/>
      </c>
      <c r="W126" s="87" t="str">
        <f t="shared" si="97"/>
        <v/>
      </c>
      <c r="X126" s="88" t="str">
        <f t="shared" si="98"/>
        <v/>
      </c>
      <c r="Y126" s="87" t="str">
        <f t="shared" si="99"/>
        <v/>
      </c>
      <c r="Z126" s="89" t="str">
        <f t="shared" si="100"/>
        <v/>
      </c>
      <c r="AA126" s="87" t="str">
        <f t="shared" si="101"/>
        <v/>
      </c>
      <c r="AB126" s="88" t="str">
        <f t="shared" si="102"/>
        <v/>
      </c>
      <c r="AC126" s="87" t="str">
        <f t="shared" si="103"/>
        <v/>
      </c>
      <c r="AD126" s="88" t="str">
        <f t="shared" si="104"/>
        <v/>
      </c>
      <c r="AE126" s="87" t="str">
        <f t="shared" si="105"/>
        <v/>
      </c>
      <c r="AF126" s="89" t="str">
        <f t="shared" si="106"/>
        <v/>
      </c>
      <c r="AG126" s="87" t="str">
        <f t="shared" si="107"/>
        <v/>
      </c>
      <c r="AH126" s="88" t="str">
        <f t="shared" si="108"/>
        <v/>
      </c>
      <c r="AI126" s="87" t="str">
        <f t="shared" si="109"/>
        <v/>
      </c>
      <c r="AJ126" s="89" t="str">
        <f t="shared" si="110"/>
        <v/>
      </c>
      <c r="AK126" s="87" t="str">
        <f t="shared" si="111"/>
        <v/>
      </c>
      <c r="AL126" s="88" t="str">
        <f t="shared" si="112"/>
        <v/>
      </c>
      <c r="AM126" s="87" t="str">
        <f t="shared" si="113"/>
        <v/>
      </c>
      <c r="AN126" s="104" t="str">
        <f t="shared" si="114"/>
        <v/>
      </c>
      <c r="AO126" s="105"/>
      <c r="AP126" s="104"/>
      <c r="AQ126" s="87"/>
      <c r="AR126" s="104"/>
      <c r="AS126" s="87"/>
      <c r="AT126" s="104"/>
      <c r="AU126" s="108"/>
      <c r="AV126" s="187"/>
      <c r="AW126" s="110"/>
      <c r="AX126" s="109"/>
      <c r="AY126" s="110"/>
      <c r="AZ126" s="189"/>
      <c r="BA126" s="110"/>
      <c r="BB126" s="109"/>
      <c r="BC126" s="110"/>
      <c r="BD126" s="109"/>
      <c r="BE126" s="191"/>
      <c r="BF126" s="109"/>
      <c r="BG126" s="110"/>
      <c r="BH126" s="138"/>
      <c r="BI126" s="139"/>
      <c r="BJ126" s="65"/>
      <c r="BK126" s="63"/>
      <c r="BL126" s="64"/>
      <c r="BM126" s="63"/>
      <c r="BN126" s="206"/>
      <c r="BO126" s="89"/>
      <c r="BP126" s="183"/>
      <c r="BQ126" s="89"/>
      <c r="BR126" s="193"/>
      <c r="BS126" s="183"/>
      <c r="BT126" s="185"/>
      <c r="BU126" s="89"/>
      <c r="BV126" s="89"/>
      <c r="BW126" s="63"/>
      <c r="BX126" s="64"/>
      <c r="BY126" s="63"/>
      <c r="BZ126" s="138"/>
      <c r="CA126" s="63"/>
      <c r="CB126" s="167"/>
      <c r="CC126" s="63"/>
      <c r="CD126" s="167"/>
      <c r="CE126" s="63"/>
      <c r="CF126" s="167"/>
      <c r="CG126" s="169"/>
      <c r="CH126" s="64"/>
      <c r="CI126" s="63"/>
      <c r="CJ126" s="64"/>
      <c r="CK126" s="63"/>
      <c r="CL126" s="65"/>
      <c r="CM126" s="63"/>
      <c r="CN126" s="64"/>
      <c r="CO126" s="63"/>
      <c r="CP126" s="138"/>
      <c r="CQ126" s="68"/>
      <c r="CR126" s="69"/>
      <c r="CS126" s="171"/>
      <c r="CT126" s="69"/>
      <c r="CU126" s="68"/>
      <c r="CV126" s="69"/>
      <c r="CW126" s="68"/>
      <c r="CX126" s="69"/>
      <c r="CY126" s="208"/>
      <c r="CZ126" s="70"/>
      <c r="DA126" s="63"/>
      <c r="DB126" s="173"/>
      <c r="DC126" s="63"/>
      <c r="DD126" s="71"/>
      <c r="DE126" s="63"/>
      <c r="DF126" s="71"/>
      <c r="DG126" s="63"/>
      <c r="DH126" s="68"/>
      <c r="DI126" s="175"/>
      <c r="DJ126" s="176"/>
      <c r="DK126" s="175"/>
      <c r="DL126" s="176"/>
      <c r="DM126" s="175"/>
      <c r="DN126" s="176"/>
      <c r="DO126" s="175"/>
      <c r="DP126" s="176"/>
      <c r="DQ126" s="175"/>
      <c r="DR126" s="176"/>
      <c r="DS126" s="175"/>
      <c r="DT126" s="176"/>
      <c r="DU126" s="175"/>
      <c r="DV126" s="176"/>
      <c r="DW126" s="175"/>
      <c r="DX126" s="176"/>
      <c r="DY126" s="175"/>
      <c r="DZ126" s="176"/>
      <c r="EA126" s="175"/>
      <c r="EB126" s="176"/>
      <c r="EC126" s="175"/>
      <c r="ED126" s="176"/>
      <c r="EE126" s="175"/>
      <c r="EF126" s="176"/>
      <c r="EG126" s="69"/>
      <c r="EH126" s="66"/>
      <c r="EI126" s="66"/>
      <c r="EJ126" s="67"/>
      <c r="EK126" s="67"/>
      <c r="EL126" s="67"/>
      <c r="EM126" s="204"/>
      <c r="EN126" s="200"/>
      <c r="EO126" s="198"/>
      <c r="EP126" s="182"/>
      <c r="EQ126" s="182"/>
      <c r="ER126" s="182"/>
      <c r="ES126" s="182"/>
    </row>
    <row r="127" spans="1:149" x14ac:dyDescent="0.2">
      <c r="A127" s="61"/>
      <c r="B127" s="114">
        <v>119</v>
      </c>
      <c r="C127" s="87" t="str">
        <f t="shared" si="77"/>
        <v/>
      </c>
      <c r="D127" s="88" t="str">
        <f t="shared" si="78"/>
        <v/>
      </c>
      <c r="E127" s="87" t="str">
        <f t="shared" si="79"/>
        <v/>
      </c>
      <c r="F127" s="89" t="str">
        <f t="shared" si="80"/>
        <v/>
      </c>
      <c r="G127" s="87" t="str">
        <f t="shared" si="81"/>
        <v/>
      </c>
      <c r="H127" s="88" t="str">
        <f t="shared" si="82"/>
        <v/>
      </c>
      <c r="I127" s="87" t="str">
        <f t="shared" si="83"/>
        <v/>
      </c>
      <c r="J127" s="89" t="str">
        <f t="shared" si="84"/>
        <v/>
      </c>
      <c r="K127" s="87" t="str">
        <f t="shared" si="85"/>
        <v/>
      </c>
      <c r="L127" s="88" t="str">
        <f t="shared" si="86"/>
        <v/>
      </c>
      <c r="M127" s="87" t="str">
        <f t="shared" si="87"/>
        <v/>
      </c>
      <c r="N127" s="89" t="str">
        <f t="shared" si="88"/>
        <v/>
      </c>
      <c r="O127" s="87" t="str">
        <f t="shared" si="89"/>
        <v/>
      </c>
      <c r="P127" s="88" t="str">
        <f t="shared" si="90"/>
        <v/>
      </c>
      <c r="Q127" s="87" t="str">
        <f t="shared" si="91"/>
        <v/>
      </c>
      <c r="R127" s="89" t="str">
        <f t="shared" si="92"/>
        <v/>
      </c>
      <c r="S127" s="87" t="str">
        <f t="shared" si="93"/>
        <v/>
      </c>
      <c r="T127" s="88" t="str">
        <f t="shared" si="94"/>
        <v/>
      </c>
      <c r="U127" s="87" t="str">
        <f t="shared" si="95"/>
        <v/>
      </c>
      <c r="V127" s="89" t="str">
        <f t="shared" si="96"/>
        <v/>
      </c>
      <c r="W127" s="87" t="str">
        <f t="shared" si="97"/>
        <v/>
      </c>
      <c r="X127" s="88" t="str">
        <f t="shared" si="98"/>
        <v/>
      </c>
      <c r="Y127" s="87" t="str">
        <f t="shared" si="99"/>
        <v/>
      </c>
      <c r="Z127" s="89" t="str">
        <f t="shared" si="100"/>
        <v/>
      </c>
      <c r="AA127" s="87" t="str">
        <f t="shared" si="101"/>
        <v/>
      </c>
      <c r="AB127" s="88" t="str">
        <f t="shared" si="102"/>
        <v/>
      </c>
      <c r="AC127" s="87" t="str">
        <f t="shared" si="103"/>
        <v/>
      </c>
      <c r="AD127" s="88" t="str">
        <f t="shared" si="104"/>
        <v/>
      </c>
      <c r="AE127" s="87" t="str">
        <f t="shared" si="105"/>
        <v/>
      </c>
      <c r="AF127" s="89" t="str">
        <f t="shared" si="106"/>
        <v/>
      </c>
      <c r="AG127" s="87" t="str">
        <f t="shared" si="107"/>
        <v/>
      </c>
      <c r="AH127" s="88" t="str">
        <f t="shared" si="108"/>
        <v/>
      </c>
      <c r="AI127" s="87" t="str">
        <f t="shared" si="109"/>
        <v/>
      </c>
      <c r="AJ127" s="89" t="str">
        <f t="shared" si="110"/>
        <v/>
      </c>
      <c r="AK127" s="87" t="str">
        <f t="shared" si="111"/>
        <v/>
      </c>
      <c r="AL127" s="88" t="str">
        <f t="shared" si="112"/>
        <v/>
      </c>
      <c r="AM127" s="87" t="str">
        <f t="shared" si="113"/>
        <v/>
      </c>
      <c r="AN127" s="104" t="str">
        <f t="shared" si="114"/>
        <v/>
      </c>
      <c r="AO127" s="105"/>
      <c r="AP127" s="104"/>
      <c r="AQ127" s="87"/>
      <c r="AR127" s="104"/>
      <c r="AS127" s="87"/>
      <c r="AT127" s="104"/>
      <c r="AU127" s="108"/>
      <c r="AV127" s="187"/>
      <c r="AW127" s="110"/>
      <c r="AX127" s="109"/>
      <c r="AY127" s="110"/>
      <c r="AZ127" s="189"/>
      <c r="BA127" s="110"/>
      <c r="BB127" s="109"/>
      <c r="BC127" s="110"/>
      <c r="BD127" s="109"/>
      <c r="BE127" s="191"/>
      <c r="BF127" s="109"/>
      <c r="BG127" s="110"/>
      <c r="BH127" s="138"/>
      <c r="BI127" s="139"/>
      <c r="BJ127" s="65"/>
      <c r="BK127" s="63"/>
      <c r="BL127" s="64"/>
      <c r="BM127" s="63"/>
      <c r="BN127" s="206"/>
      <c r="BO127" s="89"/>
      <c r="BP127" s="183"/>
      <c r="BQ127" s="89"/>
      <c r="BR127" s="193"/>
      <c r="BS127" s="183"/>
      <c r="BT127" s="185"/>
      <c r="BU127" s="89"/>
      <c r="BV127" s="89"/>
      <c r="BW127" s="63"/>
      <c r="BX127" s="64"/>
      <c r="BY127" s="63"/>
      <c r="BZ127" s="138"/>
      <c r="CA127" s="63"/>
      <c r="CB127" s="167"/>
      <c r="CC127" s="63"/>
      <c r="CD127" s="167"/>
      <c r="CE127" s="63"/>
      <c r="CF127" s="167"/>
      <c r="CG127" s="169"/>
      <c r="CH127" s="64"/>
      <c r="CI127" s="63"/>
      <c r="CJ127" s="64"/>
      <c r="CK127" s="63"/>
      <c r="CL127" s="65"/>
      <c r="CM127" s="63"/>
      <c r="CN127" s="64"/>
      <c r="CO127" s="63"/>
      <c r="CP127" s="138"/>
      <c r="CQ127" s="68"/>
      <c r="CR127" s="69"/>
      <c r="CS127" s="171"/>
      <c r="CT127" s="69"/>
      <c r="CU127" s="68"/>
      <c r="CV127" s="69"/>
      <c r="CW127" s="68"/>
      <c r="CX127" s="69"/>
      <c r="CY127" s="208"/>
      <c r="CZ127" s="70"/>
      <c r="DA127" s="63"/>
      <c r="DB127" s="173"/>
      <c r="DC127" s="63"/>
      <c r="DD127" s="71"/>
      <c r="DE127" s="63"/>
      <c r="DF127" s="71"/>
      <c r="DG127" s="63"/>
      <c r="DH127" s="68"/>
      <c r="DI127" s="175"/>
      <c r="DJ127" s="176"/>
      <c r="DK127" s="175"/>
      <c r="DL127" s="176"/>
      <c r="DM127" s="175"/>
      <c r="DN127" s="176"/>
      <c r="DO127" s="175"/>
      <c r="DP127" s="176"/>
      <c r="DQ127" s="175"/>
      <c r="DR127" s="176"/>
      <c r="DS127" s="175"/>
      <c r="DT127" s="176"/>
      <c r="DU127" s="175"/>
      <c r="DV127" s="176"/>
      <c r="DW127" s="175"/>
      <c r="DX127" s="176"/>
      <c r="DY127" s="175"/>
      <c r="DZ127" s="176"/>
      <c r="EA127" s="175"/>
      <c r="EB127" s="176"/>
      <c r="EC127" s="175"/>
      <c r="ED127" s="176"/>
      <c r="EE127" s="175"/>
      <c r="EF127" s="176"/>
      <c r="EG127" s="69"/>
      <c r="EH127" s="66"/>
      <c r="EI127" s="66"/>
      <c r="EJ127" s="67"/>
      <c r="EK127" s="67"/>
      <c r="EL127" s="67"/>
      <c r="EM127" s="204"/>
      <c r="EN127" s="200"/>
      <c r="EO127" s="198"/>
      <c r="EP127" s="182"/>
      <c r="EQ127" s="182"/>
      <c r="ER127" s="182"/>
      <c r="ES127" s="182"/>
    </row>
    <row r="128" spans="1:149" x14ac:dyDescent="0.2">
      <c r="A128" s="61"/>
      <c r="B128" s="114">
        <v>120</v>
      </c>
      <c r="C128" s="87" t="str">
        <f t="shared" si="77"/>
        <v/>
      </c>
      <c r="D128" s="88" t="str">
        <f t="shared" si="78"/>
        <v/>
      </c>
      <c r="E128" s="87" t="str">
        <f t="shared" si="79"/>
        <v/>
      </c>
      <c r="F128" s="89" t="str">
        <f t="shared" si="80"/>
        <v/>
      </c>
      <c r="G128" s="87" t="str">
        <f t="shared" si="81"/>
        <v/>
      </c>
      <c r="H128" s="88" t="str">
        <f t="shared" si="82"/>
        <v/>
      </c>
      <c r="I128" s="87" t="str">
        <f t="shared" si="83"/>
        <v/>
      </c>
      <c r="J128" s="89" t="str">
        <f t="shared" si="84"/>
        <v/>
      </c>
      <c r="K128" s="87" t="str">
        <f t="shared" si="85"/>
        <v/>
      </c>
      <c r="L128" s="88" t="str">
        <f t="shared" si="86"/>
        <v/>
      </c>
      <c r="M128" s="87" t="str">
        <f t="shared" si="87"/>
        <v/>
      </c>
      <c r="N128" s="89" t="str">
        <f t="shared" si="88"/>
        <v/>
      </c>
      <c r="O128" s="87" t="str">
        <f t="shared" si="89"/>
        <v/>
      </c>
      <c r="P128" s="88" t="str">
        <f t="shared" si="90"/>
        <v/>
      </c>
      <c r="Q128" s="87" t="str">
        <f t="shared" si="91"/>
        <v/>
      </c>
      <c r="R128" s="89" t="str">
        <f t="shared" si="92"/>
        <v/>
      </c>
      <c r="S128" s="87" t="str">
        <f t="shared" si="93"/>
        <v/>
      </c>
      <c r="T128" s="88" t="str">
        <f t="shared" si="94"/>
        <v/>
      </c>
      <c r="U128" s="87" t="str">
        <f t="shared" si="95"/>
        <v/>
      </c>
      <c r="V128" s="89" t="str">
        <f t="shared" si="96"/>
        <v/>
      </c>
      <c r="W128" s="87" t="str">
        <f t="shared" si="97"/>
        <v/>
      </c>
      <c r="X128" s="88" t="str">
        <f t="shared" si="98"/>
        <v/>
      </c>
      <c r="Y128" s="87" t="str">
        <f t="shared" si="99"/>
        <v/>
      </c>
      <c r="Z128" s="89" t="str">
        <f t="shared" si="100"/>
        <v/>
      </c>
      <c r="AA128" s="87" t="str">
        <f t="shared" si="101"/>
        <v/>
      </c>
      <c r="AB128" s="88" t="str">
        <f t="shared" si="102"/>
        <v/>
      </c>
      <c r="AC128" s="87" t="str">
        <f t="shared" si="103"/>
        <v/>
      </c>
      <c r="AD128" s="88" t="str">
        <f t="shared" si="104"/>
        <v/>
      </c>
      <c r="AE128" s="87" t="str">
        <f t="shared" si="105"/>
        <v/>
      </c>
      <c r="AF128" s="89" t="str">
        <f t="shared" si="106"/>
        <v/>
      </c>
      <c r="AG128" s="87" t="str">
        <f t="shared" si="107"/>
        <v/>
      </c>
      <c r="AH128" s="88" t="str">
        <f t="shared" si="108"/>
        <v/>
      </c>
      <c r="AI128" s="87" t="str">
        <f t="shared" si="109"/>
        <v/>
      </c>
      <c r="AJ128" s="89" t="str">
        <f t="shared" si="110"/>
        <v/>
      </c>
      <c r="AK128" s="87" t="str">
        <f t="shared" si="111"/>
        <v/>
      </c>
      <c r="AL128" s="88" t="str">
        <f t="shared" si="112"/>
        <v/>
      </c>
      <c r="AM128" s="87" t="str">
        <f t="shared" si="113"/>
        <v/>
      </c>
      <c r="AN128" s="104" t="str">
        <f t="shared" si="114"/>
        <v/>
      </c>
      <c r="AO128" s="105"/>
      <c r="AP128" s="104"/>
      <c r="AQ128" s="87"/>
      <c r="AR128" s="104"/>
      <c r="AS128" s="87"/>
      <c r="AT128" s="104"/>
      <c r="AU128" s="108"/>
      <c r="AV128" s="187"/>
      <c r="AW128" s="110"/>
      <c r="AX128" s="109"/>
      <c r="AY128" s="110"/>
      <c r="AZ128" s="189"/>
      <c r="BA128" s="110"/>
      <c r="BB128" s="109"/>
      <c r="BC128" s="110"/>
      <c r="BD128" s="109"/>
      <c r="BE128" s="191"/>
      <c r="BF128" s="109"/>
      <c r="BG128" s="110"/>
      <c r="BH128" s="138"/>
      <c r="BI128" s="139"/>
      <c r="BJ128" s="65"/>
      <c r="BK128" s="63"/>
      <c r="BL128" s="64"/>
      <c r="BM128" s="63"/>
      <c r="BN128" s="206"/>
      <c r="BO128" s="89"/>
      <c r="BP128" s="183"/>
      <c r="BQ128" s="89"/>
      <c r="BR128" s="193"/>
      <c r="BS128" s="183"/>
      <c r="BT128" s="185"/>
      <c r="BU128" s="89"/>
      <c r="BV128" s="89"/>
      <c r="BW128" s="63"/>
      <c r="BX128" s="64"/>
      <c r="BY128" s="63"/>
      <c r="BZ128" s="138"/>
      <c r="CA128" s="63"/>
      <c r="CB128" s="167"/>
      <c r="CC128" s="63"/>
      <c r="CD128" s="167"/>
      <c r="CE128" s="63"/>
      <c r="CF128" s="167"/>
      <c r="CG128" s="169"/>
      <c r="CH128" s="64"/>
      <c r="CI128" s="63"/>
      <c r="CJ128" s="64"/>
      <c r="CK128" s="63"/>
      <c r="CL128" s="65"/>
      <c r="CM128" s="63"/>
      <c r="CN128" s="64"/>
      <c r="CO128" s="63"/>
      <c r="CP128" s="138"/>
      <c r="CQ128" s="68"/>
      <c r="CR128" s="69"/>
      <c r="CS128" s="171"/>
      <c r="CT128" s="69"/>
      <c r="CU128" s="68"/>
      <c r="CV128" s="69"/>
      <c r="CW128" s="68"/>
      <c r="CX128" s="69"/>
      <c r="CY128" s="208"/>
      <c r="CZ128" s="70"/>
      <c r="DA128" s="63"/>
      <c r="DB128" s="173"/>
      <c r="DC128" s="63"/>
      <c r="DD128" s="71"/>
      <c r="DE128" s="63"/>
      <c r="DF128" s="71"/>
      <c r="DG128" s="63"/>
      <c r="DH128" s="68"/>
      <c r="DI128" s="175"/>
      <c r="DJ128" s="176"/>
      <c r="DK128" s="175"/>
      <c r="DL128" s="176"/>
      <c r="DM128" s="175"/>
      <c r="DN128" s="176"/>
      <c r="DO128" s="175"/>
      <c r="DP128" s="176"/>
      <c r="DQ128" s="175"/>
      <c r="DR128" s="176"/>
      <c r="DS128" s="175"/>
      <c r="DT128" s="176"/>
      <c r="DU128" s="175"/>
      <c r="DV128" s="176"/>
      <c r="DW128" s="175"/>
      <c r="DX128" s="176"/>
      <c r="DY128" s="175"/>
      <c r="DZ128" s="176"/>
      <c r="EA128" s="175"/>
      <c r="EB128" s="176"/>
      <c r="EC128" s="175"/>
      <c r="ED128" s="176"/>
      <c r="EE128" s="175"/>
      <c r="EF128" s="176"/>
      <c r="EG128" s="69"/>
      <c r="EH128" s="66"/>
      <c r="EI128" s="66"/>
      <c r="EJ128" s="67"/>
      <c r="EK128" s="67"/>
      <c r="EL128" s="67"/>
      <c r="EM128" s="204"/>
      <c r="EN128" s="200"/>
      <c r="EO128" s="198"/>
      <c r="EP128" s="182"/>
      <c r="EQ128" s="182"/>
      <c r="ER128" s="182"/>
      <c r="ES128" s="182"/>
    </row>
    <row r="129" spans="1:149" x14ac:dyDescent="0.2">
      <c r="A129" s="61"/>
      <c r="B129" s="114">
        <v>121</v>
      </c>
      <c r="C129" s="87" t="str">
        <f t="shared" si="77"/>
        <v/>
      </c>
      <c r="D129" s="88" t="str">
        <f t="shared" si="78"/>
        <v/>
      </c>
      <c r="E129" s="87" t="str">
        <f t="shared" si="79"/>
        <v/>
      </c>
      <c r="F129" s="89" t="str">
        <f t="shared" si="80"/>
        <v/>
      </c>
      <c r="G129" s="87" t="str">
        <f t="shared" si="81"/>
        <v/>
      </c>
      <c r="H129" s="88" t="str">
        <f t="shared" si="82"/>
        <v/>
      </c>
      <c r="I129" s="87" t="str">
        <f t="shared" si="83"/>
        <v/>
      </c>
      <c r="J129" s="89" t="str">
        <f t="shared" si="84"/>
        <v/>
      </c>
      <c r="K129" s="87" t="str">
        <f t="shared" si="85"/>
        <v/>
      </c>
      <c r="L129" s="88" t="str">
        <f t="shared" si="86"/>
        <v/>
      </c>
      <c r="M129" s="87" t="str">
        <f t="shared" si="87"/>
        <v/>
      </c>
      <c r="N129" s="89" t="str">
        <f t="shared" si="88"/>
        <v/>
      </c>
      <c r="O129" s="87" t="str">
        <f t="shared" si="89"/>
        <v/>
      </c>
      <c r="P129" s="88" t="str">
        <f t="shared" si="90"/>
        <v/>
      </c>
      <c r="Q129" s="87" t="str">
        <f t="shared" si="91"/>
        <v/>
      </c>
      <c r="R129" s="89" t="str">
        <f t="shared" si="92"/>
        <v/>
      </c>
      <c r="S129" s="87" t="str">
        <f t="shared" si="93"/>
        <v/>
      </c>
      <c r="T129" s="88" t="str">
        <f t="shared" si="94"/>
        <v/>
      </c>
      <c r="U129" s="87" t="str">
        <f t="shared" si="95"/>
        <v/>
      </c>
      <c r="V129" s="89" t="str">
        <f t="shared" si="96"/>
        <v/>
      </c>
      <c r="W129" s="87" t="str">
        <f t="shared" si="97"/>
        <v/>
      </c>
      <c r="X129" s="88" t="str">
        <f t="shared" si="98"/>
        <v/>
      </c>
      <c r="Y129" s="87" t="str">
        <f t="shared" si="99"/>
        <v/>
      </c>
      <c r="Z129" s="89" t="str">
        <f t="shared" si="100"/>
        <v/>
      </c>
      <c r="AA129" s="87" t="str">
        <f t="shared" si="101"/>
        <v/>
      </c>
      <c r="AB129" s="88" t="str">
        <f t="shared" si="102"/>
        <v/>
      </c>
      <c r="AC129" s="87" t="str">
        <f t="shared" si="103"/>
        <v/>
      </c>
      <c r="AD129" s="88" t="str">
        <f t="shared" si="104"/>
        <v/>
      </c>
      <c r="AE129" s="87" t="str">
        <f t="shared" si="105"/>
        <v/>
      </c>
      <c r="AF129" s="89" t="str">
        <f t="shared" si="106"/>
        <v/>
      </c>
      <c r="AG129" s="87" t="str">
        <f t="shared" si="107"/>
        <v/>
      </c>
      <c r="AH129" s="88" t="str">
        <f t="shared" si="108"/>
        <v/>
      </c>
      <c r="AI129" s="87" t="str">
        <f t="shared" si="109"/>
        <v/>
      </c>
      <c r="AJ129" s="89" t="str">
        <f t="shared" si="110"/>
        <v/>
      </c>
      <c r="AK129" s="87" t="str">
        <f t="shared" si="111"/>
        <v/>
      </c>
      <c r="AL129" s="88" t="str">
        <f t="shared" si="112"/>
        <v/>
      </c>
      <c r="AM129" s="87" t="str">
        <f t="shared" si="113"/>
        <v/>
      </c>
      <c r="AN129" s="104" t="str">
        <f t="shared" si="114"/>
        <v/>
      </c>
      <c r="AO129" s="105"/>
      <c r="AP129" s="104"/>
      <c r="AQ129" s="87"/>
      <c r="AR129" s="104"/>
      <c r="AS129" s="87"/>
      <c r="AT129" s="104"/>
      <c r="AU129" s="108"/>
      <c r="AV129" s="187"/>
      <c r="AW129" s="110"/>
      <c r="AX129" s="109"/>
      <c r="AY129" s="110"/>
      <c r="AZ129" s="189"/>
      <c r="BA129" s="110"/>
      <c r="BB129" s="109"/>
      <c r="BC129" s="110"/>
      <c r="BD129" s="109"/>
      <c r="BE129" s="191"/>
      <c r="BF129" s="109"/>
      <c r="BG129" s="110"/>
      <c r="BH129" s="138"/>
      <c r="BI129" s="139"/>
      <c r="BJ129" s="65"/>
      <c r="BK129" s="63"/>
      <c r="BL129" s="64"/>
      <c r="BM129" s="63"/>
      <c r="BN129" s="206"/>
      <c r="BO129" s="89"/>
      <c r="BP129" s="183"/>
      <c r="BQ129" s="89"/>
      <c r="BR129" s="193"/>
      <c r="BS129" s="183"/>
      <c r="BT129" s="185"/>
      <c r="BU129" s="89"/>
      <c r="BV129" s="89"/>
      <c r="BW129" s="63"/>
      <c r="BX129" s="64"/>
      <c r="BY129" s="63"/>
      <c r="BZ129" s="138"/>
      <c r="CA129" s="63"/>
      <c r="CB129" s="167"/>
      <c r="CC129" s="63"/>
      <c r="CD129" s="167"/>
      <c r="CE129" s="63"/>
      <c r="CF129" s="167"/>
      <c r="CG129" s="169"/>
      <c r="CH129" s="64"/>
      <c r="CI129" s="63"/>
      <c r="CJ129" s="64"/>
      <c r="CK129" s="63"/>
      <c r="CL129" s="65"/>
      <c r="CM129" s="63"/>
      <c r="CN129" s="64"/>
      <c r="CO129" s="63"/>
      <c r="CP129" s="138"/>
      <c r="CQ129" s="68"/>
      <c r="CR129" s="69"/>
      <c r="CS129" s="171"/>
      <c r="CT129" s="69"/>
      <c r="CU129" s="68"/>
      <c r="CV129" s="69"/>
      <c r="CW129" s="68"/>
      <c r="CX129" s="69"/>
      <c r="CY129" s="208"/>
      <c r="CZ129" s="70"/>
      <c r="DA129" s="63"/>
      <c r="DB129" s="173"/>
      <c r="DC129" s="63"/>
      <c r="DD129" s="71"/>
      <c r="DE129" s="63"/>
      <c r="DF129" s="71"/>
      <c r="DG129" s="63"/>
      <c r="DH129" s="68"/>
      <c r="DI129" s="175"/>
      <c r="DJ129" s="176"/>
      <c r="DK129" s="175"/>
      <c r="DL129" s="176"/>
      <c r="DM129" s="175"/>
      <c r="DN129" s="176"/>
      <c r="DO129" s="175"/>
      <c r="DP129" s="176"/>
      <c r="DQ129" s="175"/>
      <c r="DR129" s="176"/>
      <c r="DS129" s="175"/>
      <c r="DT129" s="176"/>
      <c r="DU129" s="175"/>
      <c r="DV129" s="176"/>
      <c r="DW129" s="175"/>
      <c r="DX129" s="176"/>
      <c r="DY129" s="175"/>
      <c r="DZ129" s="176"/>
      <c r="EA129" s="175"/>
      <c r="EB129" s="176"/>
      <c r="EC129" s="175"/>
      <c r="ED129" s="176"/>
      <c r="EE129" s="175"/>
      <c r="EF129" s="176"/>
      <c r="EG129" s="69"/>
      <c r="EH129" s="66"/>
      <c r="EI129" s="66"/>
      <c r="EJ129" s="67"/>
      <c r="EK129" s="67"/>
      <c r="EL129" s="67"/>
      <c r="EM129" s="204"/>
      <c r="EN129" s="200"/>
      <c r="EO129" s="198"/>
      <c r="EP129" s="182"/>
      <c r="EQ129" s="182"/>
      <c r="ER129" s="182"/>
      <c r="ES129" s="182"/>
    </row>
    <row r="130" spans="1:149" x14ac:dyDescent="0.2">
      <c r="A130" s="61"/>
      <c r="B130" s="114">
        <v>122</v>
      </c>
      <c r="C130" s="87" t="str">
        <f t="shared" si="77"/>
        <v/>
      </c>
      <c r="D130" s="88" t="str">
        <f t="shared" si="78"/>
        <v/>
      </c>
      <c r="E130" s="87" t="str">
        <f t="shared" si="79"/>
        <v/>
      </c>
      <c r="F130" s="89" t="str">
        <f t="shared" si="80"/>
        <v/>
      </c>
      <c r="G130" s="87" t="str">
        <f t="shared" si="81"/>
        <v/>
      </c>
      <c r="H130" s="88" t="str">
        <f t="shared" si="82"/>
        <v/>
      </c>
      <c r="I130" s="87" t="str">
        <f t="shared" si="83"/>
        <v/>
      </c>
      <c r="J130" s="89" t="str">
        <f t="shared" si="84"/>
        <v/>
      </c>
      <c r="K130" s="87" t="str">
        <f t="shared" si="85"/>
        <v/>
      </c>
      <c r="L130" s="88" t="str">
        <f t="shared" si="86"/>
        <v/>
      </c>
      <c r="M130" s="87" t="str">
        <f t="shared" si="87"/>
        <v/>
      </c>
      <c r="N130" s="89" t="str">
        <f t="shared" si="88"/>
        <v/>
      </c>
      <c r="O130" s="87" t="str">
        <f t="shared" si="89"/>
        <v/>
      </c>
      <c r="P130" s="88" t="str">
        <f t="shared" si="90"/>
        <v/>
      </c>
      <c r="Q130" s="87" t="str">
        <f t="shared" si="91"/>
        <v/>
      </c>
      <c r="R130" s="89" t="str">
        <f t="shared" si="92"/>
        <v/>
      </c>
      <c r="S130" s="87" t="str">
        <f t="shared" si="93"/>
        <v/>
      </c>
      <c r="T130" s="88" t="str">
        <f t="shared" si="94"/>
        <v/>
      </c>
      <c r="U130" s="87" t="str">
        <f t="shared" si="95"/>
        <v/>
      </c>
      <c r="V130" s="89" t="str">
        <f t="shared" si="96"/>
        <v/>
      </c>
      <c r="W130" s="87" t="str">
        <f t="shared" si="97"/>
        <v/>
      </c>
      <c r="X130" s="88" t="str">
        <f t="shared" si="98"/>
        <v/>
      </c>
      <c r="Y130" s="87" t="str">
        <f t="shared" si="99"/>
        <v/>
      </c>
      <c r="Z130" s="89" t="str">
        <f t="shared" si="100"/>
        <v/>
      </c>
      <c r="AA130" s="87" t="str">
        <f t="shared" si="101"/>
        <v/>
      </c>
      <c r="AB130" s="88" t="str">
        <f t="shared" si="102"/>
        <v/>
      </c>
      <c r="AC130" s="87" t="str">
        <f t="shared" si="103"/>
        <v/>
      </c>
      <c r="AD130" s="88" t="str">
        <f t="shared" si="104"/>
        <v/>
      </c>
      <c r="AE130" s="87" t="str">
        <f t="shared" si="105"/>
        <v/>
      </c>
      <c r="AF130" s="89" t="str">
        <f t="shared" si="106"/>
        <v/>
      </c>
      <c r="AG130" s="87" t="str">
        <f t="shared" si="107"/>
        <v/>
      </c>
      <c r="AH130" s="88" t="str">
        <f t="shared" si="108"/>
        <v/>
      </c>
      <c r="AI130" s="87" t="str">
        <f t="shared" si="109"/>
        <v/>
      </c>
      <c r="AJ130" s="89" t="str">
        <f t="shared" si="110"/>
        <v/>
      </c>
      <c r="AK130" s="87" t="str">
        <f t="shared" si="111"/>
        <v/>
      </c>
      <c r="AL130" s="88" t="str">
        <f t="shared" si="112"/>
        <v/>
      </c>
      <c r="AM130" s="87" t="str">
        <f t="shared" si="113"/>
        <v/>
      </c>
      <c r="AN130" s="104" t="str">
        <f t="shared" si="114"/>
        <v/>
      </c>
      <c r="AO130" s="105"/>
      <c r="AP130" s="104"/>
      <c r="AQ130" s="87"/>
      <c r="AR130" s="104"/>
      <c r="AS130" s="87"/>
      <c r="AT130" s="104"/>
      <c r="AU130" s="108"/>
      <c r="AV130" s="187"/>
      <c r="AW130" s="110"/>
      <c r="AX130" s="109"/>
      <c r="AY130" s="110"/>
      <c r="AZ130" s="189"/>
      <c r="BA130" s="110"/>
      <c r="BB130" s="109"/>
      <c r="BC130" s="110"/>
      <c r="BD130" s="109"/>
      <c r="BE130" s="191"/>
      <c r="BF130" s="109"/>
      <c r="BG130" s="110"/>
      <c r="BH130" s="138"/>
      <c r="BI130" s="139"/>
      <c r="BJ130" s="65"/>
      <c r="BK130" s="63"/>
      <c r="BL130" s="64"/>
      <c r="BM130" s="63"/>
      <c r="BN130" s="206"/>
      <c r="BO130" s="89"/>
      <c r="BP130" s="183"/>
      <c r="BQ130" s="89"/>
      <c r="BR130" s="193"/>
      <c r="BS130" s="183"/>
      <c r="BT130" s="185"/>
      <c r="BU130" s="89"/>
      <c r="BV130" s="89"/>
      <c r="BW130" s="63"/>
      <c r="BX130" s="64"/>
      <c r="BY130" s="63"/>
      <c r="BZ130" s="138"/>
      <c r="CA130" s="63"/>
      <c r="CB130" s="167"/>
      <c r="CC130" s="63"/>
      <c r="CD130" s="167"/>
      <c r="CE130" s="63"/>
      <c r="CF130" s="167"/>
      <c r="CG130" s="169"/>
      <c r="CH130" s="64"/>
      <c r="CI130" s="63"/>
      <c r="CJ130" s="64"/>
      <c r="CK130" s="63"/>
      <c r="CL130" s="65"/>
      <c r="CM130" s="63"/>
      <c r="CN130" s="64"/>
      <c r="CO130" s="63"/>
      <c r="CP130" s="138"/>
      <c r="CQ130" s="68"/>
      <c r="CR130" s="69"/>
      <c r="CS130" s="171"/>
      <c r="CT130" s="69"/>
      <c r="CU130" s="68"/>
      <c r="CV130" s="69"/>
      <c r="CW130" s="68"/>
      <c r="CX130" s="69"/>
      <c r="CY130" s="208"/>
      <c r="CZ130" s="70"/>
      <c r="DA130" s="63"/>
      <c r="DB130" s="173"/>
      <c r="DC130" s="63"/>
      <c r="DD130" s="71"/>
      <c r="DE130" s="63"/>
      <c r="DF130" s="71"/>
      <c r="DG130" s="63"/>
      <c r="DH130" s="68"/>
      <c r="DI130" s="175"/>
      <c r="DJ130" s="176"/>
      <c r="DK130" s="175"/>
      <c r="DL130" s="176"/>
      <c r="DM130" s="175"/>
      <c r="DN130" s="176"/>
      <c r="DO130" s="175"/>
      <c r="DP130" s="176"/>
      <c r="DQ130" s="175"/>
      <c r="DR130" s="176"/>
      <c r="DS130" s="175"/>
      <c r="DT130" s="176"/>
      <c r="DU130" s="175"/>
      <c r="DV130" s="176"/>
      <c r="DW130" s="175"/>
      <c r="DX130" s="176"/>
      <c r="DY130" s="175"/>
      <c r="DZ130" s="176"/>
      <c r="EA130" s="175"/>
      <c r="EB130" s="176"/>
      <c r="EC130" s="175"/>
      <c r="ED130" s="176"/>
      <c r="EE130" s="175"/>
      <c r="EF130" s="176"/>
      <c r="EG130" s="69"/>
      <c r="EH130" s="66"/>
      <c r="EI130" s="66"/>
      <c r="EJ130" s="67"/>
      <c r="EK130" s="67"/>
      <c r="EL130" s="67"/>
      <c r="EM130" s="204"/>
      <c r="EN130" s="200"/>
      <c r="EO130" s="198"/>
      <c r="EP130" s="182"/>
      <c r="EQ130" s="182"/>
      <c r="ER130" s="182"/>
      <c r="ES130" s="182"/>
    </row>
    <row r="131" spans="1:149" x14ac:dyDescent="0.2">
      <c r="A131" s="61"/>
      <c r="B131" s="114">
        <v>123</v>
      </c>
      <c r="C131" s="87" t="str">
        <f t="shared" si="77"/>
        <v/>
      </c>
      <c r="D131" s="88" t="str">
        <f t="shared" si="78"/>
        <v/>
      </c>
      <c r="E131" s="87" t="str">
        <f t="shared" si="79"/>
        <v/>
      </c>
      <c r="F131" s="89" t="str">
        <f t="shared" si="80"/>
        <v/>
      </c>
      <c r="G131" s="87" t="str">
        <f t="shared" si="81"/>
        <v/>
      </c>
      <c r="H131" s="88" t="str">
        <f t="shared" si="82"/>
        <v/>
      </c>
      <c r="I131" s="87" t="str">
        <f t="shared" si="83"/>
        <v/>
      </c>
      <c r="J131" s="89" t="str">
        <f t="shared" si="84"/>
        <v/>
      </c>
      <c r="K131" s="87" t="str">
        <f t="shared" si="85"/>
        <v/>
      </c>
      <c r="L131" s="88" t="str">
        <f t="shared" si="86"/>
        <v/>
      </c>
      <c r="M131" s="87" t="str">
        <f t="shared" si="87"/>
        <v/>
      </c>
      <c r="N131" s="89" t="str">
        <f t="shared" si="88"/>
        <v/>
      </c>
      <c r="O131" s="87" t="str">
        <f t="shared" si="89"/>
        <v/>
      </c>
      <c r="P131" s="88" t="str">
        <f t="shared" si="90"/>
        <v/>
      </c>
      <c r="Q131" s="87" t="str">
        <f t="shared" si="91"/>
        <v/>
      </c>
      <c r="R131" s="89" t="str">
        <f t="shared" si="92"/>
        <v/>
      </c>
      <c r="S131" s="87" t="str">
        <f t="shared" si="93"/>
        <v/>
      </c>
      <c r="T131" s="88" t="str">
        <f t="shared" si="94"/>
        <v/>
      </c>
      <c r="U131" s="87" t="str">
        <f t="shared" si="95"/>
        <v/>
      </c>
      <c r="V131" s="89" t="str">
        <f t="shared" si="96"/>
        <v/>
      </c>
      <c r="W131" s="87" t="str">
        <f t="shared" si="97"/>
        <v/>
      </c>
      <c r="X131" s="88" t="str">
        <f t="shared" si="98"/>
        <v/>
      </c>
      <c r="Y131" s="87" t="str">
        <f t="shared" si="99"/>
        <v/>
      </c>
      <c r="Z131" s="89" t="str">
        <f t="shared" si="100"/>
        <v/>
      </c>
      <c r="AA131" s="87" t="str">
        <f t="shared" si="101"/>
        <v/>
      </c>
      <c r="AB131" s="88" t="str">
        <f t="shared" si="102"/>
        <v/>
      </c>
      <c r="AC131" s="87" t="str">
        <f t="shared" si="103"/>
        <v/>
      </c>
      <c r="AD131" s="88" t="str">
        <f t="shared" si="104"/>
        <v/>
      </c>
      <c r="AE131" s="87" t="str">
        <f t="shared" si="105"/>
        <v/>
      </c>
      <c r="AF131" s="89" t="str">
        <f t="shared" si="106"/>
        <v/>
      </c>
      <c r="AG131" s="87" t="str">
        <f t="shared" si="107"/>
        <v/>
      </c>
      <c r="AH131" s="88" t="str">
        <f t="shared" si="108"/>
        <v/>
      </c>
      <c r="AI131" s="87" t="str">
        <f t="shared" si="109"/>
        <v/>
      </c>
      <c r="AJ131" s="89" t="str">
        <f t="shared" si="110"/>
        <v/>
      </c>
      <c r="AK131" s="87" t="str">
        <f t="shared" si="111"/>
        <v/>
      </c>
      <c r="AL131" s="88" t="str">
        <f t="shared" si="112"/>
        <v/>
      </c>
      <c r="AM131" s="87" t="str">
        <f t="shared" si="113"/>
        <v/>
      </c>
      <c r="AN131" s="104" t="str">
        <f t="shared" si="114"/>
        <v/>
      </c>
      <c r="AO131" s="105"/>
      <c r="AP131" s="104"/>
      <c r="AQ131" s="87"/>
      <c r="AR131" s="104"/>
      <c r="AS131" s="87"/>
      <c r="AT131" s="104"/>
      <c r="AU131" s="108"/>
      <c r="AV131" s="187"/>
      <c r="AW131" s="110"/>
      <c r="AX131" s="109"/>
      <c r="AY131" s="110"/>
      <c r="AZ131" s="189"/>
      <c r="BA131" s="110"/>
      <c r="BB131" s="109"/>
      <c r="BC131" s="110"/>
      <c r="BD131" s="109"/>
      <c r="BE131" s="191"/>
      <c r="BF131" s="109"/>
      <c r="BG131" s="110"/>
      <c r="BH131" s="138"/>
      <c r="BI131" s="139"/>
      <c r="BJ131" s="65"/>
      <c r="BK131" s="63"/>
      <c r="BL131" s="64"/>
      <c r="BM131" s="63"/>
      <c r="BN131" s="206"/>
      <c r="BO131" s="89"/>
      <c r="BP131" s="183"/>
      <c r="BQ131" s="89"/>
      <c r="BR131" s="193"/>
      <c r="BS131" s="183"/>
      <c r="BT131" s="185"/>
      <c r="BU131" s="89"/>
      <c r="BV131" s="89"/>
      <c r="BW131" s="63"/>
      <c r="BX131" s="64"/>
      <c r="BY131" s="63"/>
      <c r="BZ131" s="138"/>
      <c r="CA131" s="63"/>
      <c r="CB131" s="167"/>
      <c r="CC131" s="63"/>
      <c r="CD131" s="167"/>
      <c r="CE131" s="63"/>
      <c r="CF131" s="167"/>
      <c r="CG131" s="169"/>
      <c r="CH131" s="64"/>
      <c r="CI131" s="63"/>
      <c r="CJ131" s="64"/>
      <c r="CK131" s="63"/>
      <c r="CL131" s="65"/>
      <c r="CM131" s="63"/>
      <c r="CN131" s="64"/>
      <c r="CO131" s="63"/>
      <c r="CP131" s="138"/>
      <c r="CQ131" s="68"/>
      <c r="CR131" s="69"/>
      <c r="CS131" s="171"/>
      <c r="CT131" s="69"/>
      <c r="CU131" s="68"/>
      <c r="CV131" s="69"/>
      <c r="CW131" s="68"/>
      <c r="CX131" s="69"/>
      <c r="CY131" s="208"/>
      <c r="CZ131" s="70"/>
      <c r="DA131" s="63"/>
      <c r="DB131" s="173"/>
      <c r="DC131" s="63"/>
      <c r="DD131" s="71"/>
      <c r="DE131" s="63"/>
      <c r="DF131" s="71"/>
      <c r="DG131" s="63"/>
      <c r="DH131" s="68"/>
      <c r="DI131" s="175"/>
      <c r="DJ131" s="176"/>
      <c r="DK131" s="175"/>
      <c r="DL131" s="176"/>
      <c r="DM131" s="175"/>
      <c r="DN131" s="176"/>
      <c r="DO131" s="175"/>
      <c r="DP131" s="176"/>
      <c r="DQ131" s="175"/>
      <c r="DR131" s="176"/>
      <c r="DS131" s="175"/>
      <c r="DT131" s="176"/>
      <c r="DU131" s="175"/>
      <c r="DV131" s="176"/>
      <c r="DW131" s="175"/>
      <c r="DX131" s="176"/>
      <c r="DY131" s="175"/>
      <c r="DZ131" s="176"/>
      <c r="EA131" s="175"/>
      <c r="EB131" s="176"/>
      <c r="EC131" s="175"/>
      <c r="ED131" s="176"/>
      <c r="EE131" s="175"/>
      <c r="EF131" s="176"/>
      <c r="EG131" s="69"/>
      <c r="EH131" s="66"/>
      <c r="EI131" s="66"/>
      <c r="EJ131" s="67"/>
      <c r="EK131" s="67"/>
      <c r="EL131" s="67"/>
      <c r="EM131" s="204"/>
      <c r="EN131" s="200"/>
      <c r="EO131" s="198"/>
      <c r="EP131" s="182"/>
      <c r="EQ131" s="182"/>
      <c r="ER131" s="182"/>
      <c r="ES131" s="182"/>
    </row>
    <row r="132" spans="1:149" x14ac:dyDescent="0.2">
      <c r="A132" s="61"/>
      <c r="B132" s="114">
        <v>124</v>
      </c>
      <c r="C132" s="87" t="str">
        <f t="shared" si="77"/>
        <v/>
      </c>
      <c r="D132" s="88" t="str">
        <f t="shared" si="78"/>
        <v/>
      </c>
      <c r="E132" s="87" t="str">
        <f t="shared" si="79"/>
        <v/>
      </c>
      <c r="F132" s="89" t="str">
        <f t="shared" si="80"/>
        <v/>
      </c>
      <c r="G132" s="87" t="str">
        <f t="shared" si="81"/>
        <v/>
      </c>
      <c r="H132" s="88" t="str">
        <f t="shared" si="82"/>
        <v/>
      </c>
      <c r="I132" s="87" t="str">
        <f t="shared" si="83"/>
        <v/>
      </c>
      <c r="J132" s="89" t="str">
        <f t="shared" si="84"/>
        <v/>
      </c>
      <c r="K132" s="87" t="str">
        <f t="shared" si="85"/>
        <v/>
      </c>
      <c r="L132" s="88" t="str">
        <f t="shared" si="86"/>
        <v/>
      </c>
      <c r="M132" s="87" t="str">
        <f t="shared" si="87"/>
        <v/>
      </c>
      <c r="N132" s="89" t="str">
        <f t="shared" si="88"/>
        <v/>
      </c>
      <c r="O132" s="87" t="str">
        <f t="shared" si="89"/>
        <v/>
      </c>
      <c r="P132" s="88" t="str">
        <f t="shared" si="90"/>
        <v/>
      </c>
      <c r="Q132" s="87" t="str">
        <f t="shared" si="91"/>
        <v/>
      </c>
      <c r="R132" s="89" t="str">
        <f t="shared" si="92"/>
        <v/>
      </c>
      <c r="S132" s="87" t="str">
        <f t="shared" si="93"/>
        <v/>
      </c>
      <c r="T132" s="88" t="str">
        <f t="shared" si="94"/>
        <v/>
      </c>
      <c r="U132" s="87" t="str">
        <f t="shared" si="95"/>
        <v/>
      </c>
      <c r="V132" s="89" t="str">
        <f t="shared" si="96"/>
        <v/>
      </c>
      <c r="W132" s="87" t="str">
        <f t="shared" si="97"/>
        <v/>
      </c>
      <c r="X132" s="88" t="str">
        <f t="shared" si="98"/>
        <v/>
      </c>
      <c r="Y132" s="87" t="str">
        <f t="shared" si="99"/>
        <v/>
      </c>
      <c r="Z132" s="89" t="str">
        <f t="shared" si="100"/>
        <v/>
      </c>
      <c r="AA132" s="87" t="str">
        <f t="shared" si="101"/>
        <v/>
      </c>
      <c r="AB132" s="88" t="str">
        <f t="shared" si="102"/>
        <v/>
      </c>
      <c r="AC132" s="87" t="str">
        <f t="shared" si="103"/>
        <v/>
      </c>
      <c r="AD132" s="88" t="str">
        <f t="shared" si="104"/>
        <v/>
      </c>
      <c r="AE132" s="87" t="str">
        <f t="shared" si="105"/>
        <v/>
      </c>
      <c r="AF132" s="89" t="str">
        <f t="shared" si="106"/>
        <v/>
      </c>
      <c r="AG132" s="87" t="str">
        <f t="shared" si="107"/>
        <v/>
      </c>
      <c r="AH132" s="88" t="str">
        <f t="shared" si="108"/>
        <v/>
      </c>
      <c r="AI132" s="87" t="str">
        <f t="shared" si="109"/>
        <v/>
      </c>
      <c r="AJ132" s="89" t="str">
        <f t="shared" si="110"/>
        <v/>
      </c>
      <c r="AK132" s="87" t="str">
        <f t="shared" si="111"/>
        <v/>
      </c>
      <c r="AL132" s="88" t="str">
        <f t="shared" si="112"/>
        <v/>
      </c>
      <c r="AM132" s="87" t="str">
        <f t="shared" si="113"/>
        <v/>
      </c>
      <c r="AN132" s="104" t="str">
        <f t="shared" si="114"/>
        <v/>
      </c>
      <c r="AO132" s="105"/>
      <c r="AP132" s="104"/>
      <c r="AQ132" s="87"/>
      <c r="AR132" s="104"/>
      <c r="AS132" s="87"/>
      <c r="AT132" s="104"/>
      <c r="AU132" s="108"/>
      <c r="AV132" s="187"/>
      <c r="AW132" s="110"/>
      <c r="AX132" s="109"/>
      <c r="AY132" s="110"/>
      <c r="AZ132" s="189"/>
      <c r="BA132" s="110"/>
      <c r="BB132" s="109"/>
      <c r="BC132" s="110"/>
      <c r="BD132" s="109"/>
      <c r="BE132" s="191"/>
      <c r="BF132" s="109"/>
      <c r="BG132" s="110"/>
      <c r="BH132" s="138"/>
      <c r="BI132" s="139"/>
      <c r="BJ132" s="65"/>
      <c r="BK132" s="63"/>
      <c r="BL132" s="64"/>
      <c r="BM132" s="63"/>
      <c r="BN132" s="206"/>
      <c r="BO132" s="89"/>
      <c r="BP132" s="183"/>
      <c r="BQ132" s="89"/>
      <c r="BR132" s="193"/>
      <c r="BS132" s="183"/>
      <c r="BT132" s="185"/>
      <c r="BU132" s="89"/>
      <c r="BV132" s="89"/>
      <c r="BW132" s="63"/>
      <c r="BX132" s="64"/>
      <c r="BY132" s="63"/>
      <c r="BZ132" s="138"/>
      <c r="CA132" s="63"/>
      <c r="CB132" s="167"/>
      <c r="CC132" s="63"/>
      <c r="CD132" s="167"/>
      <c r="CE132" s="63"/>
      <c r="CF132" s="167"/>
      <c r="CG132" s="169"/>
      <c r="CH132" s="64"/>
      <c r="CI132" s="63"/>
      <c r="CJ132" s="64"/>
      <c r="CK132" s="63"/>
      <c r="CL132" s="65"/>
      <c r="CM132" s="63"/>
      <c r="CN132" s="64"/>
      <c r="CO132" s="63"/>
      <c r="CP132" s="138"/>
      <c r="CQ132" s="68"/>
      <c r="CR132" s="69"/>
      <c r="CS132" s="171"/>
      <c r="CT132" s="69"/>
      <c r="CU132" s="68"/>
      <c r="CV132" s="69"/>
      <c r="CW132" s="68"/>
      <c r="CX132" s="69"/>
      <c r="CY132" s="208"/>
      <c r="CZ132" s="70"/>
      <c r="DA132" s="63"/>
      <c r="DB132" s="173"/>
      <c r="DC132" s="63"/>
      <c r="DD132" s="71"/>
      <c r="DE132" s="63"/>
      <c r="DF132" s="71"/>
      <c r="DG132" s="63"/>
      <c r="DH132" s="68"/>
      <c r="DI132" s="175"/>
      <c r="DJ132" s="176"/>
      <c r="DK132" s="175"/>
      <c r="DL132" s="176"/>
      <c r="DM132" s="175"/>
      <c r="DN132" s="176"/>
      <c r="DO132" s="175"/>
      <c r="DP132" s="176"/>
      <c r="DQ132" s="175"/>
      <c r="DR132" s="176"/>
      <c r="DS132" s="175"/>
      <c r="DT132" s="176"/>
      <c r="DU132" s="175"/>
      <c r="DV132" s="176"/>
      <c r="DW132" s="175"/>
      <c r="DX132" s="176"/>
      <c r="DY132" s="175"/>
      <c r="DZ132" s="176"/>
      <c r="EA132" s="175"/>
      <c r="EB132" s="176"/>
      <c r="EC132" s="175"/>
      <c r="ED132" s="176"/>
      <c r="EE132" s="175"/>
      <c r="EF132" s="176"/>
      <c r="EG132" s="69"/>
      <c r="EH132" s="66"/>
      <c r="EI132" s="66"/>
      <c r="EJ132" s="67"/>
      <c r="EK132" s="67"/>
      <c r="EL132" s="67"/>
      <c r="EM132" s="204"/>
      <c r="EN132" s="200"/>
      <c r="EO132" s="198"/>
      <c r="EP132" s="182"/>
      <c r="EQ132" s="182"/>
      <c r="ER132" s="182"/>
      <c r="ES132" s="182"/>
    </row>
    <row r="133" spans="1:149" x14ac:dyDescent="0.2">
      <c r="A133" s="61"/>
      <c r="B133" s="114">
        <v>125</v>
      </c>
      <c r="C133" s="87" t="str">
        <f t="shared" si="77"/>
        <v/>
      </c>
      <c r="D133" s="88" t="str">
        <f t="shared" si="78"/>
        <v/>
      </c>
      <c r="E133" s="87" t="str">
        <f t="shared" si="79"/>
        <v/>
      </c>
      <c r="F133" s="89" t="str">
        <f t="shared" si="80"/>
        <v/>
      </c>
      <c r="G133" s="87" t="str">
        <f t="shared" si="81"/>
        <v/>
      </c>
      <c r="H133" s="88" t="str">
        <f t="shared" si="82"/>
        <v/>
      </c>
      <c r="I133" s="87" t="str">
        <f t="shared" si="83"/>
        <v/>
      </c>
      <c r="J133" s="89" t="str">
        <f t="shared" si="84"/>
        <v/>
      </c>
      <c r="K133" s="87" t="str">
        <f t="shared" si="85"/>
        <v/>
      </c>
      <c r="L133" s="88" t="str">
        <f t="shared" si="86"/>
        <v/>
      </c>
      <c r="M133" s="87" t="str">
        <f t="shared" si="87"/>
        <v/>
      </c>
      <c r="N133" s="89" t="str">
        <f t="shared" si="88"/>
        <v/>
      </c>
      <c r="O133" s="87" t="str">
        <f t="shared" si="89"/>
        <v/>
      </c>
      <c r="P133" s="88" t="str">
        <f t="shared" si="90"/>
        <v/>
      </c>
      <c r="Q133" s="87" t="str">
        <f t="shared" si="91"/>
        <v/>
      </c>
      <c r="R133" s="89" t="str">
        <f t="shared" si="92"/>
        <v/>
      </c>
      <c r="S133" s="87" t="str">
        <f t="shared" si="93"/>
        <v/>
      </c>
      <c r="T133" s="88" t="str">
        <f t="shared" si="94"/>
        <v/>
      </c>
      <c r="U133" s="87" t="str">
        <f t="shared" si="95"/>
        <v/>
      </c>
      <c r="V133" s="89" t="str">
        <f t="shared" si="96"/>
        <v/>
      </c>
      <c r="W133" s="87" t="str">
        <f t="shared" si="97"/>
        <v/>
      </c>
      <c r="X133" s="88" t="str">
        <f t="shared" si="98"/>
        <v/>
      </c>
      <c r="Y133" s="87" t="str">
        <f t="shared" si="99"/>
        <v/>
      </c>
      <c r="Z133" s="89" t="str">
        <f t="shared" si="100"/>
        <v/>
      </c>
      <c r="AA133" s="87" t="str">
        <f t="shared" si="101"/>
        <v/>
      </c>
      <c r="AB133" s="88" t="str">
        <f t="shared" si="102"/>
        <v/>
      </c>
      <c r="AC133" s="87" t="str">
        <f t="shared" si="103"/>
        <v/>
      </c>
      <c r="AD133" s="88" t="str">
        <f t="shared" si="104"/>
        <v/>
      </c>
      <c r="AE133" s="87" t="str">
        <f t="shared" si="105"/>
        <v/>
      </c>
      <c r="AF133" s="89" t="str">
        <f t="shared" si="106"/>
        <v/>
      </c>
      <c r="AG133" s="87" t="str">
        <f t="shared" si="107"/>
        <v/>
      </c>
      <c r="AH133" s="88" t="str">
        <f t="shared" si="108"/>
        <v/>
      </c>
      <c r="AI133" s="87" t="str">
        <f t="shared" si="109"/>
        <v/>
      </c>
      <c r="AJ133" s="89" t="str">
        <f t="shared" si="110"/>
        <v/>
      </c>
      <c r="AK133" s="87" t="str">
        <f t="shared" si="111"/>
        <v/>
      </c>
      <c r="AL133" s="88" t="str">
        <f t="shared" si="112"/>
        <v/>
      </c>
      <c r="AM133" s="87" t="str">
        <f t="shared" si="113"/>
        <v/>
      </c>
      <c r="AN133" s="104" t="str">
        <f t="shared" si="114"/>
        <v/>
      </c>
      <c r="AO133" s="105"/>
      <c r="AP133" s="104"/>
      <c r="AQ133" s="87"/>
      <c r="AR133" s="104"/>
      <c r="AS133" s="87"/>
      <c r="AT133" s="104"/>
      <c r="AU133" s="108"/>
      <c r="AV133" s="187"/>
      <c r="AW133" s="110"/>
      <c r="AX133" s="109"/>
      <c r="AY133" s="110"/>
      <c r="AZ133" s="189"/>
      <c r="BA133" s="110"/>
      <c r="BB133" s="109"/>
      <c r="BC133" s="110"/>
      <c r="BD133" s="109"/>
      <c r="BE133" s="191"/>
      <c r="BF133" s="109"/>
      <c r="BG133" s="110"/>
      <c r="BH133" s="138"/>
      <c r="BI133" s="139"/>
      <c r="BJ133" s="65"/>
      <c r="BK133" s="63"/>
      <c r="BL133" s="64"/>
      <c r="BM133" s="63"/>
      <c r="BN133" s="206"/>
      <c r="BO133" s="89"/>
      <c r="BP133" s="183"/>
      <c r="BQ133" s="89"/>
      <c r="BR133" s="193"/>
      <c r="BS133" s="183"/>
      <c r="BT133" s="185"/>
      <c r="BU133" s="89"/>
      <c r="BV133" s="89"/>
      <c r="BW133" s="63"/>
      <c r="BX133" s="64"/>
      <c r="BY133" s="63"/>
      <c r="BZ133" s="138"/>
      <c r="CA133" s="63"/>
      <c r="CB133" s="167"/>
      <c r="CC133" s="63"/>
      <c r="CD133" s="167"/>
      <c r="CE133" s="63"/>
      <c r="CF133" s="167"/>
      <c r="CG133" s="169"/>
      <c r="CH133" s="64"/>
      <c r="CI133" s="63"/>
      <c r="CJ133" s="64"/>
      <c r="CK133" s="63"/>
      <c r="CL133" s="65"/>
      <c r="CM133" s="63"/>
      <c r="CN133" s="64"/>
      <c r="CO133" s="63"/>
      <c r="CP133" s="138"/>
      <c r="CQ133" s="68"/>
      <c r="CR133" s="69"/>
      <c r="CS133" s="171"/>
      <c r="CT133" s="69"/>
      <c r="CU133" s="68"/>
      <c r="CV133" s="69"/>
      <c r="CW133" s="68"/>
      <c r="CX133" s="69"/>
      <c r="CY133" s="208"/>
      <c r="CZ133" s="70"/>
      <c r="DA133" s="63"/>
      <c r="DB133" s="173"/>
      <c r="DC133" s="63"/>
      <c r="DD133" s="71"/>
      <c r="DE133" s="63"/>
      <c r="DF133" s="71"/>
      <c r="DG133" s="63"/>
      <c r="DH133" s="68"/>
      <c r="DI133" s="175"/>
      <c r="DJ133" s="176"/>
      <c r="DK133" s="175"/>
      <c r="DL133" s="176"/>
      <c r="DM133" s="175"/>
      <c r="DN133" s="176"/>
      <c r="DO133" s="175"/>
      <c r="DP133" s="176"/>
      <c r="DQ133" s="175"/>
      <c r="DR133" s="176"/>
      <c r="DS133" s="175"/>
      <c r="DT133" s="176"/>
      <c r="DU133" s="175"/>
      <c r="DV133" s="176"/>
      <c r="DW133" s="175"/>
      <c r="DX133" s="176"/>
      <c r="DY133" s="175"/>
      <c r="DZ133" s="176"/>
      <c r="EA133" s="175"/>
      <c r="EB133" s="176"/>
      <c r="EC133" s="175"/>
      <c r="ED133" s="176"/>
      <c r="EE133" s="175"/>
      <c r="EF133" s="176"/>
      <c r="EG133" s="69"/>
      <c r="EH133" s="66"/>
      <c r="EI133" s="66"/>
      <c r="EJ133" s="67"/>
      <c r="EK133" s="67"/>
      <c r="EL133" s="67"/>
      <c r="EM133" s="204"/>
      <c r="EN133" s="200"/>
      <c r="EO133" s="198"/>
      <c r="EP133" s="182"/>
      <c r="EQ133" s="182"/>
      <c r="ER133" s="182"/>
      <c r="ES133" s="182"/>
    </row>
    <row r="134" spans="1:149" x14ac:dyDescent="0.2">
      <c r="A134" s="61"/>
      <c r="B134" s="114">
        <v>126</v>
      </c>
      <c r="C134" s="87" t="str">
        <f t="shared" si="77"/>
        <v/>
      </c>
      <c r="D134" s="88" t="str">
        <f t="shared" si="78"/>
        <v/>
      </c>
      <c r="E134" s="87" t="str">
        <f t="shared" si="79"/>
        <v/>
      </c>
      <c r="F134" s="89" t="str">
        <f t="shared" si="80"/>
        <v/>
      </c>
      <c r="G134" s="87" t="str">
        <f t="shared" si="81"/>
        <v/>
      </c>
      <c r="H134" s="88" t="str">
        <f t="shared" si="82"/>
        <v/>
      </c>
      <c r="I134" s="87" t="str">
        <f t="shared" si="83"/>
        <v/>
      </c>
      <c r="J134" s="89" t="str">
        <f t="shared" si="84"/>
        <v/>
      </c>
      <c r="K134" s="87" t="str">
        <f t="shared" si="85"/>
        <v/>
      </c>
      <c r="L134" s="88" t="str">
        <f t="shared" si="86"/>
        <v/>
      </c>
      <c r="M134" s="87" t="str">
        <f t="shared" si="87"/>
        <v/>
      </c>
      <c r="N134" s="89" t="str">
        <f t="shared" si="88"/>
        <v/>
      </c>
      <c r="O134" s="87" t="str">
        <f t="shared" si="89"/>
        <v/>
      </c>
      <c r="P134" s="88" t="str">
        <f t="shared" si="90"/>
        <v/>
      </c>
      <c r="Q134" s="87" t="str">
        <f t="shared" si="91"/>
        <v/>
      </c>
      <c r="R134" s="89" t="str">
        <f t="shared" si="92"/>
        <v/>
      </c>
      <c r="S134" s="87" t="str">
        <f t="shared" si="93"/>
        <v/>
      </c>
      <c r="T134" s="88" t="str">
        <f t="shared" si="94"/>
        <v/>
      </c>
      <c r="U134" s="87" t="str">
        <f t="shared" si="95"/>
        <v/>
      </c>
      <c r="V134" s="89" t="str">
        <f t="shared" si="96"/>
        <v/>
      </c>
      <c r="W134" s="87" t="str">
        <f t="shared" si="97"/>
        <v/>
      </c>
      <c r="X134" s="88" t="str">
        <f t="shared" si="98"/>
        <v/>
      </c>
      <c r="Y134" s="87" t="str">
        <f t="shared" si="99"/>
        <v/>
      </c>
      <c r="Z134" s="89" t="str">
        <f t="shared" si="100"/>
        <v/>
      </c>
      <c r="AA134" s="87" t="str">
        <f t="shared" si="101"/>
        <v/>
      </c>
      <c r="AB134" s="88" t="str">
        <f t="shared" si="102"/>
        <v/>
      </c>
      <c r="AC134" s="87" t="str">
        <f t="shared" si="103"/>
        <v/>
      </c>
      <c r="AD134" s="88" t="str">
        <f t="shared" si="104"/>
        <v/>
      </c>
      <c r="AE134" s="87" t="str">
        <f t="shared" si="105"/>
        <v/>
      </c>
      <c r="AF134" s="89" t="str">
        <f t="shared" si="106"/>
        <v/>
      </c>
      <c r="AG134" s="87" t="str">
        <f t="shared" si="107"/>
        <v/>
      </c>
      <c r="AH134" s="88" t="str">
        <f t="shared" si="108"/>
        <v/>
      </c>
      <c r="AI134" s="87" t="str">
        <f t="shared" si="109"/>
        <v/>
      </c>
      <c r="AJ134" s="89" t="str">
        <f t="shared" si="110"/>
        <v/>
      </c>
      <c r="AK134" s="87" t="str">
        <f t="shared" si="111"/>
        <v/>
      </c>
      <c r="AL134" s="88" t="str">
        <f t="shared" si="112"/>
        <v/>
      </c>
      <c r="AM134" s="87" t="str">
        <f t="shared" si="113"/>
        <v/>
      </c>
      <c r="AN134" s="104" t="str">
        <f t="shared" si="114"/>
        <v/>
      </c>
      <c r="AO134" s="105"/>
      <c r="AP134" s="104"/>
      <c r="AQ134" s="87"/>
      <c r="AR134" s="104"/>
      <c r="AS134" s="87"/>
      <c r="AT134" s="104"/>
      <c r="AU134" s="108"/>
      <c r="AV134" s="187"/>
      <c r="AW134" s="110"/>
      <c r="AX134" s="109"/>
      <c r="AY134" s="110"/>
      <c r="AZ134" s="189"/>
      <c r="BA134" s="110"/>
      <c r="BB134" s="109"/>
      <c r="BC134" s="110"/>
      <c r="BD134" s="109"/>
      <c r="BE134" s="191"/>
      <c r="BF134" s="109"/>
      <c r="BG134" s="110"/>
      <c r="BH134" s="138"/>
      <c r="BI134" s="139"/>
      <c r="BJ134" s="65"/>
      <c r="BK134" s="63"/>
      <c r="BL134" s="64"/>
      <c r="BM134" s="63"/>
      <c r="BN134" s="206"/>
      <c r="BO134" s="89"/>
      <c r="BP134" s="183"/>
      <c r="BQ134" s="89"/>
      <c r="BR134" s="193"/>
      <c r="BS134" s="183"/>
      <c r="BT134" s="185"/>
      <c r="BU134" s="89"/>
      <c r="BV134" s="89"/>
      <c r="BW134" s="63"/>
      <c r="BX134" s="64"/>
      <c r="BY134" s="63"/>
      <c r="BZ134" s="138"/>
      <c r="CA134" s="63"/>
      <c r="CB134" s="167"/>
      <c r="CC134" s="63"/>
      <c r="CD134" s="167"/>
      <c r="CE134" s="63"/>
      <c r="CF134" s="167"/>
      <c r="CG134" s="169"/>
      <c r="CH134" s="64"/>
      <c r="CI134" s="63"/>
      <c r="CJ134" s="64"/>
      <c r="CK134" s="63"/>
      <c r="CL134" s="65"/>
      <c r="CM134" s="63"/>
      <c r="CN134" s="64"/>
      <c r="CO134" s="63"/>
      <c r="CP134" s="138"/>
      <c r="CQ134" s="68"/>
      <c r="CR134" s="69"/>
      <c r="CS134" s="171"/>
      <c r="CT134" s="69"/>
      <c r="CU134" s="68"/>
      <c r="CV134" s="69"/>
      <c r="CW134" s="68"/>
      <c r="CX134" s="69"/>
      <c r="CY134" s="208"/>
      <c r="CZ134" s="70"/>
      <c r="DA134" s="63"/>
      <c r="DB134" s="173"/>
      <c r="DC134" s="63"/>
      <c r="DD134" s="71"/>
      <c r="DE134" s="63"/>
      <c r="DF134" s="71"/>
      <c r="DG134" s="63"/>
      <c r="DH134" s="68"/>
      <c r="DI134" s="175"/>
      <c r="DJ134" s="176"/>
      <c r="DK134" s="175"/>
      <c r="DL134" s="176"/>
      <c r="DM134" s="175"/>
      <c r="DN134" s="176"/>
      <c r="DO134" s="175"/>
      <c r="DP134" s="176"/>
      <c r="DQ134" s="175"/>
      <c r="DR134" s="176"/>
      <c r="DS134" s="175"/>
      <c r="DT134" s="176"/>
      <c r="DU134" s="175"/>
      <c r="DV134" s="176"/>
      <c r="DW134" s="175"/>
      <c r="DX134" s="176"/>
      <c r="DY134" s="175"/>
      <c r="DZ134" s="176"/>
      <c r="EA134" s="175"/>
      <c r="EB134" s="176"/>
      <c r="EC134" s="175"/>
      <c r="ED134" s="176"/>
      <c r="EE134" s="175"/>
      <c r="EF134" s="176"/>
      <c r="EG134" s="69"/>
      <c r="EH134" s="66"/>
      <c r="EI134" s="66"/>
      <c r="EJ134" s="67"/>
      <c r="EK134" s="67"/>
      <c r="EL134" s="67"/>
      <c r="EM134" s="204"/>
      <c r="EN134" s="200"/>
      <c r="EO134" s="198"/>
      <c r="EP134" s="182"/>
      <c r="EQ134" s="182"/>
      <c r="ER134" s="182"/>
      <c r="ES134" s="182"/>
    </row>
    <row r="135" spans="1:149" x14ac:dyDescent="0.2">
      <c r="A135" s="61"/>
      <c r="B135" s="114">
        <v>127</v>
      </c>
      <c r="C135" s="87" t="str">
        <f t="shared" si="77"/>
        <v/>
      </c>
      <c r="D135" s="88" t="str">
        <f t="shared" si="78"/>
        <v/>
      </c>
      <c r="E135" s="87" t="str">
        <f t="shared" si="79"/>
        <v/>
      </c>
      <c r="F135" s="89" t="str">
        <f t="shared" si="80"/>
        <v/>
      </c>
      <c r="G135" s="87" t="str">
        <f t="shared" si="81"/>
        <v/>
      </c>
      <c r="H135" s="88" t="str">
        <f t="shared" si="82"/>
        <v/>
      </c>
      <c r="I135" s="87" t="str">
        <f t="shared" si="83"/>
        <v/>
      </c>
      <c r="J135" s="89" t="str">
        <f t="shared" si="84"/>
        <v/>
      </c>
      <c r="K135" s="87" t="str">
        <f t="shared" si="85"/>
        <v/>
      </c>
      <c r="L135" s="88" t="str">
        <f t="shared" si="86"/>
        <v/>
      </c>
      <c r="M135" s="87" t="str">
        <f t="shared" si="87"/>
        <v/>
      </c>
      <c r="N135" s="89" t="str">
        <f t="shared" si="88"/>
        <v/>
      </c>
      <c r="O135" s="87" t="str">
        <f t="shared" si="89"/>
        <v/>
      </c>
      <c r="P135" s="88" t="str">
        <f t="shared" si="90"/>
        <v/>
      </c>
      <c r="Q135" s="87" t="str">
        <f t="shared" si="91"/>
        <v/>
      </c>
      <c r="R135" s="89" t="str">
        <f t="shared" si="92"/>
        <v/>
      </c>
      <c r="S135" s="87" t="str">
        <f t="shared" si="93"/>
        <v/>
      </c>
      <c r="T135" s="88" t="str">
        <f t="shared" si="94"/>
        <v/>
      </c>
      <c r="U135" s="87" t="str">
        <f t="shared" si="95"/>
        <v/>
      </c>
      <c r="V135" s="89" t="str">
        <f t="shared" si="96"/>
        <v/>
      </c>
      <c r="W135" s="87" t="str">
        <f t="shared" si="97"/>
        <v/>
      </c>
      <c r="X135" s="88" t="str">
        <f t="shared" si="98"/>
        <v/>
      </c>
      <c r="Y135" s="87" t="str">
        <f t="shared" si="99"/>
        <v/>
      </c>
      <c r="Z135" s="89" t="str">
        <f t="shared" si="100"/>
        <v/>
      </c>
      <c r="AA135" s="87" t="str">
        <f t="shared" si="101"/>
        <v/>
      </c>
      <c r="AB135" s="88" t="str">
        <f t="shared" si="102"/>
        <v/>
      </c>
      <c r="AC135" s="87" t="str">
        <f t="shared" si="103"/>
        <v/>
      </c>
      <c r="AD135" s="88" t="str">
        <f t="shared" si="104"/>
        <v/>
      </c>
      <c r="AE135" s="87" t="str">
        <f t="shared" si="105"/>
        <v/>
      </c>
      <c r="AF135" s="89" t="str">
        <f t="shared" si="106"/>
        <v/>
      </c>
      <c r="AG135" s="87" t="str">
        <f t="shared" si="107"/>
        <v/>
      </c>
      <c r="AH135" s="88" t="str">
        <f t="shared" si="108"/>
        <v/>
      </c>
      <c r="AI135" s="87" t="str">
        <f t="shared" si="109"/>
        <v/>
      </c>
      <c r="AJ135" s="89" t="str">
        <f t="shared" si="110"/>
        <v/>
      </c>
      <c r="AK135" s="87" t="str">
        <f t="shared" si="111"/>
        <v/>
      </c>
      <c r="AL135" s="88" t="str">
        <f t="shared" si="112"/>
        <v/>
      </c>
      <c r="AM135" s="87" t="str">
        <f t="shared" si="113"/>
        <v/>
      </c>
      <c r="AN135" s="104" t="str">
        <f t="shared" si="114"/>
        <v/>
      </c>
      <c r="AO135" s="105"/>
      <c r="AP135" s="104"/>
      <c r="AQ135" s="87"/>
      <c r="AR135" s="104"/>
      <c r="AS135" s="87"/>
      <c r="AT135" s="104"/>
      <c r="AU135" s="108"/>
      <c r="AV135" s="187"/>
      <c r="AW135" s="110"/>
      <c r="AX135" s="109"/>
      <c r="AY135" s="110"/>
      <c r="AZ135" s="189"/>
      <c r="BA135" s="110"/>
      <c r="BB135" s="109"/>
      <c r="BC135" s="110"/>
      <c r="BD135" s="109"/>
      <c r="BE135" s="191"/>
      <c r="BF135" s="109"/>
      <c r="BG135" s="110"/>
      <c r="BH135" s="138"/>
      <c r="BI135" s="139"/>
      <c r="BJ135" s="65"/>
      <c r="BK135" s="63"/>
      <c r="BL135" s="64"/>
      <c r="BM135" s="63"/>
      <c r="BN135" s="206"/>
      <c r="BO135" s="89"/>
      <c r="BP135" s="183"/>
      <c r="BQ135" s="89"/>
      <c r="BR135" s="193"/>
      <c r="BS135" s="183"/>
      <c r="BT135" s="185"/>
      <c r="BU135" s="89"/>
      <c r="BV135" s="89"/>
      <c r="BW135" s="63"/>
      <c r="BX135" s="64"/>
      <c r="BY135" s="63"/>
      <c r="BZ135" s="138"/>
      <c r="CA135" s="63"/>
      <c r="CB135" s="167"/>
      <c r="CC135" s="63"/>
      <c r="CD135" s="167"/>
      <c r="CE135" s="63"/>
      <c r="CF135" s="167"/>
      <c r="CG135" s="169"/>
      <c r="CH135" s="64"/>
      <c r="CI135" s="63"/>
      <c r="CJ135" s="64"/>
      <c r="CK135" s="63"/>
      <c r="CL135" s="65"/>
      <c r="CM135" s="63"/>
      <c r="CN135" s="64"/>
      <c r="CO135" s="63"/>
      <c r="CP135" s="138"/>
      <c r="CQ135" s="68"/>
      <c r="CR135" s="69"/>
      <c r="CS135" s="171"/>
      <c r="CT135" s="69"/>
      <c r="CU135" s="68"/>
      <c r="CV135" s="69"/>
      <c r="CW135" s="68"/>
      <c r="CX135" s="69"/>
      <c r="CY135" s="208"/>
      <c r="CZ135" s="70"/>
      <c r="DA135" s="63"/>
      <c r="DB135" s="173"/>
      <c r="DC135" s="63"/>
      <c r="DD135" s="71"/>
      <c r="DE135" s="63"/>
      <c r="DF135" s="71"/>
      <c r="DG135" s="63"/>
      <c r="DH135" s="68"/>
      <c r="DI135" s="175"/>
      <c r="DJ135" s="176"/>
      <c r="DK135" s="175"/>
      <c r="DL135" s="176"/>
      <c r="DM135" s="175"/>
      <c r="DN135" s="176"/>
      <c r="DO135" s="175"/>
      <c r="DP135" s="176"/>
      <c r="DQ135" s="175"/>
      <c r="DR135" s="176"/>
      <c r="DS135" s="175"/>
      <c r="DT135" s="176"/>
      <c r="DU135" s="175"/>
      <c r="DV135" s="176"/>
      <c r="DW135" s="175"/>
      <c r="DX135" s="176"/>
      <c r="DY135" s="175"/>
      <c r="DZ135" s="176"/>
      <c r="EA135" s="175"/>
      <c r="EB135" s="176"/>
      <c r="EC135" s="175"/>
      <c r="ED135" s="176"/>
      <c r="EE135" s="175"/>
      <c r="EF135" s="176"/>
      <c r="EG135" s="69"/>
      <c r="EH135" s="66"/>
      <c r="EI135" s="66"/>
      <c r="EJ135" s="67"/>
      <c r="EK135" s="67"/>
      <c r="EL135" s="67"/>
      <c r="EM135" s="204"/>
      <c r="EN135" s="200"/>
      <c r="EO135" s="198"/>
      <c r="EP135" s="182"/>
      <c r="EQ135" s="182"/>
      <c r="ER135" s="182"/>
      <c r="ES135" s="182"/>
    </row>
    <row r="136" spans="1:149" x14ac:dyDescent="0.2">
      <c r="A136" s="61"/>
      <c r="B136" s="114">
        <v>128</v>
      </c>
      <c r="C136" s="87" t="str">
        <f t="shared" si="77"/>
        <v/>
      </c>
      <c r="D136" s="88" t="str">
        <f t="shared" si="78"/>
        <v/>
      </c>
      <c r="E136" s="87" t="str">
        <f t="shared" si="79"/>
        <v/>
      </c>
      <c r="F136" s="89" t="str">
        <f t="shared" si="80"/>
        <v/>
      </c>
      <c r="G136" s="87" t="str">
        <f t="shared" si="81"/>
        <v/>
      </c>
      <c r="H136" s="88" t="str">
        <f t="shared" si="82"/>
        <v/>
      </c>
      <c r="I136" s="87" t="str">
        <f t="shared" si="83"/>
        <v/>
      </c>
      <c r="J136" s="89" t="str">
        <f t="shared" si="84"/>
        <v/>
      </c>
      <c r="K136" s="87" t="str">
        <f t="shared" si="85"/>
        <v/>
      </c>
      <c r="L136" s="88" t="str">
        <f t="shared" si="86"/>
        <v/>
      </c>
      <c r="M136" s="87" t="str">
        <f t="shared" si="87"/>
        <v/>
      </c>
      <c r="N136" s="89" t="str">
        <f t="shared" si="88"/>
        <v/>
      </c>
      <c r="O136" s="87" t="str">
        <f t="shared" si="89"/>
        <v/>
      </c>
      <c r="P136" s="88" t="str">
        <f t="shared" si="90"/>
        <v/>
      </c>
      <c r="Q136" s="87" t="str">
        <f t="shared" si="91"/>
        <v/>
      </c>
      <c r="R136" s="89" t="str">
        <f t="shared" si="92"/>
        <v/>
      </c>
      <c r="S136" s="87" t="str">
        <f t="shared" si="93"/>
        <v/>
      </c>
      <c r="T136" s="88" t="str">
        <f t="shared" si="94"/>
        <v/>
      </c>
      <c r="U136" s="87" t="str">
        <f t="shared" si="95"/>
        <v/>
      </c>
      <c r="V136" s="89" t="str">
        <f t="shared" si="96"/>
        <v/>
      </c>
      <c r="W136" s="87" t="str">
        <f t="shared" si="97"/>
        <v/>
      </c>
      <c r="X136" s="88" t="str">
        <f t="shared" si="98"/>
        <v/>
      </c>
      <c r="Y136" s="87" t="str">
        <f t="shared" si="99"/>
        <v/>
      </c>
      <c r="Z136" s="89" t="str">
        <f t="shared" si="100"/>
        <v/>
      </c>
      <c r="AA136" s="87" t="str">
        <f t="shared" si="101"/>
        <v/>
      </c>
      <c r="AB136" s="88" t="str">
        <f t="shared" si="102"/>
        <v/>
      </c>
      <c r="AC136" s="87" t="str">
        <f t="shared" si="103"/>
        <v/>
      </c>
      <c r="AD136" s="88" t="str">
        <f t="shared" si="104"/>
        <v/>
      </c>
      <c r="AE136" s="87" t="str">
        <f t="shared" si="105"/>
        <v/>
      </c>
      <c r="AF136" s="89" t="str">
        <f t="shared" si="106"/>
        <v/>
      </c>
      <c r="AG136" s="87" t="str">
        <f t="shared" si="107"/>
        <v/>
      </c>
      <c r="AH136" s="88" t="str">
        <f t="shared" si="108"/>
        <v/>
      </c>
      <c r="AI136" s="87" t="str">
        <f t="shared" si="109"/>
        <v/>
      </c>
      <c r="AJ136" s="89" t="str">
        <f t="shared" si="110"/>
        <v/>
      </c>
      <c r="AK136" s="87" t="str">
        <f t="shared" si="111"/>
        <v/>
      </c>
      <c r="AL136" s="88" t="str">
        <f t="shared" si="112"/>
        <v/>
      </c>
      <c r="AM136" s="87" t="str">
        <f t="shared" si="113"/>
        <v/>
      </c>
      <c r="AN136" s="104" t="str">
        <f t="shared" si="114"/>
        <v/>
      </c>
      <c r="AO136" s="105"/>
      <c r="AP136" s="104"/>
      <c r="AQ136" s="87"/>
      <c r="AR136" s="104"/>
      <c r="AS136" s="87"/>
      <c r="AT136" s="104"/>
      <c r="AU136" s="108"/>
      <c r="AV136" s="187"/>
      <c r="AW136" s="110"/>
      <c r="AX136" s="109"/>
      <c r="AY136" s="110"/>
      <c r="AZ136" s="189"/>
      <c r="BA136" s="110"/>
      <c r="BB136" s="109"/>
      <c r="BC136" s="110"/>
      <c r="BD136" s="109"/>
      <c r="BE136" s="191"/>
      <c r="BF136" s="109"/>
      <c r="BG136" s="110"/>
      <c r="BH136" s="138"/>
      <c r="BI136" s="139"/>
      <c r="BJ136" s="65"/>
      <c r="BK136" s="63"/>
      <c r="BL136" s="64"/>
      <c r="BM136" s="63"/>
      <c r="BN136" s="206"/>
      <c r="BO136" s="89"/>
      <c r="BP136" s="183"/>
      <c r="BQ136" s="89"/>
      <c r="BR136" s="193"/>
      <c r="BS136" s="183"/>
      <c r="BT136" s="185"/>
      <c r="BU136" s="89"/>
      <c r="BV136" s="89"/>
      <c r="BW136" s="63"/>
      <c r="BX136" s="64"/>
      <c r="BY136" s="63"/>
      <c r="BZ136" s="138"/>
      <c r="CA136" s="63"/>
      <c r="CB136" s="167"/>
      <c r="CC136" s="63"/>
      <c r="CD136" s="167"/>
      <c r="CE136" s="63"/>
      <c r="CF136" s="167"/>
      <c r="CG136" s="169"/>
      <c r="CH136" s="64"/>
      <c r="CI136" s="63"/>
      <c r="CJ136" s="64"/>
      <c r="CK136" s="63"/>
      <c r="CL136" s="65"/>
      <c r="CM136" s="63"/>
      <c r="CN136" s="64"/>
      <c r="CO136" s="63"/>
      <c r="CP136" s="138"/>
      <c r="CQ136" s="68"/>
      <c r="CR136" s="69"/>
      <c r="CS136" s="171"/>
      <c r="CT136" s="69"/>
      <c r="CU136" s="68"/>
      <c r="CV136" s="69"/>
      <c r="CW136" s="68"/>
      <c r="CX136" s="69"/>
      <c r="CY136" s="208"/>
      <c r="CZ136" s="70"/>
      <c r="DA136" s="63"/>
      <c r="DB136" s="173"/>
      <c r="DC136" s="63"/>
      <c r="DD136" s="71"/>
      <c r="DE136" s="63"/>
      <c r="DF136" s="71"/>
      <c r="DG136" s="63"/>
      <c r="DH136" s="68"/>
      <c r="DI136" s="175"/>
      <c r="DJ136" s="176"/>
      <c r="DK136" s="175"/>
      <c r="DL136" s="176"/>
      <c r="DM136" s="175"/>
      <c r="DN136" s="176"/>
      <c r="DO136" s="175"/>
      <c r="DP136" s="176"/>
      <c r="DQ136" s="175"/>
      <c r="DR136" s="176"/>
      <c r="DS136" s="175"/>
      <c r="DT136" s="176"/>
      <c r="DU136" s="175"/>
      <c r="DV136" s="176"/>
      <c r="DW136" s="175"/>
      <c r="DX136" s="176"/>
      <c r="DY136" s="175"/>
      <c r="DZ136" s="176"/>
      <c r="EA136" s="175"/>
      <c r="EB136" s="176"/>
      <c r="EC136" s="175"/>
      <c r="ED136" s="176"/>
      <c r="EE136" s="175"/>
      <c r="EF136" s="176"/>
      <c r="EG136" s="69"/>
      <c r="EH136" s="66"/>
      <c r="EI136" s="66"/>
      <c r="EJ136" s="67"/>
      <c r="EK136" s="67"/>
      <c r="EL136" s="67"/>
      <c r="EM136" s="204"/>
      <c r="EN136" s="200"/>
      <c r="EO136" s="198"/>
      <c r="EP136" s="182"/>
      <c r="EQ136" s="182"/>
      <c r="ER136" s="182"/>
      <c r="ES136" s="182"/>
    </row>
    <row r="137" spans="1:149" x14ac:dyDescent="0.2">
      <c r="A137" s="61"/>
      <c r="B137" s="114">
        <v>129</v>
      </c>
      <c r="C137" s="87" t="str">
        <f t="shared" si="77"/>
        <v/>
      </c>
      <c r="D137" s="88" t="str">
        <f t="shared" si="78"/>
        <v/>
      </c>
      <c r="E137" s="87" t="str">
        <f t="shared" si="79"/>
        <v/>
      </c>
      <c r="F137" s="89" t="str">
        <f t="shared" si="80"/>
        <v/>
      </c>
      <c r="G137" s="87" t="str">
        <f t="shared" si="81"/>
        <v/>
      </c>
      <c r="H137" s="88" t="str">
        <f t="shared" si="82"/>
        <v/>
      </c>
      <c r="I137" s="87" t="str">
        <f t="shared" si="83"/>
        <v/>
      </c>
      <c r="J137" s="89" t="str">
        <f t="shared" si="84"/>
        <v/>
      </c>
      <c r="K137" s="87" t="str">
        <f t="shared" si="85"/>
        <v/>
      </c>
      <c r="L137" s="88" t="str">
        <f t="shared" si="86"/>
        <v/>
      </c>
      <c r="M137" s="87" t="str">
        <f t="shared" si="87"/>
        <v/>
      </c>
      <c r="N137" s="89" t="str">
        <f t="shared" si="88"/>
        <v/>
      </c>
      <c r="O137" s="87" t="str">
        <f t="shared" si="89"/>
        <v/>
      </c>
      <c r="P137" s="88" t="str">
        <f t="shared" si="90"/>
        <v/>
      </c>
      <c r="Q137" s="87" t="str">
        <f t="shared" si="91"/>
        <v/>
      </c>
      <c r="R137" s="89" t="str">
        <f t="shared" si="92"/>
        <v/>
      </c>
      <c r="S137" s="87" t="str">
        <f t="shared" si="93"/>
        <v/>
      </c>
      <c r="T137" s="88" t="str">
        <f t="shared" si="94"/>
        <v/>
      </c>
      <c r="U137" s="87" t="str">
        <f t="shared" si="95"/>
        <v/>
      </c>
      <c r="V137" s="89" t="str">
        <f t="shared" si="96"/>
        <v/>
      </c>
      <c r="W137" s="87" t="str">
        <f t="shared" si="97"/>
        <v/>
      </c>
      <c r="X137" s="88" t="str">
        <f t="shared" si="98"/>
        <v/>
      </c>
      <c r="Y137" s="87" t="str">
        <f t="shared" si="99"/>
        <v/>
      </c>
      <c r="Z137" s="89" t="str">
        <f t="shared" si="100"/>
        <v/>
      </c>
      <c r="AA137" s="87" t="str">
        <f t="shared" si="101"/>
        <v/>
      </c>
      <c r="AB137" s="88" t="str">
        <f t="shared" si="102"/>
        <v/>
      </c>
      <c r="AC137" s="87" t="str">
        <f t="shared" si="103"/>
        <v/>
      </c>
      <c r="AD137" s="88" t="str">
        <f t="shared" si="104"/>
        <v/>
      </c>
      <c r="AE137" s="87" t="str">
        <f t="shared" si="105"/>
        <v/>
      </c>
      <c r="AF137" s="89" t="str">
        <f t="shared" si="106"/>
        <v/>
      </c>
      <c r="AG137" s="87" t="str">
        <f t="shared" si="107"/>
        <v/>
      </c>
      <c r="AH137" s="88" t="str">
        <f t="shared" si="108"/>
        <v/>
      </c>
      <c r="AI137" s="87" t="str">
        <f t="shared" si="109"/>
        <v/>
      </c>
      <c r="AJ137" s="89" t="str">
        <f t="shared" si="110"/>
        <v/>
      </c>
      <c r="AK137" s="87" t="str">
        <f t="shared" si="111"/>
        <v/>
      </c>
      <c r="AL137" s="88" t="str">
        <f t="shared" si="112"/>
        <v/>
      </c>
      <c r="AM137" s="87" t="str">
        <f t="shared" si="113"/>
        <v/>
      </c>
      <c r="AN137" s="104" t="str">
        <f t="shared" si="114"/>
        <v/>
      </c>
      <c r="AO137" s="105"/>
      <c r="AP137" s="104"/>
      <c r="AQ137" s="87"/>
      <c r="AR137" s="104"/>
      <c r="AS137" s="87"/>
      <c r="AT137" s="104"/>
      <c r="AU137" s="108"/>
      <c r="AV137" s="187"/>
      <c r="AW137" s="110"/>
      <c r="AX137" s="109"/>
      <c r="AY137" s="110"/>
      <c r="AZ137" s="189"/>
      <c r="BA137" s="110"/>
      <c r="BB137" s="109"/>
      <c r="BC137" s="110"/>
      <c r="BD137" s="109"/>
      <c r="BE137" s="191"/>
      <c r="BF137" s="109"/>
      <c r="BG137" s="110"/>
      <c r="BH137" s="138"/>
      <c r="BI137" s="139"/>
      <c r="BJ137" s="65"/>
      <c r="BK137" s="63"/>
      <c r="BL137" s="64"/>
      <c r="BM137" s="63"/>
      <c r="BN137" s="206"/>
      <c r="BO137" s="89"/>
      <c r="BP137" s="183"/>
      <c r="BQ137" s="89"/>
      <c r="BR137" s="193"/>
      <c r="BS137" s="183"/>
      <c r="BT137" s="185"/>
      <c r="BU137" s="89"/>
      <c r="BV137" s="89"/>
      <c r="BW137" s="63"/>
      <c r="BX137" s="64"/>
      <c r="BY137" s="63"/>
      <c r="BZ137" s="138"/>
      <c r="CA137" s="63"/>
      <c r="CB137" s="167"/>
      <c r="CC137" s="63"/>
      <c r="CD137" s="167"/>
      <c r="CE137" s="63"/>
      <c r="CF137" s="167"/>
      <c r="CG137" s="169"/>
      <c r="CH137" s="64"/>
      <c r="CI137" s="63"/>
      <c r="CJ137" s="64"/>
      <c r="CK137" s="63"/>
      <c r="CL137" s="65"/>
      <c r="CM137" s="63"/>
      <c r="CN137" s="64"/>
      <c r="CO137" s="63"/>
      <c r="CP137" s="138"/>
      <c r="CQ137" s="68"/>
      <c r="CR137" s="69"/>
      <c r="CS137" s="171"/>
      <c r="CT137" s="69"/>
      <c r="CU137" s="68"/>
      <c r="CV137" s="69"/>
      <c r="CW137" s="68"/>
      <c r="CX137" s="69"/>
      <c r="CY137" s="208"/>
      <c r="CZ137" s="70"/>
      <c r="DA137" s="63"/>
      <c r="DB137" s="173"/>
      <c r="DC137" s="63"/>
      <c r="DD137" s="71"/>
      <c r="DE137" s="63"/>
      <c r="DF137" s="71"/>
      <c r="DG137" s="63"/>
      <c r="DH137" s="68"/>
      <c r="DI137" s="175"/>
      <c r="DJ137" s="176"/>
      <c r="DK137" s="175"/>
      <c r="DL137" s="176"/>
      <c r="DM137" s="175"/>
      <c r="DN137" s="176"/>
      <c r="DO137" s="175"/>
      <c r="DP137" s="176"/>
      <c r="DQ137" s="175"/>
      <c r="DR137" s="176"/>
      <c r="DS137" s="175"/>
      <c r="DT137" s="176"/>
      <c r="DU137" s="175"/>
      <c r="DV137" s="176"/>
      <c r="DW137" s="175"/>
      <c r="DX137" s="176"/>
      <c r="DY137" s="175"/>
      <c r="DZ137" s="176"/>
      <c r="EA137" s="175"/>
      <c r="EB137" s="176"/>
      <c r="EC137" s="175"/>
      <c r="ED137" s="176"/>
      <c r="EE137" s="175"/>
      <c r="EF137" s="176"/>
      <c r="EG137" s="69"/>
      <c r="EH137" s="66"/>
      <c r="EI137" s="66"/>
      <c r="EJ137" s="67"/>
      <c r="EK137" s="67"/>
      <c r="EL137" s="67"/>
      <c r="EM137" s="204"/>
      <c r="EN137" s="200"/>
      <c r="EO137" s="198"/>
      <c r="EP137" s="182"/>
      <c r="EQ137" s="182"/>
      <c r="ER137" s="182"/>
      <c r="ES137" s="182"/>
    </row>
    <row r="138" spans="1:149" x14ac:dyDescent="0.2">
      <c r="A138" s="61"/>
      <c r="B138" s="114">
        <v>130</v>
      </c>
      <c r="C138" s="87" t="str">
        <f t="shared" ref="C138:C201" si="115">+IF(COUNTA(BH138:EM138)=0,"",Comp_Name)</f>
        <v/>
      </c>
      <c r="D138" s="88" t="str">
        <f t="shared" ref="D138:D201" si="116">+IF(COUNTA(BH138:EM138)=0,"",Comp_Phone)</f>
        <v/>
      </c>
      <c r="E138" s="87" t="str">
        <f t="shared" ref="E138:E201" si="117">+IF(COUNTA(BH138:EM138)=0,"",AddLine1)</f>
        <v/>
      </c>
      <c r="F138" s="89" t="str">
        <f t="shared" ref="F138:F201" si="118">+IF(COUNTA(BH138:EM138)=0,"",AddLine2)</f>
        <v/>
      </c>
      <c r="G138" s="87" t="str">
        <f t="shared" ref="G138:G201" si="119">+IF(COUNTA(BH138:EM138)=0,"",AddLine3)</f>
        <v/>
      </c>
      <c r="H138" s="88" t="str">
        <f t="shared" ref="H138:H201" si="120">+IF(COUNTA(BH138:EM138)=0,"",AddLine4)</f>
        <v/>
      </c>
      <c r="I138" s="87" t="str">
        <f t="shared" ref="I138:I201" si="121">+IF(COUNTA(BH138:EM138)=0,"",AddLine5)</f>
        <v/>
      </c>
      <c r="J138" s="89" t="str">
        <f t="shared" ref="J138:J201" si="122">+IF(COUNTA(BH138:EM138)=0,"",AddLine6)</f>
        <v/>
      </c>
      <c r="K138" s="87" t="str">
        <f t="shared" ref="K138:K201" si="123">+IF(COUNTA(BH138:EM138)=0,"",AddLine7)</f>
        <v/>
      </c>
      <c r="L138" s="88" t="str">
        <f t="shared" ref="L138:L201" si="124">+IF(COUNTA(BH138:EM138)=0,"",clientemail)</f>
        <v/>
      </c>
      <c r="M138" s="87" t="str">
        <f t="shared" ref="M138:M201" si="125">+IF(COUNTA(BH138:EM138)=0,"",ClientWebsite)</f>
        <v/>
      </c>
      <c r="N138" s="89" t="str">
        <f t="shared" ref="N138:N201" si="126">+IF(COUNTA(BH138:EM138)=0,"",ClientFax)</f>
        <v/>
      </c>
      <c r="O138" s="87" t="str">
        <f t="shared" ref="O138:O201" si="127">+IF(COUNTA(BH138:EM138)=0,"",Comp_Type)</f>
        <v/>
      </c>
      <c r="P138" s="88" t="str">
        <f t="shared" ref="P138:P201" si="128">+IF(COUNTA(BH138:EM138)=0,"",Agent1)</f>
        <v/>
      </c>
      <c r="Q138" s="87" t="str">
        <f t="shared" ref="Q138:Q201" si="129">+IF(COUNTA(BH138:EM138)=0,"",Agent2)</f>
        <v/>
      </c>
      <c r="R138" s="89" t="str">
        <f t="shared" ref="R138:R201" si="130">+IF(COUNTA(BH138:EM138)=0,"",Agent3)</f>
        <v/>
      </c>
      <c r="S138" s="87" t="str">
        <f t="shared" ref="S138:S201" si="131">+IF(COUNTA(BH138:EM138)=0,"",Agent4)</f>
        <v/>
      </c>
      <c r="T138" s="88" t="str">
        <f t="shared" ref="T138:T201" si="132">+IF(COUNTA(BH138:EM138)=0,"",Agent5)</f>
        <v/>
      </c>
      <c r="U138" s="87" t="str">
        <f t="shared" ref="U138:U201" si="133">+IF(COUNTA(BH138:EM138)=0,"",Agent6)</f>
        <v/>
      </c>
      <c r="V138" s="89" t="str">
        <f t="shared" ref="V138:V201" si="134">+IF(COUNTA(BH138:EM138)=0,"",Agent7)</f>
        <v/>
      </c>
      <c r="W138" s="87" t="str">
        <f t="shared" ref="W138:W201" si="135">+IF(COUNTA(BH138:EM138)=0,"",Agent8)</f>
        <v/>
      </c>
      <c r="X138" s="88" t="str">
        <f t="shared" ref="X138:X201" si="136">+IF(COUNTA(BH138:EM138)=0,"",Agent9)</f>
        <v/>
      </c>
      <c r="Y138" s="87" t="str">
        <f t="shared" ref="Y138:Y201" si="137">+IF(COUNTA(BH138:EM138)=0,"",Agent10)</f>
        <v/>
      </c>
      <c r="Z138" s="89" t="str">
        <f t="shared" ref="Z138:Z201" si="138">+IF(COUNTA(BH138:EM138)=0,"",Agent11)</f>
        <v/>
      </c>
      <c r="AA138" s="87" t="str">
        <f t="shared" ref="AA138:AA201" si="139">+IF(COUNTA(BH138:EM138)=0,"",Agent12)</f>
        <v/>
      </c>
      <c r="AB138" s="88" t="str">
        <f t="shared" ref="AB138:AB201" si="140">+IF(COUNTA(BH138:EM138)=0,"",Entered_b4)</f>
        <v/>
      </c>
      <c r="AC138" s="87" t="str">
        <f t="shared" ref="AC138:AC201" si="141">+IF(COUNTA(BH138:EM138)=0,"",How_Hear)</f>
        <v/>
      </c>
      <c r="AD138" s="88" t="str">
        <f t="shared" ref="AD138:AD201" si="142">+IF(COUNTA(BH138:EM138)=0,"",Info1)</f>
        <v/>
      </c>
      <c r="AE138" s="87" t="str">
        <f t="shared" ref="AE138:AE201" si="143">+IF(COUNTA(BH138:EM138)=0,"",Info2)</f>
        <v/>
      </c>
      <c r="AF138" s="89" t="str">
        <f t="shared" ref="AF138:AF201" si="144">+IF(COUNTA(BH138:EM138)=0,"",Contact_Title)</f>
        <v/>
      </c>
      <c r="AG138" s="87" t="str">
        <f t="shared" ref="AG138:AG201" si="145">+IF(COUNTA(BH138:EM138)=0,"",Contact_Name)</f>
        <v/>
      </c>
      <c r="AH138" s="88" t="str">
        <f t="shared" ref="AH138:AH201" si="146">+IF(COUNTA(BH138:EM138)=0,"",Contact_Telephone)</f>
        <v/>
      </c>
      <c r="AI138" s="87" t="str">
        <f t="shared" ref="AI138:AI201" si="147">+IF(COUNTA(BH138:EM138)=0,"",Contact_Mobile)</f>
        <v/>
      </c>
      <c r="AJ138" s="89" t="str">
        <f t="shared" ref="AJ138:AJ201" si="148">+IF(COUNTA(BH138:EM138)=0,"",Contact_email)</f>
        <v/>
      </c>
      <c r="AK138" s="87" t="str">
        <f t="shared" ref="AK138:AK201" si="149">+IF(COUNTA(BH138:EM138)=0,"",Rules1)</f>
        <v/>
      </c>
      <c r="AL138" s="88" t="str">
        <f t="shared" ref="AL138:AL201" si="150">+IF(COUNTA(BH138:EM138)=0,"",Rules2)</f>
        <v/>
      </c>
      <c r="AM138" s="87" t="str">
        <f t="shared" ref="AM138:AM201" si="151">+IF(COUNTA(BH138:EM138)=0,"",Rules3)</f>
        <v/>
      </c>
      <c r="AN138" s="104" t="str">
        <f t="shared" ref="AN138:AN201" si="152">+IF(COUNTA(BH138:EM138)=0,"",Wines_entered)</f>
        <v/>
      </c>
      <c r="AO138" s="105"/>
      <c r="AP138" s="104"/>
      <c r="AQ138" s="87"/>
      <c r="AR138" s="104"/>
      <c r="AS138" s="87"/>
      <c r="AT138" s="104"/>
      <c r="AU138" s="108"/>
      <c r="AV138" s="187"/>
      <c r="AW138" s="110"/>
      <c r="AX138" s="109"/>
      <c r="AY138" s="110"/>
      <c r="AZ138" s="189"/>
      <c r="BA138" s="110"/>
      <c r="BB138" s="109"/>
      <c r="BC138" s="110"/>
      <c r="BD138" s="109"/>
      <c r="BE138" s="191"/>
      <c r="BF138" s="109"/>
      <c r="BG138" s="110"/>
      <c r="BH138" s="138"/>
      <c r="BI138" s="139"/>
      <c r="BJ138" s="65"/>
      <c r="BK138" s="63"/>
      <c r="BL138" s="64"/>
      <c r="BM138" s="63"/>
      <c r="BN138" s="206"/>
      <c r="BO138" s="89"/>
      <c r="BP138" s="183"/>
      <c r="BQ138" s="89"/>
      <c r="BR138" s="193"/>
      <c r="BS138" s="183"/>
      <c r="BT138" s="185"/>
      <c r="BU138" s="89"/>
      <c r="BV138" s="89"/>
      <c r="BW138" s="63"/>
      <c r="BX138" s="64"/>
      <c r="BY138" s="63"/>
      <c r="BZ138" s="138"/>
      <c r="CA138" s="63"/>
      <c r="CB138" s="167"/>
      <c r="CC138" s="63"/>
      <c r="CD138" s="167"/>
      <c r="CE138" s="63"/>
      <c r="CF138" s="167"/>
      <c r="CG138" s="169"/>
      <c r="CH138" s="64"/>
      <c r="CI138" s="63"/>
      <c r="CJ138" s="64"/>
      <c r="CK138" s="63"/>
      <c r="CL138" s="65"/>
      <c r="CM138" s="63"/>
      <c r="CN138" s="64"/>
      <c r="CO138" s="63"/>
      <c r="CP138" s="138"/>
      <c r="CQ138" s="68"/>
      <c r="CR138" s="69"/>
      <c r="CS138" s="171"/>
      <c r="CT138" s="69"/>
      <c r="CU138" s="68"/>
      <c r="CV138" s="69"/>
      <c r="CW138" s="68"/>
      <c r="CX138" s="69"/>
      <c r="CY138" s="208"/>
      <c r="CZ138" s="70"/>
      <c r="DA138" s="63"/>
      <c r="DB138" s="173"/>
      <c r="DC138" s="63"/>
      <c r="DD138" s="71"/>
      <c r="DE138" s="63"/>
      <c r="DF138" s="71"/>
      <c r="DG138" s="63"/>
      <c r="DH138" s="68"/>
      <c r="DI138" s="175"/>
      <c r="DJ138" s="176"/>
      <c r="DK138" s="175"/>
      <c r="DL138" s="176"/>
      <c r="DM138" s="175"/>
      <c r="DN138" s="176"/>
      <c r="DO138" s="175"/>
      <c r="DP138" s="176"/>
      <c r="DQ138" s="175"/>
      <c r="DR138" s="176"/>
      <c r="DS138" s="175"/>
      <c r="DT138" s="176"/>
      <c r="DU138" s="175"/>
      <c r="DV138" s="176"/>
      <c r="DW138" s="175"/>
      <c r="DX138" s="176"/>
      <c r="DY138" s="175"/>
      <c r="DZ138" s="176"/>
      <c r="EA138" s="175"/>
      <c r="EB138" s="176"/>
      <c r="EC138" s="175"/>
      <c r="ED138" s="176"/>
      <c r="EE138" s="175"/>
      <c r="EF138" s="176"/>
      <c r="EG138" s="69"/>
      <c r="EH138" s="66"/>
      <c r="EI138" s="66"/>
      <c r="EJ138" s="67"/>
      <c r="EK138" s="67"/>
      <c r="EL138" s="67"/>
      <c r="EM138" s="204"/>
      <c r="EN138" s="200"/>
      <c r="EO138" s="198"/>
      <c r="EP138" s="182"/>
      <c r="EQ138" s="182"/>
      <c r="ER138" s="182"/>
      <c r="ES138" s="182"/>
    </row>
    <row r="139" spans="1:149" x14ac:dyDescent="0.2">
      <c r="A139" s="61"/>
      <c r="B139" s="114">
        <v>131</v>
      </c>
      <c r="C139" s="87" t="str">
        <f t="shared" si="115"/>
        <v/>
      </c>
      <c r="D139" s="88" t="str">
        <f t="shared" si="116"/>
        <v/>
      </c>
      <c r="E139" s="87" t="str">
        <f t="shared" si="117"/>
        <v/>
      </c>
      <c r="F139" s="89" t="str">
        <f t="shared" si="118"/>
        <v/>
      </c>
      <c r="G139" s="87" t="str">
        <f t="shared" si="119"/>
        <v/>
      </c>
      <c r="H139" s="88" t="str">
        <f t="shared" si="120"/>
        <v/>
      </c>
      <c r="I139" s="87" t="str">
        <f t="shared" si="121"/>
        <v/>
      </c>
      <c r="J139" s="89" t="str">
        <f t="shared" si="122"/>
        <v/>
      </c>
      <c r="K139" s="87" t="str">
        <f t="shared" si="123"/>
        <v/>
      </c>
      <c r="L139" s="88" t="str">
        <f t="shared" si="124"/>
        <v/>
      </c>
      <c r="M139" s="87" t="str">
        <f t="shared" si="125"/>
        <v/>
      </c>
      <c r="N139" s="89" t="str">
        <f t="shared" si="126"/>
        <v/>
      </c>
      <c r="O139" s="87" t="str">
        <f t="shared" si="127"/>
        <v/>
      </c>
      <c r="P139" s="88" t="str">
        <f t="shared" si="128"/>
        <v/>
      </c>
      <c r="Q139" s="87" t="str">
        <f t="shared" si="129"/>
        <v/>
      </c>
      <c r="R139" s="89" t="str">
        <f t="shared" si="130"/>
        <v/>
      </c>
      <c r="S139" s="87" t="str">
        <f t="shared" si="131"/>
        <v/>
      </c>
      <c r="T139" s="88" t="str">
        <f t="shared" si="132"/>
        <v/>
      </c>
      <c r="U139" s="87" t="str">
        <f t="shared" si="133"/>
        <v/>
      </c>
      <c r="V139" s="89" t="str">
        <f t="shared" si="134"/>
        <v/>
      </c>
      <c r="W139" s="87" t="str">
        <f t="shared" si="135"/>
        <v/>
      </c>
      <c r="X139" s="88" t="str">
        <f t="shared" si="136"/>
        <v/>
      </c>
      <c r="Y139" s="87" t="str">
        <f t="shared" si="137"/>
        <v/>
      </c>
      <c r="Z139" s="89" t="str">
        <f t="shared" si="138"/>
        <v/>
      </c>
      <c r="AA139" s="87" t="str">
        <f t="shared" si="139"/>
        <v/>
      </c>
      <c r="AB139" s="88" t="str">
        <f t="shared" si="140"/>
        <v/>
      </c>
      <c r="AC139" s="87" t="str">
        <f t="shared" si="141"/>
        <v/>
      </c>
      <c r="AD139" s="88" t="str">
        <f t="shared" si="142"/>
        <v/>
      </c>
      <c r="AE139" s="87" t="str">
        <f t="shared" si="143"/>
        <v/>
      </c>
      <c r="AF139" s="89" t="str">
        <f t="shared" si="144"/>
        <v/>
      </c>
      <c r="AG139" s="87" t="str">
        <f t="shared" si="145"/>
        <v/>
      </c>
      <c r="AH139" s="88" t="str">
        <f t="shared" si="146"/>
        <v/>
      </c>
      <c r="AI139" s="87" t="str">
        <f t="shared" si="147"/>
        <v/>
      </c>
      <c r="AJ139" s="89" t="str">
        <f t="shared" si="148"/>
        <v/>
      </c>
      <c r="AK139" s="87" t="str">
        <f t="shared" si="149"/>
        <v/>
      </c>
      <c r="AL139" s="88" t="str">
        <f t="shared" si="150"/>
        <v/>
      </c>
      <c r="AM139" s="87" t="str">
        <f t="shared" si="151"/>
        <v/>
      </c>
      <c r="AN139" s="104" t="str">
        <f t="shared" si="152"/>
        <v/>
      </c>
      <c r="AO139" s="105"/>
      <c r="AP139" s="104"/>
      <c r="AQ139" s="87"/>
      <c r="AR139" s="104"/>
      <c r="AS139" s="87"/>
      <c r="AT139" s="104"/>
      <c r="AU139" s="108"/>
      <c r="AV139" s="187"/>
      <c r="AW139" s="110"/>
      <c r="AX139" s="109"/>
      <c r="AY139" s="110"/>
      <c r="AZ139" s="189"/>
      <c r="BA139" s="110"/>
      <c r="BB139" s="109"/>
      <c r="BC139" s="110"/>
      <c r="BD139" s="109"/>
      <c r="BE139" s="191"/>
      <c r="BF139" s="109"/>
      <c r="BG139" s="110"/>
      <c r="BH139" s="138"/>
      <c r="BI139" s="139"/>
      <c r="BJ139" s="65"/>
      <c r="BK139" s="63"/>
      <c r="BL139" s="64"/>
      <c r="BM139" s="63"/>
      <c r="BN139" s="206"/>
      <c r="BO139" s="89"/>
      <c r="BP139" s="183"/>
      <c r="BQ139" s="89"/>
      <c r="BR139" s="193"/>
      <c r="BS139" s="183"/>
      <c r="BT139" s="185"/>
      <c r="BU139" s="89"/>
      <c r="BV139" s="89"/>
      <c r="BW139" s="63"/>
      <c r="BX139" s="64"/>
      <c r="BY139" s="63"/>
      <c r="BZ139" s="138"/>
      <c r="CA139" s="63"/>
      <c r="CB139" s="167"/>
      <c r="CC139" s="63"/>
      <c r="CD139" s="167"/>
      <c r="CE139" s="63"/>
      <c r="CF139" s="167"/>
      <c r="CG139" s="169"/>
      <c r="CH139" s="64"/>
      <c r="CI139" s="63"/>
      <c r="CJ139" s="64"/>
      <c r="CK139" s="63"/>
      <c r="CL139" s="65"/>
      <c r="CM139" s="63"/>
      <c r="CN139" s="64"/>
      <c r="CO139" s="63"/>
      <c r="CP139" s="138"/>
      <c r="CQ139" s="68"/>
      <c r="CR139" s="69"/>
      <c r="CS139" s="171"/>
      <c r="CT139" s="69"/>
      <c r="CU139" s="68"/>
      <c r="CV139" s="69"/>
      <c r="CW139" s="68"/>
      <c r="CX139" s="69"/>
      <c r="CY139" s="208"/>
      <c r="CZ139" s="70"/>
      <c r="DA139" s="63"/>
      <c r="DB139" s="173"/>
      <c r="DC139" s="63"/>
      <c r="DD139" s="71"/>
      <c r="DE139" s="63"/>
      <c r="DF139" s="71"/>
      <c r="DG139" s="63"/>
      <c r="DH139" s="68"/>
      <c r="DI139" s="175"/>
      <c r="DJ139" s="176"/>
      <c r="DK139" s="175"/>
      <c r="DL139" s="176"/>
      <c r="DM139" s="175"/>
      <c r="DN139" s="176"/>
      <c r="DO139" s="175"/>
      <c r="DP139" s="176"/>
      <c r="DQ139" s="175"/>
      <c r="DR139" s="176"/>
      <c r="DS139" s="175"/>
      <c r="DT139" s="176"/>
      <c r="DU139" s="175"/>
      <c r="DV139" s="176"/>
      <c r="DW139" s="175"/>
      <c r="DX139" s="176"/>
      <c r="DY139" s="175"/>
      <c r="DZ139" s="176"/>
      <c r="EA139" s="175"/>
      <c r="EB139" s="176"/>
      <c r="EC139" s="175"/>
      <c r="ED139" s="176"/>
      <c r="EE139" s="175"/>
      <c r="EF139" s="176"/>
      <c r="EG139" s="69"/>
      <c r="EH139" s="66"/>
      <c r="EI139" s="66"/>
      <c r="EJ139" s="67"/>
      <c r="EK139" s="67"/>
      <c r="EL139" s="67"/>
      <c r="EM139" s="204"/>
      <c r="EN139" s="200"/>
      <c r="EO139" s="198"/>
      <c r="EP139" s="182"/>
      <c r="EQ139" s="182"/>
      <c r="ER139" s="182"/>
      <c r="ES139" s="182"/>
    </row>
    <row r="140" spans="1:149" x14ac:dyDescent="0.2">
      <c r="A140" s="61"/>
      <c r="B140" s="114">
        <v>132</v>
      </c>
      <c r="C140" s="87" t="str">
        <f t="shared" si="115"/>
        <v/>
      </c>
      <c r="D140" s="88" t="str">
        <f t="shared" si="116"/>
        <v/>
      </c>
      <c r="E140" s="87" t="str">
        <f t="shared" si="117"/>
        <v/>
      </c>
      <c r="F140" s="89" t="str">
        <f t="shared" si="118"/>
        <v/>
      </c>
      <c r="G140" s="87" t="str">
        <f t="shared" si="119"/>
        <v/>
      </c>
      <c r="H140" s="88" t="str">
        <f t="shared" si="120"/>
        <v/>
      </c>
      <c r="I140" s="87" t="str">
        <f t="shared" si="121"/>
        <v/>
      </c>
      <c r="J140" s="89" t="str">
        <f t="shared" si="122"/>
        <v/>
      </c>
      <c r="K140" s="87" t="str">
        <f t="shared" si="123"/>
        <v/>
      </c>
      <c r="L140" s="88" t="str">
        <f t="shared" si="124"/>
        <v/>
      </c>
      <c r="M140" s="87" t="str">
        <f t="shared" si="125"/>
        <v/>
      </c>
      <c r="N140" s="89" t="str">
        <f t="shared" si="126"/>
        <v/>
      </c>
      <c r="O140" s="87" t="str">
        <f t="shared" si="127"/>
        <v/>
      </c>
      <c r="P140" s="88" t="str">
        <f t="shared" si="128"/>
        <v/>
      </c>
      <c r="Q140" s="87" t="str">
        <f t="shared" si="129"/>
        <v/>
      </c>
      <c r="R140" s="89" t="str">
        <f t="shared" si="130"/>
        <v/>
      </c>
      <c r="S140" s="87" t="str">
        <f t="shared" si="131"/>
        <v/>
      </c>
      <c r="T140" s="88" t="str">
        <f t="shared" si="132"/>
        <v/>
      </c>
      <c r="U140" s="87" t="str">
        <f t="shared" si="133"/>
        <v/>
      </c>
      <c r="V140" s="89" t="str">
        <f t="shared" si="134"/>
        <v/>
      </c>
      <c r="W140" s="87" t="str">
        <f t="shared" si="135"/>
        <v/>
      </c>
      <c r="X140" s="88" t="str">
        <f t="shared" si="136"/>
        <v/>
      </c>
      <c r="Y140" s="87" t="str">
        <f t="shared" si="137"/>
        <v/>
      </c>
      <c r="Z140" s="89" t="str">
        <f t="shared" si="138"/>
        <v/>
      </c>
      <c r="AA140" s="87" t="str">
        <f t="shared" si="139"/>
        <v/>
      </c>
      <c r="AB140" s="88" t="str">
        <f t="shared" si="140"/>
        <v/>
      </c>
      <c r="AC140" s="87" t="str">
        <f t="shared" si="141"/>
        <v/>
      </c>
      <c r="AD140" s="88" t="str">
        <f t="shared" si="142"/>
        <v/>
      </c>
      <c r="AE140" s="87" t="str">
        <f t="shared" si="143"/>
        <v/>
      </c>
      <c r="AF140" s="89" t="str">
        <f t="shared" si="144"/>
        <v/>
      </c>
      <c r="AG140" s="87" t="str">
        <f t="shared" si="145"/>
        <v/>
      </c>
      <c r="AH140" s="88" t="str">
        <f t="shared" si="146"/>
        <v/>
      </c>
      <c r="AI140" s="87" t="str">
        <f t="shared" si="147"/>
        <v/>
      </c>
      <c r="AJ140" s="89" t="str">
        <f t="shared" si="148"/>
        <v/>
      </c>
      <c r="AK140" s="87" t="str">
        <f t="shared" si="149"/>
        <v/>
      </c>
      <c r="AL140" s="88" t="str">
        <f t="shared" si="150"/>
        <v/>
      </c>
      <c r="AM140" s="87" t="str">
        <f t="shared" si="151"/>
        <v/>
      </c>
      <c r="AN140" s="104" t="str">
        <f t="shared" si="152"/>
        <v/>
      </c>
      <c r="AO140" s="105"/>
      <c r="AP140" s="104"/>
      <c r="AQ140" s="87"/>
      <c r="AR140" s="104"/>
      <c r="AS140" s="87"/>
      <c r="AT140" s="104"/>
      <c r="AU140" s="108"/>
      <c r="AV140" s="187"/>
      <c r="AW140" s="110"/>
      <c r="AX140" s="109"/>
      <c r="AY140" s="110"/>
      <c r="AZ140" s="189"/>
      <c r="BA140" s="110"/>
      <c r="BB140" s="109"/>
      <c r="BC140" s="110"/>
      <c r="BD140" s="109"/>
      <c r="BE140" s="191"/>
      <c r="BF140" s="109"/>
      <c r="BG140" s="110"/>
      <c r="BH140" s="138"/>
      <c r="BI140" s="139"/>
      <c r="BJ140" s="65"/>
      <c r="BK140" s="63"/>
      <c r="BL140" s="64"/>
      <c r="BM140" s="63"/>
      <c r="BN140" s="206"/>
      <c r="BO140" s="89"/>
      <c r="BP140" s="183"/>
      <c r="BQ140" s="89"/>
      <c r="BR140" s="193"/>
      <c r="BS140" s="183"/>
      <c r="BT140" s="185"/>
      <c r="BU140" s="89"/>
      <c r="BV140" s="89"/>
      <c r="BW140" s="63"/>
      <c r="BX140" s="64"/>
      <c r="BY140" s="63"/>
      <c r="BZ140" s="138"/>
      <c r="CA140" s="63"/>
      <c r="CB140" s="167"/>
      <c r="CC140" s="63"/>
      <c r="CD140" s="167"/>
      <c r="CE140" s="63"/>
      <c r="CF140" s="167"/>
      <c r="CG140" s="169"/>
      <c r="CH140" s="64"/>
      <c r="CI140" s="63"/>
      <c r="CJ140" s="64"/>
      <c r="CK140" s="63"/>
      <c r="CL140" s="65"/>
      <c r="CM140" s="63"/>
      <c r="CN140" s="64"/>
      <c r="CO140" s="63"/>
      <c r="CP140" s="138"/>
      <c r="CQ140" s="68"/>
      <c r="CR140" s="69"/>
      <c r="CS140" s="171"/>
      <c r="CT140" s="69"/>
      <c r="CU140" s="68"/>
      <c r="CV140" s="69"/>
      <c r="CW140" s="68"/>
      <c r="CX140" s="69"/>
      <c r="CY140" s="208"/>
      <c r="CZ140" s="70"/>
      <c r="DA140" s="63"/>
      <c r="DB140" s="173"/>
      <c r="DC140" s="63"/>
      <c r="DD140" s="71"/>
      <c r="DE140" s="63"/>
      <c r="DF140" s="71"/>
      <c r="DG140" s="63"/>
      <c r="DH140" s="68"/>
      <c r="DI140" s="175"/>
      <c r="DJ140" s="176"/>
      <c r="DK140" s="175"/>
      <c r="DL140" s="176"/>
      <c r="DM140" s="175"/>
      <c r="DN140" s="176"/>
      <c r="DO140" s="175"/>
      <c r="DP140" s="176"/>
      <c r="DQ140" s="175"/>
      <c r="DR140" s="176"/>
      <c r="DS140" s="175"/>
      <c r="DT140" s="176"/>
      <c r="DU140" s="175"/>
      <c r="DV140" s="176"/>
      <c r="DW140" s="175"/>
      <c r="DX140" s="176"/>
      <c r="DY140" s="175"/>
      <c r="DZ140" s="176"/>
      <c r="EA140" s="175"/>
      <c r="EB140" s="176"/>
      <c r="EC140" s="175"/>
      <c r="ED140" s="176"/>
      <c r="EE140" s="175"/>
      <c r="EF140" s="176"/>
      <c r="EG140" s="69"/>
      <c r="EH140" s="66"/>
      <c r="EI140" s="66"/>
      <c r="EJ140" s="67"/>
      <c r="EK140" s="67"/>
      <c r="EL140" s="67"/>
      <c r="EM140" s="204"/>
      <c r="EN140" s="200"/>
      <c r="EO140" s="198"/>
      <c r="EP140" s="182"/>
      <c r="EQ140" s="182"/>
      <c r="ER140" s="182"/>
      <c r="ES140" s="182"/>
    </row>
    <row r="141" spans="1:149" x14ac:dyDescent="0.2">
      <c r="A141" s="61"/>
      <c r="B141" s="114">
        <v>133</v>
      </c>
      <c r="C141" s="87" t="str">
        <f t="shared" si="115"/>
        <v/>
      </c>
      <c r="D141" s="88" t="str">
        <f t="shared" si="116"/>
        <v/>
      </c>
      <c r="E141" s="87" t="str">
        <f t="shared" si="117"/>
        <v/>
      </c>
      <c r="F141" s="89" t="str">
        <f t="shared" si="118"/>
        <v/>
      </c>
      <c r="G141" s="87" t="str">
        <f t="shared" si="119"/>
        <v/>
      </c>
      <c r="H141" s="88" t="str">
        <f t="shared" si="120"/>
        <v/>
      </c>
      <c r="I141" s="87" t="str">
        <f t="shared" si="121"/>
        <v/>
      </c>
      <c r="J141" s="89" t="str">
        <f t="shared" si="122"/>
        <v/>
      </c>
      <c r="K141" s="87" t="str">
        <f t="shared" si="123"/>
        <v/>
      </c>
      <c r="L141" s="88" t="str">
        <f t="shared" si="124"/>
        <v/>
      </c>
      <c r="M141" s="87" t="str">
        <f t="shared" si="125"/>
        <v/>
      </c>
      <c r="N141" s="89" t="str">
        <f t="shared" si="126"/>
        <v/>
      </c>
      <c r="O141" s="87" t="str">
        <f t="shared" si="127"/>
        <v/>
      </c>
      <c r="P141" s="88" t="str">
        <f t="shared" si="128"/>
        <v/>
      </c>
      <c r="Q141" s="87" t="str">
        <f t="shared" si="129"/>
        <v/>
      </c>
      <c r="R141" s="89" t="str">
        <f t="shared" si="130"/>
        <v/>
      </c>
      <c r="S141" s="87" t="str">
        <f t="shared" si="131"/>
        <v/>
      </c>
      <c r="T141" s="88" t="str">
        <f t="shared" si="132"/>
        <v/>
      </c>
      <c r="U141" s="87" t="str">
        <f t="shared" si="133"/>
        <v/>
      </c>
      <c r="V141" s="89" t="str">
        <f t="shared" si="134"/>
        <v/>
      </c>
      <c r="W141" s="87" t="str">
        <f t="shared" si="135"/>
        <v/>
      </c>
      <c r="X141" s="88" t="str">
        <f t="shared" si="136"/>
        <v/>
      </c>
      <c r="Y141" s="87" t="str">
        <f t="shared" si="137"/>
        <v/>
      </c>
      <c r="Z141" s="89" t="str">
        <f t="shared" si="138"/>
        <v/>
      </c>
      <c r="AA141" s="87" t="str">
        <f t="shared" si="139"/>
        <v/>
      </c>
      <c r="AB141" s="88" t="str">
        <f t="shared" si="140"/>
        <v/>
      </c>
      <c r="AC141" s="87" t="str">
        <f t="shared" si="141"/>
        <v/>
      </c>
      <c r="AD141" s="88" t="str">
        <f t="shared" si="142"/>
        <v/>
      </c>
      <c r="AE141" s="87" t="str">
        <f t="shared" si="143"/>
        <v/>
      </c>
      <c r="AF141" s="89" t="str">
        <f t="shared" si="144"/>
        <v/>
      </c>
      <c r="AG141" s="87" t="str">
        <f t="shared" si="145"/>
        <v/>
      </c>
      <c r="AH141" s="88" t="str">
        <f t="shared" si="146"/>
        <v/>
      </c>
      <c r="AI141" s="87" t="str">
        <f t="shared" si="147"/>
        <v/>
      </c>
      <c r="AJ141" s="89" t="str">
        <f t="shared" si="148"/>
        <v/>
      </c>
      <c r="AK141" s="87" t="str">
        <f t="shared" si="149"/>
        <v/>
      </c>
      <c r="AL141" s="88" t="str">
        <f t="shared" si="150"/>
        <v/>
      </c>
      <c r="AM141" s="87" t="str">
        <f t="shared" si="151"/>
        <v/>
      </c>
      <c r="AN141" s="104" t="str">
        <f t="shared" si="152"/>
        <v/>
      </c>
      <c r="AO141" s="105"/>
      <c r="AP141" s="104"/>
      <c r="AQ141" s="87"/>
      <c r="AR141" s="104"/>
      <c r="AS141" s="87"/>
      <c r="AT141" s="104"/>
      <c r="AU141" s="108"/>
      <c r="AV141" s="187"/>
      <c r="AW141" s="110"/>
      <c r="AX141" s="109"/>
      <c r="AY141" s="110"/>
      <c r="AZ141" s="189"/>
      <c r="BA141" s="110"/>
      <c r="BB141" s="109"/>
      <c r="BC141" s="110"/>
      <c r="BD141" s="109"/>
      <c r="BE141" s="191"/>
      <c r="BF141" s="109"/>
      <c r="BG141" s="110"/>
      <c r="BH141" s="138"/>
      <c r="BI141" s="139"/>
      <c r="BJ141" s="65"/>
      <c r="BK141" s="63"/>
      <c r="BL141" s="64"/>
      <c r="BM141" s="63"/>
      <c r="BN141" s="206"/>
      <c r="BO141" s="89"/>
      <c r="BP141" s="183"/>
      <c r="BQ141" s="89"/>
      <c r="BR141" s="193"/>
      <c r="BS141" s="183"/>
      <c r="BT141" s="185"/>
      <c r="BU141" s="89"/>
      <c r="BV141" s="89"/>
      <c r="BW141" s="63"/>
      <c r="BX141" s="64"/>
      <c r="BY141" s="63"/>
      <c r="BZ141" s="138"/>
      <c r="CA141" s="63"/>
      <c r="CB141" s="167"/>
      <c r="CC141" s="63"/>
      <c r="CD141" s="167"/>
      <c r="CE141" s="63"/>
      <c r="CF141" s="167"/>
      <c r="CG141" s="169"/>
      <c r="CH141" s="64"/>
      <c r="CI141" s="63"/>
      <c r="CJ141" s="64"/>
      <c r="CK141" s="63"/>
      <c r="CL141" s="65"/>
      <c r="CM141" s="63"/>
      <c r="CN141" s="64"/>
      <c r="CO141" s="63"/>
      <c r="CP141" s="138"/>
      <c r="CQ141" s="68"/>
      <c r="CR141" s="69"/>
      <c r="CS141" s="171"/>
      <c r="CT141" s="69"/>
      <c r="CU141" s="68"/>
      <c r="CV141" s="69"/>
      <c r="CW141" s="68"/>
      <c r="CX141" s="69"/>
      <c r="CY141" s="208"/>
      <c r="CZ141" s="70"/>
      <c r="DA141" s="63"/>
      <c r="DB141" s="173"/>
      <c r="DC141" s="63"/>
      <c r="DD141" s="71"/>
      <c r="DE141" s="63"/>
      <c r="DF141" s="71"/>
      <c r="DG141" s="63"/>
      <c r="DH141" s="68"/>
      <c r="DI141" s="175"/>
      <c r="DJ141" s="176"/>
      <c r="DK141" s="175"/>
      <c r="DL141" s="176"/>
      <c r="DM141" s="175"/>
      <c r="DN141" s="176"/>
      <c r="DO141" s="175"/>
      <c r="DP141" s="176"/>
      <c r="DQ141" s="175"/>
      <c r="DR141" s="176"/>
      <c r="DS141" s="175"/>
      <c r="DT141" s="176"/>
      <c r="DU141" s="175"/>
      <c r="DV141" s="176"/>
      <c r="DW141" s="175"/>
      <c r="DX141" s="176"/>
      <c r="DY141" s="175"/>
      <c r="DZ141" s="176"/>
      <c r="EA141" s="175"/>
      <c r="EB141" s="176"/>
      <c r="EC141" s="175"/>
      <c r="ED141" s="176"/>
      <c r="EE141" s="175"/>
      <c r="EF141" s="176"/>
      <c r="EG141" s="69"/>
      <c r="EH141" s="66"/>
      <c r="EI141" s="66"/>
      <c r="EJ141" s="67"/>
      <c r="EK141" s="67"/>
      <c r="EL141" s="67"/>
      <c r="EM141" s="204"/>
      <c r="EN141" s="200"/>
      <c r="EO141" s="198"/>
      <c r="EP141" s="182"/>
      <c r="EQ141" s="182"/>
      <c r="ER141" s="182"/>
      <c r="ES141" s="182"/>
    </row>
    <row r="142" spans="1:149" x14ac:dyDescent="0.2">
      <c r="A142" s="61"/>
      <c r="B142" s="114">
        <v>134</v>
      </c>
      <c r="C142" s="87" t="str">
        <f t="shared" si="115"/>
        <v/>
      </c>
      <c r="D142" s="88" t="str">
        <f t="shared" si="116"/>
        <v/>
      </c>
      <c r="E142" s="87" t="str">
        <f t="shared" si="117"/>
        <v/>
      </c>
      <c r="F142" s="89" t="str">
        <f t="shared" si="118"/>
        <v/>
      </c>
      <c r="G142" s="87" t="str">
        <f t="shared" si="119"/>
        <v/>
      </c>
      <c r="H142" s="88" t="str">
        <f t="shared" si="120"/>
        <v/>
      </c>
      <c r="I142" s="87" t="str">
        <f t="shared" si="121"/>
        <v/>
      </c>
      <c r="J142" s="89" t="str">
        <f t="shared" si="122"/>
        <v/>
      </c>
      <c r="K142" s="87" t="str">
        <f t="shared" si="123"/>
        <v/>
      </c>
      <c r="L142" s="88" t="str">
        <f t="shared" si="124"/>
        <v/>
      </c>
      <c r="M142" s="87" t="str">
        <f t="shared" si="125"/>
        <v/>
      </c>
      <c r="N142" s="89" t="str">
        <f t="shared" si="126"/>
        <v/>
      </c>
      <c r="O142" s="87" t="str">
        <f t="shared" si="127"/>
        <v/>
      </c>
      <c r="P142" s="88" t="str">
        <f t="shared" si="128"/>
        <v/>
      </c>
      <c r="Q142" s="87" t="str">
        <f t="shared" si="129"/>
        <v/>
      </c>
      <c r="R142" s="89" t="str">
        <f t="shared" si="130"/>
        <v/>
      </c>
      <c r="S142" s="87" t="str">
        <f t="shared" si="131"/>
        <v/>
      </c>
      <c r="T142" s="88" t="str">
        <f t="shared" si="132"/>
        <v/>
      </c>
      <c r="U142" s="87" t="str">
        <f t="shared" si="133"/>
        <v/>
      </c>
      <c r="V142" s="89" t="str">
        <f t="shared" si="134"/>
        <v/>
      </c>
      <c r="W142" s="87" t="str">
        <f t="shared" si="135"/>
        <v/>
      </c>
      <c r="X142" s="88" t="str">
        <f t="shared" si="136"/>
        <v/>
      </c>
      <c r="Y142" s="87" t="str">
        <f t="shared" si="137"/>
        <v/>
      </c>
      <c r="Z142" s="89" t="str">
        <f t="shared" si="138"/>
        <v/>
      </c>
      <c r="AA142" s="87" t="str">
        <f t="shared" si="139"/>
        <v/>
      </c>
      <c r="AB142" s="88" t="str">
        <f t="shared" si="140"/>
        <v/>
      </c>
      <c r="AC142" s="87" t="str">
        <f t="shared" si="141"/>
        <v/>
      </c>
      <c r="AD142" s="88" t="str">
        <f t="shared" si="142"/>
        <v/>
      </c>
      <c r="AE142" s="87" t="str">
        <f t="shared" si="143"/>
        <v/>
      </c>
      <c r="AF142" s="89" t="str">
        <f t="shared" si="144"/>
        <v/>
      </c>
      <c r="AG142" s="87" t="str">
        <f t="shared" si="145"/>
        <v/>
      </c>
      <c r="AH142" s="88" t="str">
        <f t="shared" si="146"/>
        <v/>
      </c>
      <c r="AI142" s="87" t="str">
        <f t="shared" si="147"/>
        <v/>
      </c>
      <c r="AJ142" s="89" t="str">
        <f t="shared" si="148"/>
        <v/>
      </c>
      <c r="AK142" s="87" t="str">
        <f t="shared" si="149"/>
        <v/>
      </c>
      <c r="AL142" s="88" t="str">
        <f t="shared" si="150"/>
        <v/>
      </c>
      <c r="AM142" s="87" t="str">
        <f t="shared" si="151"/>
        <v/>
      </c>
      <c r="AN142" s="104" t="str">
        <f t="shared" si="152"/>
        <v/>
      </c>
      <c r="AO142" s="105"/>
      <c r="AP142" s="104"/>
      <c r="AQ142" s="87"/>
      <c r="AR142" s="104"/>
      <c r="AS142" s="87"/>
      <c r="AT142" s="104"/>
      <c r="AU142" s="108"/>
      <c r="AV142" s="187"/>
      <c r="AW142" s="110"/>
      <c r="AX142" s="109"/>
      <c r="AY142" s="110"/>
      <c r="AZ142" s="189"/>
      <c r="BA142" s="110"/>
      <c r="BB142" s="109"/>
      <c r="BC142" s="110"/>
      <c r="BD142" s="109"/>
      <c r="BE142" s="191"/>
      <c r="BF142" s="109"/>
      <c r="BG142" s="110"/>
      <c r="BH142" s="138"/>
      <c r="BI142" s="139"/>
      <c r="BJ142" s="65"/>
      <c r="BK142" s="63"/>
      <c r="BL142" s="64"/>
      <c r="BM142" s="63"/>
      <c r="BN142" s="206"/>
      <c r="BO142" s="89"/>
      <c r="BP142" s="183"/>
      <c r="BQ142" s="89"/>
      <c r="BR142" s="193"/>
      <c r="BS142" s="183"/>
      <c r="BT142" s="185"/>
      <c r="BU142" s="89"/>
      <c r="BV142" s="89"/>
      <c r="BW142" s="63"/>
      <c r="BX142" s="64"/>
      <c r="BY142" s="63"/>
      <c r="BZ142" s="138"/>
      <c r="CA142" s="63"/>
      <c r="CB142" s="167"/>
      <c r="CC142" s="63"/>
      <c r="CD142" s="167"/>
      <c r="CE142" s="63"/>
      <c r="CF142" s="167"/>
      <c r="CG142" s="169"/>
      <c r="CH142" s="64"/>
      <c r="CI142" s="63"/>
      <c r="CJ142" s="64"/>
      <c r="CK142" s="63"/>
      <c r="CL142" s="65"/>
      <c r="CM142" s="63"/>
      <c r="CN142" s="64"/>
      <c r="CO142" s="63"/>
      <c r="CP142" s="138"/>
      <c r="CQ142" s="68"/>
      <c r="CR142" s="69"/>
      <c r="CS142" s="171"/>
      <c r="CT142" s="69"/>
      <c r="CU142" s="68"/>
      <c r="CV142" s="69"/>
      <c r="CW142" s="68"/>
      <c r="CX142" s="69"/>
      <c r="CY142" s="208"/>
      <c r="CZ142" s="70"/>
      <c r="DA142" s="63"/>
      <c r="DB142" s="173"/>
      <c r="DC142" s="63"/>
      <c r="DD142" s="71"/>
      <c r="DE142" s="63"/>
      <c r="DF142" s="71"/>
      <c r="DG142" s="63"/>
      <c r="DH142" s="68"/>
      <c r="DI142" s="175"/>
      <c r="DJ142" s="176"/>
      <c r="DK142" s="175"/>
      <c r="DL142" s="176"/>
      <c r="DM142" s="175"/>
      <c r="DN142" s="176"/>
      <c r="DO142" s="175"/>
      <c r="DP142" s="176"/>
      <c r="DQ142" s="175"/>
      <c r="DR142" s="176"/>
      <c r="DS142" s="175"/>
      <c r="DT142" s="176"/>
      <c r="DU142" s="175"/>
      <c r="DV142" s="176"/>
      <c r="DW142" s="175"/>
      <c r="DX142" s="176"/>
      <c r="DY142" s="175"/>
      <c r="DZ142" s="176"/>
      <c r="EA142" s="175"/>
      <c r="EB142" s="176"/>
      <c r="EC142" s="175"/>
      <c r="ED142" s="176"/>
      <c r="EE142" s="175"/>
      <c r="EF142" s="176"/>
      <c r="EG142" s="69"/>
      <c r="EH142" s="66"/>
      <c r="EI142" s="66"/>
      <c r="EJ142" s="67"/>
      <c r="EK142" s="67"/>
      <c r="EL142" s="67"/>
      <c r="EM142" s="204"/>
      <c r="EN142" s="200"/>
      <c r="EO142" s="198"/>
      <c r="EP142" s="182"/>
      <c r="EQ142" s="182"/>
      <c r="ER142" s="182"/>
      <c r="ES142" s="182"/>
    </row>
    <row r="143" spans="1:149" x14ac:dyDescent="0.2">
      <c r="A143" s="61"/>
      <c r="B143" s="114">
        <v>135</v>
      </c>
      <c r="C143" s="87" t="str">
        <f t="shared" si="115"/>
        <v/>
      </c>
      <c r="D143" s="88" t="str">
        <f t="shared" si="116"/>
        <v/>
      </c>
      <c r="E143" s="87" t="str">
        <f t="shared" si="117"/>
        <v/>
      </c>
      <c r="F143" s="89" t="str">
        <f t="shared" si="118"/>
        <v/>
      </c>
      <c r="G143" s="87" t="str">
        <f t="shared" si="119"/>
        <v/>
      </c>
      <c r="H143" s="88" t="str">
        <f t="shared" si="120"/>
        <v/>
      </c>
      <c r="I143" s="87" t="str">
        <f t="shared" si="121"/>
        <v/>
      </c>
      <c r="J143" s="89" t="str">
        <f t="shared" si="122"/>
        <v/>
      </c>
      <c r="K143" s="87" t="str">
        <f t="shared" si="123"/>
        <v/>
      </c>
      <c r="L143" s="88" t="str">
        <f t="shared" si="124"/>
        <v/>
      </c>
      <c r="M143" s="87" t="str">
        <f t="shared" si="125"/>
        <v/>
      </c>
      <c r="N143" s="89" t="str">
        <f t="shared" si="126"/>
        <v/>
      </c>
      <c r="O143" s="87" t="str">
        <f t="shared" si="127"/>
        <v/>
      </c>
      <c r="P143" s="88" t="str">
        <f t="shared" si="128"/>
        <v/>
      </c>
      <c r="Q143" s="87" t="str">
        <f t="shared" si="129"/>
        <v/>
      </c>
      <c r="R143" s="89" t="str">
        <f t="shared" si="130"/>
        <v/>
      </c>
      <c r="S143" s="87" t="str">
        <f t="shared" si="131"/>
        <v/>
      </c>
      <c r="T143" s="88" t="str">
        <f t="shared" si="132"/>
        <v/>
      </c>
      <c r="U143" s="87" t="str">
        <f t="shared" si="133"/>
        <v/>
      </c>
      <c r="V143" s="89" t="str">
        <f t="shared" si="134"/>
        <v/>
      </c>
      <c r="W143" s="87" t="str">
        <f t="shared" si="135"/>
        <v/>
      </c>
      <c r="X143" s="88" t="str">
        <f t="shared" si="136"/>
        <v/>
      </c>
      <c r="Y143" s="87" t="str">
        <f t="shared" si="137"/>
        <v/>
      </c>
      <c r="Z143" s="89" t="str">
        <f t="shared" si="138"/>
        <v/>
      </c>
      <c r="AA143" s="87" t="str">
        <f t="shared" si="139"/>
        <v/>
      </c>
      <c r="AB143" s="88" t="str">
        <f t="shared" si="140"/>
        <v/>
      </c>
      <c r="AC143" s="87" t="str">
        <f t="shared" si="141"/>
        <v/>
      </c>
      <c r="AD143" s="88" t="str">
        <f t="shared" si="142"/>
        <v/>
      </c>
      <c r="AE143" s="87" t="str">
        <f t="shared" si="143"/>
        <v/>
      </c>
      <c r="AF143" s="89" t="str">
        <f t="shared" si="144"/>
        <v/>
      </c>
      <c r="AG143" s="87" t="str">
        <f t="shared" si="145"/>
        <v/>
      </c>
      <c r="AH143" s="88" t="str">
        <f t="shared" si="146"/>
        <v/>
      </c>
      <c r="AI143" s="87" t="str">
        <f t="shared" si="147"/>
        <v/>
      </c>
      <c r="AJ143" s="89" t="str">
        <f t="shared" si="148"/>
        <v/>
      </c>
      <c r="AK143" s="87" t="str">
        <f t="shared" si="149"/>
        <v/>
      </c>
      <c r="AL143" s="88" t="str">
        <f t="shared" si="150"/>
        <v/>
      </c>
      <c r="AM143" s="87" t="str">
        <f t="shared" si="151"/>
        <v/>
      </c>
      <c r="AN143" s="104" t="str">
        <f t="shared" si="152"/>
        <v/>
      </c>
      <c r="AO143" s="105"/>
      <c r="AP143" s="104"/>
      <c r="AQ143" s="87"/>
      <c r="AR143" s="104"/>
      <c r="AS143" s="87"/>
      <c r="AT143" s="104"/>
      <c r="AU143" s="108"/>
      <c r="AV143" s="187"/>
      <c r="AW143" s="110"/>
      <c r="AX143" s="109"/>
      <c r="AY143" s="110"/>
      <c r="AZ143" s="189"/>
      <c r="BA143" s="110"/>
      <c r="BB143" s="109"/>
      <c r="BC143" s="110"/>
      <c r="BD143" s="109"/>
      <c r="BE143" s="191"/>
      <c r="BF143" s="109"/>
      <c r="BG143" s="110"/>
      <c r="BH143" s="138"/>
      <c r="BI143" s="139"/>
      <c r="BJ143" s="65"/>
      <c r="BK143" s="63"/>
      <c r="BL143" s="64"/>
      <c r="BM143" s="63"/>
      <c r="BN143" s="206"/>
      <c r="BO143" s="89"/>
      <c r="BP143" s="183"/>
      <c r="BQ143" s="89"/>
      <c r="BR143" s="193"/>
      <c r="BS143" s="183"/>
      <c r="BT143" s="185"/>
      <c r="BU143" s="89"/>
      <c r="BV143" s="89"/>
      <c r="BW143" s="63"/>
      <c r="BX143" s="64"/>
      <c r="BY143" s="63"/>
      <c r="BZ143" s="138"/>
      <c r="CA143" s="63"/>
      <c r="CB143" s="167"/>
      <c r="CC143" s="63"/>
      <c r="CD143" s="167"/>
      <c r="CE143" s="63"/>
      <c r="CF143" s="167"/>
      <c r="CG143" s="169"/>
      <c r="CH143" s="64"/>
      <c r="CI143" s="63"/>
      <c r="CJ143" s="64"/>
      <c r="CK143" s="63"/>
      <c r="CL143" s="65"/>
      <c r="CM143" s="63"/>
      <c r="CN143" s="64"/>
      <c r="CO143" s="63"/>
      <c r="CP143" s="138"/>
      <c r="CQ143" s="68"/>
      <c r="CR143" s="69"/>
      <c r="CS143" s="171"/>
      <c r="CT143" s="69"/>
      <c r="CU143" s="68"/>
      <c r="CV143" s="69"/>
      <c r="CW143" s="68"/>
      <c r="CX143" s="69"/>
      <c r="CY143" s="208"/>
      <c r="CZ143" s="70"/>
      <c r="DA143" s="63"/>
      <c r="DB143" s="173"/>
      <c r="DC143" s="63"/>
      <c r="DD143" s="71"/>
      <c r="DE143" s="63"/>
      <c r="DF143" s="71"/>
      <c r="DG143" s="63"/>
      <c r="DH143" s="68"/>
      <c r="DI143" s="175"/>
      <c r="DJ143" s="176"/>
      <c r="DK143" s="175"/>
      <c r="DL143" s="176"/>
      <c r="DM143" s="175"/>
      <c r="DN143" s="176"/>
      <c r="DO143" s="175"/>
      <c r="DP143" s="176"/>
      <c r="DQ143" s="175"/>
      <c r="DR143" s="176"/>
      <c r="DS143" s="175"/>
      <c r="DT143" s="176"/>
      <c r="DU143" s="175"/>
      <c r="DV143" s="176"/>
      <c r="DW143" s="175"/>
      <c r="DX143" s="176"/>
      <c r="DY143" s="175"/>
      <c r="DZ143" s="176"/>
      <c r="EA143" s="175"/>
      <c r="EB143" s="176"/>
      <c r="EC143" s="175"/>
      <c r="ED143" s="176"/>
      <c r="EE143" s="175"/>
      <c r="EF143" s="176"/>
      <c r="EG143" s="69"/>
      <c r="EH143" s="66"/>
      <c r="EI143" s="66"/>
      <c r="EJ143" s="67"/>
      <c r="EK143" s="67"/>
      <c r="EL143" s="67"/>
      <c r="EM143" s="204"/>
      <c r="EN143" s="200"/>
      <c r="EO143" s="198"/>
      <c r="EP143" s="182"/>
      <c r="EQ143" s="182"/>
      <c r="ER143" s="182"/>
      <c r="ES143" s="182"/>
    </row>
    <row r="144" spans="1:149" x14ac:dyDescent="0.2">
      <c r="A144" s="61"/>
      <c r="B144" s="114">
        <v>136</v>
      </c>
      <c r="C144" s="87" t="str">
        <f t="shared" si="115"/>
        <v/>
      </c>
      <c r="D144" s="88" t="str">
        <f t="shared" si="116"/>
        <v/>
      </c>
      <c r="E144" s="87" t="str">
        <f t="shared" si="117"/>
        <v/>
      </c>
      <c r="F144" s="89" t="str">
        <f t="shared" si="118"/>
        <v/>
      </c>
      <c r="G144" s="87" t="str">
        <f t="shared" si="119"/>
        <v/>
      </c>
      <c r="H144" s="88" t="str">
        <f t="shared" si="120"/>
        <v/>
      </c>
      <c r="I144" s="87" t="str">
        <f t="shared" si="121"/>
        <v/>
      </c>
      <c r="J144" s="89" t="str">
        <f t="shared" si="122"/>
        <v/>
      </c>
      <c r="K144" s="87" t="str">
        <f t="shared" si="123"/>
        <v/>
      </c>
      <c r="L144" s="88" t="str">
        <f t="shared" si="124"/>
        <v/>
      </c>
      <c r="M144" s="87" t="str">
        <f t="shared" si="125"/>
        <v/>
      </c>
      <c r="N144" s="89" t="str">
        <f t="shared" si="126"/>
        <v/>
      </c>
      <c r="O144" s="87" t="str">
        <f t="shared" si="127"/>
        <v/>
      </c>
      <c r="P144" s="88" t="str">
        <f t="shared" si="128"/>
        <v/>
      </c>
      <c r="Q144" s="87" t="str">
        <f t="shared" si="129"/>
        <v/>
      </c>
      <c r="R144" s="89" t="str">
        <f t="shared" si="130"/>
        <v/>
      </c>
      <c r="S144" s="87" t="str">
        <f t="shared" si="131"/>
        <v/>
      </c>
      <c r="T144" s="88" t="str">
        <f t="shared" si="132"/>
        <v/>
      </c>
      <c r="U144" s="87" t="str">
        <f t="shared" si="133"/>
        <v/>
      </c>
      <c r="V144" s="89" t="str">
        <f t="shared" si="134"/>
        <v/>
      </c>
      <c r="W144" s="87" t="str">
        <f t="shared" si="135"/>
        <v/>
      </c>
      <c r="X144" s="88" t="str">
        <f t="shared" si="136"/>
        <v/>
      </c>
      <c r="Y144" s="87" t="str">
        <f t="shared" si="137"/>
        <v/>
      </c>
      <c r="Z144" s="89" t="str">
        <f t="shared" si="138"/>
        <v/>
      </c>
      <c r="AA144" s="87" t="str">
        <f t="shared" si="139"/>
        <v/>
      </c>
      <c r="AB144" s="88" t="str">
        <f t="shared" si="140"/>
        <v/>
      </c>
      <c r="AC144" s="87" t="str">
        <f t="shared" si="141"/>
        <v/>
      </c>
      <c r="AD144" s="88" t="str">
        <f t="shared" si="142"/>
        <v/>
      </c>
      <c r="AE144" s="87" t="str">
        <f t="shared" si="143"/>
        <v/>
      </c>
      <c r="AF144" s="89" t="str">
        <f t="shared" si="144"/>
        <v/>
      </c>
      <c r="AG144" s="87" t="str">
        <f t="shared" si="145"/>
        <v/>
      </c>
      <c r="AH144" s="88" t="str">
        <f t="shared" si="146"/>
        <v/>
      </c>
      <c r="AI144" s="87" t="str">
        <f t="shared" si="147"/>
        <v/>
      </c>
      <c r="AJ144" s="89" t="str">
        <f t="shared" si="148"/>
        <v/>
      </c>
      <c r="AK144" s="87" t="str">
        <f t="shared" si="149"/>
        <v/>
      </c>
      <c r="AL144" s="88" t="str">
        <f t="shared" si="150"/>
        <v/>
      </c>
      <c r="AM144" s="87" t="str">
        <f t="shared" si="151"/>
        <v/>
      </c>
      <c r="AN144" s="104" t="str">
        <f t="shared" si="152"/>
        <v/>
      </c>
      <c r="AO144" s="105"/>
      <c r="AP144" s="104"/>
      <c r="AQ144" s="87"/>
      <c r="AR144" s="104"/>
      <c r="AS144" s="87"/>
      <c r="AT144" s="104"/>
      <c r="AU144" s="108"/>
      <c r="AV144" s="187"/>
      <c r="AW144" s="110"/>
      <c r="AX144" s="109"/>
      <c r="AY144" s="110"/>
      <c r="AZ144" s="189"/>
      <c r="BA144" s="110"/>
      <c r="BB144" s="109"/>
      <c r="BC144" s="110"/>
      <c r="BD144" s="109"/>
      <c r="BE144" s="191"/>
      <c r="BF144" s="109"/>
      <c r="BG144" s="110"/>
      <c r="BH144" s="138"/>
      <c r="BI144" s="139"/>
      <c r="BJ144" s="65"/>
      <c r="BK144" s="63"/>
      <c r="BL144" s="64"/>
      <c r="BM144" s="63"/>
      <c r="BN144" s="206"/>
      <c r="BO144" s="89"/>
      <c r="BP144" s="183"/>
      <c r="BQ144" s="89"/>
      <c r="BR144" s="193"/>
      <c r="BS144" s="183"/>
      <c r="BT144" s="185"/>
      <c r="BU144" s="89"/>
      <c r="BV144" s="89"/>
      <c r="BW144" s="63"/>
      <c r="BX144" s="64"/>
      <c r="BY144" s="63"/>
      <c r="BZ144" s="138"/>
      <c r="CA144" s="63"/>
      <c r="CB144" s="167"/>
      <c r="CC144" s="63"/>
      <c r="CD144" s="167"/>
      <c r="CE144" s="63"/>
      <c r="CF144" s="167"/>
      <c r="CG144" s="169"/>
      <c r="CH144" s="64"/>
      <c r="CI144" s="63"/>
      <c r="CJ144" s="64"/>
      <c r="CK144" s="63"/>
      <c r="CL144" s="65"/>
      <c r="CM144" s="63"/>
      <c r="CN144" s="64"/>
      <c r="CO144" s="63"/>
      <c r="CP144" s="138"/>
      <c r="CQ144" s="68"/>
      <c r="CR144" s="69"/>
      <c r="CS144" s="171"/>
      <c r="CT144" s="69"/>
      <c r="CU144" s="68"/>
      <c r="CV144" s="69"/>
      <c r="CW144" s="68"/>
      <c r="CX144" s="69"/>
      <c r="CY144" s="208"/>
      <c r="CZ144" s="70"/>
      <c r="DA144" s="63"/>
      <c r="DB144" s="173"/>
      <c r="DC144" s="63"/>
      <c r="DD144" s="71"/>
      <c r="DE144" s="63"/>
      <c r="DF144" s="71"/>
      <c r="DG144" s="63"/>
      <c r="DH144" s="68"/>
      <c r="DI144" s="175"/>
      <c r="DJ144" s="176"/>
      <c r="DK144" s="175"/>
      <c r="DL144" s="176"/>
      <c r="DM144" s="175"/>
      <c r="DN144" s="176"/>
      <c r="DO144" s="175"/>
      <c r="DP144" s="176"/>
      <c r="DQ144" s="175"/>
      <c r="DR144" s="176"/>
      <c r="DS144" s="175"/>
      <c r="DT144" s="176"/>
      <c r="DU144" s="175"/>
      <c r="DV144" s="176"/>
      <c r="DW144" s="175"/>
      <c r="DX144" s="176"/>
      <c r="DY144" s="175"/>
      <c r="DZ144" s="176"/>
      <c r="EA144" s="175"/>
      <c r="EB144" s="176"/>
      <c r="EC144" s="175"/>
      <c r="ED144" s="176"/>
      <c r="EE144" s="175"/>
      <c r="EF144" s="176"/>
      <c r="EG144" s="69"/>
      <c r="EH144" s="66"/>
      <c r="EI144" s="66"/>
      <c r="EJ144" s="67"/>
      <c r="EK144" s="67"/>
      <c r="EL144" s="67"/>
      <c r="EM144" s="204"/>
      <c r="EN144" s="200"/>
      <c r="EO144" s="198"/>
      <c r="EP144" s="182"/>
      <c r="EQ144" s="182"/>
      <c r="ER144" s="182"/>
      <c r="ES144" s="182"/>
    </row>
    <row r="145" spans="1:149" x14ac:dyDescent="0.2">
      <c r="A145" s="61"/>
      <c r="B145" s="114">
        <v>137</v>
      </c>
      <c r="C145" s="87" t="str">
        <f t="shared" si="115"/>
        <v/>
      </c>
      <c r="D145" s="88" t="str">
        <f t="shared" si="116"/>
        <v/>
      </c>
      <c r="E145" s="87" t="str">
        <f t="shared" si="117"/>
        <v/>
      </c>
      <c r="F145" s="89" t="str">
        <f t="shared" si="118"/>
        <v/>
      </c>
      <c r="G145" s="87" t="str">
        <f t="shared" si="119"/>
        <v/>
      </c>
      <c r="H145" s="88" t="str">
        <f t="shared" si="120"/>
        <v/>
      </c>
      <c r="I145" s="87" t="str">
        <f t="shared" si="121"/>
        <v/>
      </c>
      <c r="J145" s="89" t="str">
        <f t="shared" si="122"/>
        <v/>
      </c>
      <c r="K145" s="87" t="str">
        <f t="shared" si="123"/>
        <v/>
      </c>
      <c r="L145" s="88" t="str">
        <f t="shared" si="124"/>
        <v/>
      </c>
      <c r="M145" s="87" t="str">
        <f t="shared" si="125"/>
        <v/>
      </c>
      <c r="N145" s="89" t="str">
        <f t="shared" si="126"/>
        <v/>
      </c>
      <c r="O145" s="87" t="str">
        <f t="shared" si="127"/>
        <v/>
      </c>
      <c r="P145" s="88" t="str">
        <f t="shared" si="128"/>
        <v/>
      </c>
      <c r="Q145" s="87" t="str">
        <f t="shared" si="129"/>
        <v/>
      </c>
      <c r="R145" s="89" t="str">
        <f t="shared" si="130"/>
        <v/>
      </c>
      <c r="S145" s="87" t="str">
        <f t="shared" si="131"/>
        <v/>
      </c>
      <c r="T145" s="88" t="str">
        <f t="shared" si="132"/>
        <v/>
      </c>
      <c r="U145" s="87" t="str">
        <f t="shared" si="133"/>
        <v/>
      </c>
      <c r="V145" s="89" t="str">
        <f t="shared" si="134"/>
        <v/>
      </c>
      <c r="W145" s="87" t="str">
        <f t="shared" si="135"/>
        <v/>
      </c>
      <c r="X145" s="88" t="str">
        <f t="shared" si="136"/>
        <v/>
      </c>
      <c r="Y145" s="87" t="str">
        <f t="shared" si="137"/>
        <v/>
      </c>
      <c r="Z145" s="89" t="str">
        <f t="shared" si="138"/>
        <v/>
      </c>
      <c r="AA145" s="87" t="str">
        <f t="shared" si="139"/>
        <v/>
      </c>
      <c r="AB145" s="88" t="str">
        <f t="shared" si="140"/>
        <v/>
      </c>
      <c r="AC145" s="87" t="str">
        <f t="shared" si="141"/>
        <v/>
      </c>
      <c r="AD145" s="88" t="str">
        <f t="shared" si="142"/>
        <v/>
      </c>
      <c r="AE145" s="87" t="str">
        <f t="shared" si="143"/>
        <v/>
      </c>
      <c r="AF145" s="89" t="str">
        <f t="shared" si="144"/>
        <v/>
      </c>
      <c r="AG145" s="87" t="str">
        <f t="shared" si="145"/>
        <v/>
      </c>
      <c r="AH145" s="88" t="str">
        <f t="shared" si="146"/>
        <v/>
      </c>
      <c r="AI145" s="87" t="str">
        <f t="shared" si="147"/>
        <v/>
      </c>
      <c r="AJ145" s="89" t="str">
        <f t="shared" si="148"/>
        <v/>
      </c>
      <c r="AK145" s="87" t="str">
        <f t="shared" si="149"/>
        <v/>
      </c>
      <c r="AL145" s="88" t="str">
        <f t="shared" si="150"/>
        <v/>
      </c>
      <c r="AM145" s="87" t="str">
        <f t="shared" si="151"/>
        <v/>
      </c>
      <c r="AN145" s="104" t="str">
        <f t="shared" si="152"/>
        <v/>
      </c>
      <c r="AO145" s="105"/>
      <c r="AP145" s="104"/>
      <c r="AQ145" s="87"/>
      <c r="AR145" s="104"/>
      <c r="AS145" s="87"/>
      <c r="AT145" s="104"/>
      <c r="AU145" s="108"/>
      <c r="AV145" s="187"/>
      <c r="AW145" s="110"/>
      <c r="AX145" s="109"/>
      <c r="AY145" s="110"/>
      <c r="AZ145" s="189"/>
      <c r="BA145" s="110"/>
      <c r="BB145" s="109"/>
      <c r="BC145" s="110"/>
      <c r="BD145" s="109"/>
      <c r="BE145" s="191"/>
      <c r="BF145" s="109"/>
      <c r="BG145" s="110"/>
      <c r="BH145" s="138"/>
      <c r="BI145" s="139"/>
      <c r="BJ145" s="65"/>
      <c r="BK145" s="63"/>
      <c r="BL145" s="64"/>
      <c r="BM145" s="63"/>
      <c r="BN145" s="206"/>
      <c r="BO145" s="89"/>
      <c r="BP145" s="183"/>
      <c r="BQ145" s="89"/>
      <c r="BR145" s="193"/>
      <c r="BS145" s="183"/>
      <c r="BT145" s="185"/>
      <c r="BU145" s="89"/>
      <c r="BV145" s="89"/>
      <c r="BW145" s="63"/>
      <c r="BX145" s="64"/>
      <c r="BY145" s="63"/>
      <c r="BZ145" s="138"/>
      <c r="CA145" s="63"/>
      <c r="CB145" s="167"/>
      <c r="CC145" s="63"/>
      <c r="CD145" s="167"/>
      <c r="CE145" s="63"/>
      <c r="CF145" s="167"/>
      <c r="CG145" s="169"/>
      <c r="CH145" s="64"/>
      <c r="CI145" s="63"/>
      <c r="CJ145" s="64"/>
      <c r="CK145" s="63"/>
      <c r="CL145" s="65"/>
      <c r="CM145" s="63"/>
      <c r="CN145" s="64"/>
      <c r="CO145" s="63"/>
      <c r="CP145" s="138"/>
      <c r="CQ145" s="68"/>
      <c r="CR145" s="69"/>
      <c r="CS145" s="171"/>
      <c r="CT145" s="69"/>
      <c r="CU145" s="68"/>
      <c r="CV145" s="69"/>
      <c r="CW145" s="68"/>
      <c r="CX145" s="69"/>
      <c r="CY145" s="208"/>
      <c r="CZ145" s="70"/>
      <c r="DA145" s="63"/>
      <c r="DB145" s="173"/>
      <c r="DC145" s="63"/>
      <c r="DD145" s="71"/>
      <c r="DE145" s="63"/>
      <c r="DF145" s="71"/>
      <c r="DG145" s="63"/>
      <c r="DH145" s="68"/>
      <c r="DI145" s="175"/>
      <c r="DJ145" s="176"/>
      <c r="DK145" s="175"/>
      <c r="DL145" s="176"/>
      <c r="DM145" s="175"/>
      <c r="DN145" s="176"/>
      <c r="DO145" s="175"/>
      <c r="DP145" s="176"/>
      <c r="DQ145" s="175"/>
      <c r="DR145" s="176"/>
      <c r="DS145" s="175"/>
      <c r="DT145" s="176"/>
      <c r="DU145" s="175"/>
      <c r="DV145" s="176"/>
      <c r="DW145" s="175"/>
      <c r="DX145" s="176"/>
      <c r="DY145" s="175"/>
      <c r="DZ145" s="176"/>
      <c r="EA145" s="175"/>
      <c r="EB145" s="176"/>
      <c r="EC145" s="175"/>
      <c r="ED145" s="176"/>
      <c r="EE145" s="175"/>
      <c r="EF145" s="176"/>
      <c r="EG145" s="69"/>
      <c r="EH145" s="66"/>
      <c r="EI145" s="66"/>
      <c r="EJ145" s="67"/>
      <c r="EK145" s="67"/>
      <c r="EL145" s="67"/>
      <c r="EM145" s="204"/>
      <c r="EN145" s="200"/>
      <c r="EO145" s="198"/>
      <c r="EP145" s="182"/>
      <c r="EQ145" s="182"/>
      <c r="ER145" s="182"/>
      <c r="ES145" s="182"/>
    </row>
    <row r="146" spans="1:149" x14ac:dyDescent="0.2">
      <c r="A146" s="61"/>
      <c r="B146" s="114">
        <v>138</v>
      </c>
      <c r="C146" s="87" t="str">
        <f t="shared" si="115"/>
        <v/>
      </c>
      <c r="D146" s="88" t="str">
        <f t="shared" si="116"/>
        <v/>
      </c>
      <c r="E146" s="87" t="str">
        <f t="shared" si="117"/>
        <v/>
      </c>
      <c r="F146" s="89" t="str">
        <f t="shared" si="118"/>
        <v/>
      </c>
      <c r="G146" s="87" t="str">
        <f t="shared" si="119"/>
        <v/>
      </c>
      <c r="H146" s="88" t="str">
        <f t="shared" si="120"/>
        <v/>
      </c>
      <c r="I146" s="87" t="str">
        <f t="shared" si="121"/>
        <v/>
      </c>
      <c r="J146" s="89" t="str">
        <f t="shared" si="122"/>
        <v/>
      </c>
      <c r="K146" s="87" t="str">
        <f t="shared" si="123"/>
        <v/>
      </c>
      <c r="L146" s="88" t="str">
        <f t="shared" si="124"/>
        <v/>
      </c>
      <c r="M146" s="87" t="str">
        <f t="shared" si="125"/>
        <v/>
      </c>
      <c r="N146" s="89" t="str">
        <f t="shared" si="126"/>
        <v/>
      </c>
      <c r="O146" s="87" t="str">
        <f t="shared" si="127"/>
        <v/>
      </c>
      <c r="P146" s="88" t="str">
        <f t="shared" si="128"/>
        <v/>
      </c>
      <c r="Q146" s="87" t="str">
        <f t="shared" si="129"/>
        <v/>
      </c>
      <c r="R146" s="89" t="str">
        <f t="shared" si="130"/>
        <v/>
      </c>
      <c r="S146" s="87" t="str">
        <f t="shared" si="131"/>
        <v/>
      </c>
      <c r="T146" s="88" t="str">
        <f t="shared" si="132"/>
        <v/>
      </c>
      <c r="U146" s="87" t="str">
        <f t="shared" si="133"/>
        <v/>
      </c>
      <c r="V146" s="89" t="str">
        <f t="shared" si="134"/>
        <v/>
      </c>
      <c r="W146" s="87" t="str">
        <f t="shared" si="135"/>
        <v/>
      </c>
      <c r="X146" s="88" t="str">
        <f t="shared" si="136"/>
        <v/>
      </c>
      <c r="Y146" s="87" t="str">
        <f t="shared" si="137"/>
        <v/>
      </c>
      <c r="Z146" s="89" t="str">
        <f t="shared" si="138"/>
        <v/>
      </c>
      <c r="AA146" s="87" t="str">
        <f t="shared" si="139"/>
        <v/>
      </c>
      <c r="AB146" s="88" t="str">
        <f t="shared" si="140"/>
        <v/>
      </c>
      <c r="AC146" s="87" t="str">
        <f t="shared" si="141"/>
        <v/>
      </c>
      <c r="AD146" s="88" t="str">
        <f t="shared" si="142"/>
        <v/>
      </c>
      <c r="AE146" s="87" t="str">
        <f t="shared" si="143"/>
        <v/>
      </c>
      <c r="AF146" s="89" t="str">
        <f t="shared" si="144"/>
        <v/>
      </c>
      <c r="AG146" s="87" t="str">
        <f t="shared" si="145"/>
        <v/>
      </c>
      <c r="AH146" s="88" t="str">
        <f t="shared" si="146"/>
        <v/>
      </c>
      <c r="AI146" s="87" t="str">
        <f t="shared" si="147"/>
        <v/>
      </c>
      <c r="AJ146" s="89" t="str">
        <f t="shared" si="148"/>
        <v/>
      </c>
      <c r="AK146" s="87" t="str">
        <f t="shared" si="149"/>
        <v/>
      </c>
      <c r="AL146" s="88" t="str">
        <f t="shared" si="150"/>
        <v/>
      </c>
      <c r="AM146" s="87" t="str">
        <f t="shared" si="151"/>
        <v/>
      </c>
      <c r="AN146" s="104" t="str">
        <f t="shared" si="152"/>
        <v/>
      </c>
      <c r="AO146" s="105"/>
      <c r="AP146" s="104"/>
      <c r="AQ146" s="87"/>
      <c r="AR146" s="104"/>
      <c r="AS146" s="87"/>
      <c r="AT146" s="104"/>
      <c r="AU146" s="108"/>
      <c r="AV146" s="187"/>
      <c r="AW146" s="110"/>
      <c r="AX146" s="109"/>
      <c r="AY146" s="110"/>
      <c r="AZ146" s="189"/>
      <c r="BA146" s="110"/>
      <c r="BB146" s="109"/>
      <c r="BC146" s="110"/>
      <c r="BD146" s="109"/>
      <c r="BE146" s="191"/>
      <c r="BF146" s="109"/>
      <c r="BG146" s="110"/>
      <c r="BH146" s="138"/>
      <c r="BI146" s="139"/>
      <c r="BJ146" s="65"/>
      <c r="BK146" s="63"/>
      <c r="BL146" s="64"/>
      <c r="BM146" s="63"/>
      <c r="BN146" s="206"/>
      <c r="BO146" s="89"/>
      <c r="BP146" s="183"/>
      <c r="BQ146" s="89"/>
      <c r="BR146" s="193"/>
      <c r="BS146" s="183"/>
      <c r="BT146" s="185"/>
      <c r="BU146" s="89"/>
      <c r="BV146" s="89"/>
      <c r="BW146" s="63"/>
      <c r="BX146" s="64"/>
      <c r="BY146" s="63"/>
      <c r="BZ146" s="138"/>
      <c r="CA146" s="63"/>
      <c r="CB146" s="167"/>
      <c r="CC146" s="63"/>
      <c r="CD146" s="167"/>
      <c r="CE146" s="63"/>
      <c r="CF146" s="167"/>
      <c r="CG146" s="169"/>
      <c r="CH146" s="64"/>
      <c r="CI146" s="63"/>
      <c r="CJ146" s="64"/>
      <c r="CK146" s="63"/>
      <c r="CL146" s="65"/>
      <c r="CM146" s="63"/>
      <c r="CN146" s="64"/>
      <c r="CO146" s="63"/>
      <c r="CP146" s="138"/>
      <c r="CQ146" s="68"/>
      <c r="CR146" s="69"/>
      <c r="CS146" s="171"/>
      <c r="CT146" s="69"/>
      <c r="CU146" s="68"/>
      <c r="CV146" s="69"/>
      <c r="CW146" s="68"/>
      <c r="CX146" s="69"/>
      <c r="CY146" s="208"/>
      <c r="CZ146" s="70"/>
      <c r="DA146" s="63"/>
      <c r="DB146" s="173"/>
      <c r="DC146" s="63"/>
      <c r="DD146" s="71"/>
      <c r="DE146" s="63"/>
      <c r="DF146" s="71"/>
      <c r="DG146" s="63"/>
      <c r="DH146" s="68"/>
      <c r="DI146" s="175"/>
      <c r="DJ146" s="176"/>
      <c r="DK146" s="175"/>
      <c r="DL146" s="176"/>
      <c r="DM146" s="175"/>
      <c r="DN146" s="176"/>
      <c r="DO146" s="175"/>
      <c r="DP146" s="176"/>
      <c r="DQ146" s="175"/>
      <c r="DR146" s="176"/>
      <c r="DS146" s="175"/>
      <c r="DT146" s="176"/>
      <c r="DU146" s="175"/>
      <c r="DV146" s="176"/>
      <c r="DW146" s="175"/>
      <c r="DX146" s="176"/>
      <c r="DY146" s="175"/>
      <c r="DZ146" s="176"/>
      <c r="EA146" s="175"/>
      <c r="EB146" s="176"/>
      <c r="EC146" s="175"/>
      <c r="ED146" s="176"/>
      <c r="EE146" s="175"/>
      <c r="EF146" s="176"/>
      <c r="EG146" s="69"/>
      <c r="EH146" s="66"/>
      <c r="EI146" s="66"/>
      <c r="EJ146" s="67"/>
      <c r="EK146" s="67"/>
      <c r="EL146" s="67"/>
      <c r="EM146" s="204"/>
      <c r="EN146" s="200"/>
      <c r="EO146" s="198"/>
      <c r="EP146" s="182"/>
      <c r="EQ146" s="182"/>
      <c r="ER146" s="182"/>
      <c r="ES146" s="182"/>
    </row>
    <row r="147" spans="1:149" x14ac:dyDescent="0.2">
      <c r="A147" s="61"/>
      <c r="B147" s="114">
        <v>139</v>
      </c>
      <c r="C147" s="87" t="str">
        <f t="shared" si="115"/>
        <v/>
      </c>
      <c r="D147" s="88" t="str">
        <f t="shared" si="116"/>
        <v/>
      </c>
      <c r="E147" s="87" t="str">
        <f t="shared" si="117"/>
        <v/>
      </c>
      <c r="F147" s="89" t="str">
        <f t="shared" si="118"/>
        <v/>
      </c>
      <c r="G147" s="87" t="str">
        <f t="shared" si="119"/>
        <v/>
      </c>
      <c r="H147" s="88" t="str">
        <f t="shared" si="120"/>
        <v/>
      </c>
      <c r="I147" s="87" t="str">
        <f t="shared" si="121"/>
        <v/>
      </c>
      <c r="J147" s="89" t="str">
        <f t="shared" si="122"/>
        <v/>
      </c>
      <c r="K147" s="87" t="str">
        <f t="shared" si="123"/>
        <v/>
      </c>
      <c r="L147" s="88" t="str">
        <f t="shared" si="124"/>
        <v/>
      </c>
      <c r="M147" s="87" t="str">
        <f t="shared" si="125"/>
        <v/>
      </c>
      <c r="N147" s="89" t="str">
        <f t="shared" si="126"/>
        <v/>
      </c>
      <c r="O147" s="87" t="str">
        <f t="shared" si="127"/>
        <v/>
      </c>
      <c r="P147" s="88" t="str">
        <f t="shared" si="128"/>
        <v/>
      </c>
      <c r="Q147" s="87" t="str">
        <f t="shared" si="129"/>
        <v/>
      </c>
      <c r="R147" s="89" t="str">
        <f t="shared" si="130"/>
        <v/>
      </c>
      <c r="S147" s="87" t="str">
        <f t="shared" si="131"/>
        <v/>
      </c>
      <c r="T147" s="88" t="str">
        <f t="shared" si="132"/>
        <v/>
      </c>
      <c r="U147" s="87" t="str">
        <f t="shared" si="133"/>
        <v/>
      </c>
      <c r="V147" s="89" t="str">
        <f t="shared" si="134"/>
        <v/>
      </c>
      <c r="W147" s="87" t="str">
        <f t="shared" si="135"/>
        <v/>
      </c>
      <c r="X147" s="88" t="str">
        <f t="shared" si="136"/>
        <v/>
      </c>
      <c r="Y147" s="87" t="str">
        <f t="shared" si="137"/>
        <v/>
      </c>
      <c r="Z147" s="89" t="str">
        <f t="shared" si="138"/>
        <v/>
      </c>
      <c r="AA147" s="87" t="str">
        <f t="shared" si="139"/>
        <v/>
      </c>
      <c r="AB147" s="88" t="str">
        <f t="shared" si="140"/>
        <v/>
      </c>
      <c r="AC147" s="87" t="str">
        <f t="shared" si="141"/>
        <v/>
      </c>
      <c r="AD147" s="88" t="str">
        <f t="shared" si="142"/>
        <v/>
      </c>
      <c r="AE147" s="87" t="str">
        <f t="shared" si="143"/>
        <v/>
      </c>
      <c r="AF147" s="89" t="str">
        <f t="shared" si="144"/>
        <v/>
      </c>
      <c r="AG147" s="87" t="str">
        <f t="shared" si="145"/>
        <v/>
      </c>
      <c r="AH147" s="88" t="str">
        <f t="shared" si="146"/>
        <v/>
      </c>
      <c r="AI147" s="87" t="str">
        <f t="shared" si="147"/>
        <v/>
      </c>
      <c r="AJ147" s="89" t="str">
        <f t="shared" si="148"/>
        <v/>
      </c>
      <c r="AK147" s="87" t="str">
        <f t="shared" si="149"/>
        <v/>
      </c>
      <c r="AL147" s="88" t="str">
        <f t="shared" si="150"/>
        <v/>
      </c>
      <c r="AM147" s="87" t="str">
        <f t="shared" si="151"/>
        <v/>
      </c>
      <c r="AN147" s="104" t="str">
        <f t="shared" si="152"/>
        <v/>
      </c>
      <c r="AO147" s="105"/>
      <c r="AP147" s="104"/>
      <c r="AQ147" s="87"/>
      <c r="AR147" s="104"/>
      <c r="AS147" s="87"/>
      <c r="AT147" s="104"/>
      <c r="AU147" s="108"/>
      <c r="AV147" s="187"/>
      <c r="AW147" s="110"/>
      <c r="AX147" s="109"/>
      <c r="AY147" s="110"/>
      <c r="AZ147" s="189"/>
      <c r="BA147" s="110"/>
      <c r="BB147" s="109"/>
      <c r="BC147" s="110"/>
      <c r="BD147" s="109"/>
      <c r="BE147" s="191"/>
      <c r="BF147" s="109"/>
      <c r="BG147" s="110"/>
      <c r="BH147" s="138"/>
      <c r="BI147" s="139"/>
      <c r="BJ147" s="65"/>
      <c r="BK147" s="63"/>
      <c r="BL147" s="64"/>
      <c r="BM147" s="63"/>
      <c r="BN147" s="206"/>
      <c r="BO147" s="89"/>
      <c r="BP147" s="183"/>
      <c r="BQ147" s="89"/>
      <c r="BR147" s="193"/>
      <c r="BS147" s="183"/>
      <c r="BT147" s="185"/>
      <c r="BU147" s="89"/>
      <c r="BV147" s="89"/>
      <c r="BW147" s="63"/>
      <c r="BX147" s="64"/>
      <c r="BY147" s="63"/>
      <c r="BZ147" s="138"/>
      <c r="CA147" s="63"/>
      <c r="CB147" s="167"/>
      <c r="CC147" s="63"/>
      <c r="CD147" s="167"/>
      <c r="CE147" s="63"/>
      <c r="CF147" s="167"/>
      <c r="CG147" s="169"/>
      <c r="CH147" s="64"/>
      <c r="CI147" s="63"/>
      <c r="CJ147" s="64"/>
      <c r="CK147" s="63"/>
      <c r="CL147" s="65"/>
      <c r="CM147" s="63"/>
      <c r="CN147" s="64"/>
      <c r="CO147" s="63"/>
      <c r="CP147" s="138"/>
      <c r="CQ147" s="68"/>
      <c r="CR147" s="69"/>
      <c r="CS147" s="171"/>
      <c r="CT147" s="69"/>
      <c r="CU147" s="68"/>
      <c r="CV147" s="69"/>
      <c r="CW147" s="68"/>
      <c r="CX147" s="69"/>
      <c r="CY147" s="208"/>
      <c r="CZ147" s="70"/>
      <c r="DA147" s="63"/>
      <c r="DB147" s="173"/>
      <c r="DC147" s="63"/>
      <c r="DD147" s="71"/>
      <c r="DE147" s="63"/>
      <c r="DF147" s="71"/>
      <c r="DG147" s="63"/>
      <c r="DH147" s="68"/>
      <c r="DI147" s="175"/>
      <c r="DJ147" s="176"/>
      <c r="DK147" s="175"/>
      <c r="DL147" s="176"/>
      <c r="DM147" s="175"/>
      <c r="DN147" s="176"/>
      <c r="DO147" s="175"/>
      <c r="DP147" s="176"/>
      <c r="DQ147" s="175"/>
      <c r="DR147" s="176"/>
      <c r="DS147" s="175"/>
      <c r="DT147" s="176"/>
      <c r="DU147" s="175"/>
      <c r="DV147" s="176"/>
      <c r="DW147" s="175"/>
      <c r="DX147" s="176"/>
      <c r="DY147" s="175"/>
      <c r="DZ147" s="176"/>
      <c r="EA147" s="175"/>
      <c r="EB147" s="176"/>
      <c r="EC147" s="175"/>
      <c r="ED147" s="176"/>
      <c r="EE147" s="175"/>
      <c r="EF147" s="176"/>
      <c r="EG147" s="69"/>
      <c r="EH147" s="66"/>
      <c r="EI147" s="66"/>
      <c r="EJ147" s="67"/>
      <c r="EK147" s="67"/>
      <c r="EL147" s="67"/>
      <c r="EM147" s="204"/>
      <c r="EN147" s="200"/>
      <c r="EO147" s="198"/>
      <c r="EP147" s="182"/>
      <c r="EQ147" s="182"/>
      <c r="ER147" s="182"/>
      <c r="ES147" s="182"/>
    </row>
    <row r="148" spans="1:149" x14ac:dyDescent="0.2">
      <c r="A148" s="61"/>
      <c r="B148" s="114">
        <v>140</v>
      </c>
      <c r="C148" s="87" t="str">
        <f t="shared" si="115"/>
        <v/>
      </c>
      <c r="D148" s="88" t="str">
        <f t="shared" si="116"/>
        <v/>
      </c>
      <c r="E148" s="87" t="str">
        <f t="shared" si="117"/>
        <v/>
      </c>
      <c r="F148" s="89" t="str">
        <f t="shared" si="118"/>
        <v/>
      </c>
      <c r="G148" s="87" t="str">
        <f t="shared" si="119"/>
        <v/>
      </c>
      <c r="H148" s="88" t="str">
        <f t="shared" si="120"/>
        <v/>
      </c>
      <c r="I148" s="87" t="str">
        <f t="shared" si="121"/>
        <v/>
      </c>
      <c r="J148" s="89" t="str">
        <f t="shared" si="122"/>
        <v/>
      </c>
      <c r="K148" s="87" t="str">
        <f t="shared" si="123"/>
        <v/>
      </c>
      <c r="L148" s="88" t="str">
        <f t="shared" si="124"/>
        <v/>
      </c>
      <c r="M148" s="87" t="str">
        <f t="shared" si="125"/>
        <v/>
      </c>
      <c r="N148" s="89" t="str">
        <f t="shared" si="126"/>
        <v/>
      </c>
      <c r="O148" s="87" t="str">
        <f t="shared" si="127"/>
        <v/>
      </c>
      <c r="P148" s="88" t="str">
        <f t="shared" si="128"/>
        <v/>
      </c>
      <c r="Q148" s="87" t="str">
        <f t="shared" si="129"/>
        <v/>
      </c>
      <c r="R148" s="89" t="str">
        <f t="shared" si="130"/>
        <v/>
      </c>
      <c r="S148" s="87" t="str">
        <f t="shared" si="131"/>
        <v/>
      </c>
      <c r="T148" s="88" t="str">
        <f t="shared" si="132"/>
        <v/>
      </c>
      <c r="U148" s="87" t="str">
        <f t="shared" si="133"/>
        <v/>
      </c>
      <c r="V148" s="89" t="str">
        <f t="shared" si="134"/>
        <v/>
      </c>
      <c r="W148" s="87" t="str">
        <f t="shared" si="135"/>
        <v/>
      </c>
      <c r="X148" s="88" t="str">
        <f t="shared" si="136"/>
        <v/>
      </c>
      <c r="Y148" s="87" t="str">
        <f t="shared" si="137"/>
        <v/>
      </c>
      <c r="Z148" s="89" t="str">
        <f t="shared" si="138"/>
        <v/>
      </c>
      <c r="AA148" s="87" t="str">
        <f t="shared" si="139"/>
        <v/>
      </c>
      <c r="AB148" s="88" t="str">
        <f t="shared" si="140"/>
        <v/>
      </c>
      <c r="AC148" s="87" t="str">
        <f t="shared" si="141"/>
        <v/>
      </c>
      <c r="AD148" s="88" t="str">
        <f t="shared" si="142"/>
        <v/>
      </c>
      <c r="AE148" s="87" t="str">
        <f t="shared" si="143"/>
        <v/>
      </c>
      <c r="AF148" s="89" t="str">
        <f t="shared" si="144"/>
        <v/>
      </c>
      <c r="AG148" s="87" t="str">
        <f t="shared" si="145"/>
        <v/>
      </c>
      <c r="AH148" s="88" t="str">
        <f t="shared" si="146"/>
        <v/>
      </c>
      <c r="AI148" s="87" t="str">
        <f t="shared" si="147"/>
        <v/>
      </c>
      <c r="AJ148" s="89" t="str">
        <f t="shared" si="148"/>
        <v/>
      </c>
      <c r="AK148" s="87" t="str">
        <f t="shared" si="149"/>
        <v/>
      </c>
      <c r="AL148" s="88" t="str">
        <f t="shared" si="150"/>
        <v/>
      </c>
      <c r="AM148" s="87" t="str">
        <f t="shared" si="151"/>
        <v/>
      </c>
      <c r="AN148" s="104" t="str">
        <f t="shared" si="152"/>
        <v/>
      </c>
      <c r="AO148" s="105"/>
      <c r="AP148" s="104"/>
      <c r="AQ148" s="87"/>
      <c r="AR148" s="104"/>
      <c r="AS148" s="87"/>
      <c r="AT148" s="104"/>
      <c r="AU148" s="108"/>
      <c r="AV148" s="187"/>
      <c r="AW148" s="110"/>
      <c r="AX148" s="109"/>
      <c r="AY148" s="110"/>
      <c r="AZ148" s="189"/>
      <c r="BA148" s="110"/>
      <c r="BB148" s="109"/>
      <c r="BC148" s="110"/>
      <c r="BD148" s="109"/>
      <c r="BE148" s="191"/>
      <c r="BF148" s="109"/>
      <c r="BG148" s="110"/>
      <c r="BH148" s="138"/>
      <c r="BI148" s="139"/>
      <c r="BJ148" s="65"/>
      <c r="BK148" s="63"/>
      <c r="BL148" s="64"/>
      <c r="BM148" s="63"/>
      <c r="BN148" s="206"/>
      <c r="BO148" s="89"/>
      <c r="BP148" s="183"/>
      <c r="BQ148" s="89"/>
      <c r="BR148" s="193"/>
      <c r="BS148" s="183"/>
      <c r="BT148" s="185"/>
      <c r="BU148" s="89"/>
      <c r="BV148" s="89"/>
      <c r="BW148" s="63"/>
      <c r="BX148" s="64"/>
      <c r="BY148" s="63"/>
      <c r="BZ148" s="138"/>
      <c r="CA148" s="63"/>
      <c r="CB148" s="167"/>
      <c r="CC148" s="63"/>
      <c r="CD148" s="167"/>
      <c r="CE148" s="63"/>
      <c r="CF148" s="167"/>
      <c r="CG148" s="169"/>
      <c r="CH148" s="64"/>
      <c r="CI148" s="63"/>
      <c r="CJ148" s="64"/>
      <c r="CK148" s="63"/>
      <c r="CL148" s="65"/>
      <c r="CM148" s="63"/>
      <c r="CN148" s="64"/>
      <c r="CO148" s="63"/>
      <c r="CP148" s="138"/>
      <c r="CQ148" s="68"/>
      <c r="CR148" s="69"/>
      <c r="CS148" s="171"/>
      <c r="CT148" s="69"/>
      <c r="CU148" s="68"/>
      <c r="CV148" s="69"/>
      <c r="CW148" s="68"/>
      <c r="CX148" s="69"/>
      <c r="CY148" s="208"/>
      <c r="CZ148" s="70"/>
      <c r="DA148" s="63"/>
      <c r="DB148" s="173"/>
      <c r="DC148" s="63"/>
      <c r="DD148" s="71"/>
      <c r="DE148" s="63"/>
      <c r="DF148" s="71"/>
      <c r="DG148" s="63"/>
      <c r="DH148" s="68"/>
      <c r="DI148" s="175"/>
      <c r="DJ148" s="176"/>
      <c r="DK148" s="175"/>
      <c r="DL148" s="176"/>
      <c r="DM148" s="175"/>
      <c r="DN148" s="176"/>
      <c r="DO148" s="175"/>
      <c r="DP148" s="176"/>
      <c r="DQ148" s="175"/>
      <c r="DR148" s="176"/>
      <c r="DS148" s="175"/>
      <c r="DT148" s="176"/>
      <c r="DU148" s="175"/>
      <c r="DV148" s="176"/>
      <c r="DW148" s="175"/>
      <c r="DX148" s="176"/>
      <c r="DY148" s="175"/>
      <c r="DZ148" s="176"/>
      <c r="EA148" s="175"/>
      <c r="EB148" s="176"/>
      <c r="EC148" s="175"/>
      <c r="ED148" s="176"/>
      <c r="EE148" s="175"/>
      <c r="EF148" s="176"/>
      <c r="EG148" s="69"/>
      <c r="EH148" s="66"/>
      <c r="EI148" s="66"/>
      <c r="EJ148" s="67"/>
      <c r="EK148" s="67"/>
      <c r="EL148" s="67"/>
      <c r="EM148" s="204"/>
      <c r="EN148" s="200"/>
      <c r="EO148" s="198"/>
      <c r="EP148" s="182"/>
      <c r="EQ148" s="182"/>
      <c r="ER148" s="182"/>
      <c r="ES148" s="182"/>
    </row>
    <row r="149" spans="1:149" x14ac:dyDescent="0.2">
      <c r="A149" s="61"/>
      <c r="B149" s="114">
        <v>141</v>
      </c>
      <c r="C149" s="87" t="str">
        <f t="shared" si="115"/>
        <v/>
      </c>
      <c r="D149" s="88" t="str">
        <f t="shared" si="116"/>
        <v/>
      </c>
      <c r="E149" s="87" t="str">
        <f t="shared" si="117"/>
        <v/>
      </c>
      <c r="F149" s="89" t="str">
        <f t="shared" si="118"/>
        <v/>
      </c>
      <c r="G149" s="87" t="str">
        <f t="shared" si="119"/>
        <v/>
      </c>
      <c r="H149" s="88" t="str">
        <f t="shared" si="120"/>
        <v/>
      </c>
      <c r="I149" s="87" t="str">
        <f t="shared" si="121"/>
        <v/>
      </c>
      <c r="J149" s="89" t="str">
        <f t="shared" si="122"/>
        <v/>
      </c>
      <c r="K149" s="87" t="str">
        <f t="shared" si="123"/>
        <v/>
      </c>
      <c r="L149" s="88" t="str">
        <f t="shared" si="124"/>
        <v/>
      </c>
      <c r="M149" s="87" t="str">
        <f t="shared" si="125"/>
        <v/>
      </c>
      <c r="N149" s="89" t="str">
        <f t="shared" si="126"/>
        <v/>
      </c>
      <c r="O149" s="87" t="str">
        <f t="shared" si="127"/>
        <v/>
      </c>
      <c r="P149" s="88" t="str">
        <f t="shared" si="128"/>
        <v/>
      </c>
      <c r="Q149" s="87" t="str">
        <f t="shared" si="129"/>
        <v/>
      </c>
      <c r="R149" s="89" t="str">
        <f t="shared" si="130"/>
        <v/>
      </c>
      <c r="S149" s="87" t="str">
        <f t="shared" si="131"/>
        <v/>
      </c>
      <c r="T149" s="88" t="str">
        <f t="shared" si="132"/>
        <v/>
      </c>
      <c r="U149" s="87" t="str">
        <f t="shared" si="133"/>
        <v/>
      </c>
      <c r="V149" s="89" t="str">
        <f t="shared" si="134"/>
        <v/>
      </c>
      <c r="W149" s="87" t="str">
        <f t="shared" si="135"/>
        <v/>
      </c>
      <c r="X149" s="88" t="str">
        <f t="shared" si="136"/>
        <v/>
      </c>
      <c r="Y149" s="87" t="str">
        <f t="shared" si="137"/>
        <v/>
      </c>
      <c r="Z149" s="89" t="str">
        <f t="shared" si="138"/>
        <v/>
      </c>
      <c r="AA149" s="87" t="str">
        <f t="shared" si="139"/>
        <v/>
      </c>
      <c r="AB149" s="88" t="str">
        <f t="shared" si="140"/>
        <v/>
      </c>
      <c r="AC149" s="87" t="str">
        <f t="shared" si="141"/>
        <v/>
      </c>
      <c r="AD149" s="88" t="str">
        <f t="shared" si="142"/>
        <v/>
      </c>
      <c r="AE149" s="87" t="str">
        <f t="shared" si="143"/>
        <v/>
      </c>
      <c r="AF149" s="89" t="str">
        <f t="shared" si="144"/>
        <v/>
      </c>
      <c r="AG149" s="87" t="str">
        <f t="shared" si="145"/>
        <v/>
      </c>
      <c r="AH149" s="88" t="str">
        <f t="shared" si="146"/>
        <v/>
      </c>
      <c r="AI149" s="87" t="str">
        <f t="shared" si="147"/>
        <v/>
      </c>
      <c r="AJ149" s="89" t="str">
        <f t="shared" si="148"/>
        <v/>
      </c>
      <c r="AK149" s="87" t="str">
        <f t="shared" si="149"/>
        <v/>
      </c>
      <c r="AL149" s="88" t="str">
        <f t="shared" si="150"/>
        <v/>
      </c>
      <c r="AM149" s="87" t="str">
        <f t="shared" si="151"/>
        <v/>
      </c>
      <c r="AN149" s="104" t="str">
        <f t="shared" si="152"/>
        <v/>
      </c>
      <c r="AO149" s="105"/>
      <c r="AP149" s="104"/>
      <c r="AQ149" s="87"/>
      <c r="AR149" s="104"/>
      <c r="AS149" s="87"/>
      <c r="AT149" s="104"/>
      <c r="AU149" s="108"/>
      <c r="AV149" s="187"/>
      <c r="AW149" s="110"/>
      <c r="AX149" s="109"/>
      <c r="AY149" s="110"/>
      <c r="AZ149" s="189"/>
      <c r="BA149" s="110"/>
      <c r="BB149" s="109"/>
      <c r="BC149" s="110"/>
      <c r="BD149" s="109"/>
      <c r="BE149" s="191"/>
      <c r="BF149" s="109"/>
      <c r="BG149" s="110"/>
      <c r="BH149" s="138"/>
      <c r="BI149" s="139"/>
      <c r="BJ149" s="65"/>
      <c r="BK149" s="63"/>
      <c r="BL149" s="64"/>
      <c r="BM149" s="63"/>
      <c r="BN149" s="206"/>
      <c r="BO149" s="89"/>
      <c r="BP149" s="183"/>
      <c r="BQ149" s="89"/>
      <c r="BR149" s="193"/>
      <c r="BS149" s="183"/>
      <c r="BT149" s="185"/>
      <c r="BU149" s="89"/>
      <c r="BV149" s="89"/>
      <c r="BW149" s="63"/>
      <c r="BX149" s="64"/>
      <c r="BY149" s="63"/>
      <c r="BZ149" s="138"/>
      <c r="CA149" s="63"/>
      <c r="CB149" s="167"/>
      <c r="CC149" s="63"/>
      <c r="CD149" s="167"/>
      <c r="CE149" s="63"/>
      <c r="CF149" s="167"/>
      <c r="CG149" s="169"/>
      <c r="CH149" s="64"/>
      <c r="CI149" s="63"/>
      <c r="CJ149" s="64"/>
      <c r="CK149" s="63"/>
      <c r="CL149" s="65"/>
      <c r="CM149" s="63"/>
      <c r="CN149" s="64"/>
      <c r="CO149" s="63"/>
      <c r="CP149" s="138"/>
      <c r="CQ149" s="68"/>
      <c r="CR149" s="69"/>
      <c r="CS149" s="171"/>
      <c r="CT149" s="69"/>
      <c r="CU149" s="68"/>
      <c r="CV149" s="69"/>
      <c r="CW149" s="68"/>
      <c r="CX149" s="69"/>
      <c r="CY149" s="208"/>
      <c r="CZ149" s="70"/>
      <c r="DA149" s="63"/>
      <c r="DB149" s="173"/>
      <c r="DC149" s="63"/>
      <c r="DD149" s="71"/>
      <c r="DE149" s="63"/>
      <c r="DF149" s="71"/>
      <c r="DG149" s="63"/>
      <c r="DH149" s="68"/>
      <c r="DI149" s="175"/>
      <c r="DJ149" s="176"/>
      <c r="DK149" s="175"/>
      <c r="DL149" s="176"/>
      <c r="DM149" s="175"/>
      <c r="DN149" s="176"/>
      <c r="DO149" s="175"/>
      <c r="DP149" s="176"/>
      <c r="DQ149" s="175"/>
      <c r="DR149" s="176"/>
      <c r="DS149" s="175"/>
      <c r="DT149" s="176"/>
      <c r="DU149" s="175"/>
      <c r="DV149" s="176"/>
      <c r="DW149" s="175"/>
      <c r="DX149" s="176"/>
      <c r="DY149" s="175"/>
      <c r="DZ149" s="176"/>
      <c r="EA149" s="175"/>
      <c r="EB149" s="176"/>
      <c r="EC149" s="175"/>
      <c r="ED149" s="176"/>
      <c r="EE149" s="175"/>
      <c r="EF149" s="176"/>
      <c r="EG149" s="69"/>
      <c r="EH149" s="66"/>
      <c r="EI149" s="66"/>
      <c r="EJ149" s="67"/>
      <c r="EK149" s="67"/>
      <c r="EL149" s="67"/>
      <c r="EM149" s="204"/>
      <c r="EN149" s="200"/>
      <c r="EO149" s="198"/>
      <c r="EP149" s="182"/>
      <c r="EQ149" s="182"/>
      <c r="ER149" s="182"/>
      <c r="ES149" s="182"/>
    </row>
    <row r="150" spans="1:149" x14ac:dyDescent="0.2">
      <c r="A150" s="61"/>
      <c r="B150" s="114">
        <v>142</v>
      </c>
      <c r="C150" s="87" t="str">
        <f t="shared" si="115"/>
        <v/>
      </c>
      <c r="D150" s="88" t="str">
        <f t="shared" si="116"/>
        <v/>
      </c>
      <c r="E150" s="87" t="str">
        <f t="shared" si="117"/>
        <v/>
      </c>
      <c r="F150" s="89" t="str">
        <f t="shared" si="118"/>
        <v/>
      </c>
      <c r="G150" s="87" t="str">
        <f t="shared" si="119"/>
        <v/>
      </c>
      <c r="H150" s="88" t="str">
        <f t="shared" si="120"/>
        <v/>
      </c>
      <c r="I150" s="87" t="str">
        <f t="shared" si="121"/>
        <v/>
      </c>
      <c r="J150" s="89" t="str">
        <f t="shared" si="122"/>
        <v/>
      </c>
      <c r="K150" s="87" t="str">
        <f t="shared" si="123"/>
        <v/>
      </c>
      <c r="L150" s="88" t="str">
        <f t="shared" si="124"/>
        <v/>
      </c>
      <c r="M150" s="87" t="str">
        <f t="shared" si="125"/>
        <v/>
      </c>
      <c r="N150" s="89" t="str">
        <f t="shared" si="126"/>
        <v/>
      </c>
      <c r="O150" s="87" t="str">
        <f t="shared" si="127"/>
        <v/>
      </c>
      <c r="P150" s="88" t="str">
        <f t="shared" si="128"/>
        <v/>
      </c>
      <c r="Q150" s="87" t="str">
        <f t="shared" si="129"/>
        <v/>
      </c>
      <c r="R150" s="89" t="str">
        <f t="shared" si="130"/>
        <v/>
      </c>
      <c r="S150" s="87" t="str">
        <f t="shared" si="131"/>
        <v/>
      </c>
      <c r="T150" s="88" t="str">
        <f t="shared" si="132"/>
        <v/>
      </c>
      <c r="U150" s="87" t="str">
        <f t="shared" si="133"/>
        <v/>
      </c>
      <c r="V150" s="89" t="str">
        <f t="shared" si="134"/>
        <v/>
      </c>
      <c r="W150" s="87" t="str">
        <f t="shared" si="135"/>
        <v/>
      </c>
      <c r="X150" s="88" t="str">
        <f t="shared" si="136"/>
        <v/>
      </c>
      <c r="Y150" s="87" t="str">
        <f t="shared" si="137"/>
        <v/>
      </c>
      <c r="Z150" s="89" t="str">
        <f t="shared" si="138"/>
        <v/>
      </c>
      <c r="AA150" s="87" t="str">
        <f t="shared" si="139"/>
        <v/>
      </c>
      <c r="AB150" s="88" t="str">
        <f t="shared" si="140"/>
        <v/>
      </c>
      <c r="AC150" s="87" t="str">
        <f t="shared" si="141"/>
        <v/>
      </c>
      <c r="AD150" s="88" t="str">
        <f t="shared" si="142"/>
        <v/>
      </c>
      <c r="AE150" s="87" t="str">
        <f t="shared" si="143"/>
        <v/>
      </c>
      <c r="AF150" s="89" t="str">
        <f t="shared" si="144"/>
        <v/>
      </c>
      <c r="AG150" s="87" t="str">
        <f t="shared" si="145"/>
        <v/>
      </c>
      <c r="AH150" s="88" t="str">
        <f t="shared" si="146"/>
        <v/>
      </c>
      <c r="AI150" s="87" t="str">
        <f t="shared" si="147"/>
        <v/>
      </c>
      <c r="AJ150" s="89" t="str">
        <f t="shared" si="148"/>
        <v/>
      </c>
      <c r="AK150" s="87" t="str">
        <f t="shared" si="149"/>
        <v/>
      </c>
      <c r="AL150" s="88" t="str">
        <f t="shared" si="150"/>
        <v/>
      </c>
      <c r="AM150" s="87" t="str">
        <f t="shared" si="151"/>
        <v/>
      </c>
      <c r="AN150" s="104" t="str">
        <f t="shared" si="152"/>
        <v/>
      </c>
      <c r="AO150" s="105"/>
      <c r="AP150" s="104"/>
      <c r="AQ150" s="87"/>
      <c r="AR150" s="104"/>
      <c r="AS150" s="87"/>
      <c r="AT150" s="104"/>
      <c r="AU150" s="108"/>
      <c r="AV150" s="187"/>
      <c r="AW150" s="110"/>
      <c r="AX150" s="109"/>
      <c r="AY150" s="110"/>
      <c r="AZ150" s="189"/>
      <c r="BA150" s="110"/>
      <c r="BB150" s="109"/>
      <c r="BC150" s="110"/>
      <c r="BD150" s="109"/>
      <c r="BE150" s="191"/>
      <c r="BF150" s="109"/>
      <c r="BG150" s="110"/>
      <c r="BH150" s="138"/>
      <c r="BI150" s="139"/>
      <c r="BJ150" s="65"/>
      <c r="BK150" s="63"/>
      <c r="BL150" s="64"/>
      <c r="BM150" s="63"/>
      <c r="BN150" s="206"/>
      <c r="BO150" s="89"/>
      <c r="BP150" s="183"/>
      <c r="BQ150" s="89"/>
      <c r="BR150" s="193"/>
      <c r="BS150" s="183"/>
      <c r="BT150" s="185"/>
      <c r="BU150" s="89"/>
      <c r="BV150" s="89"/>
      <c r="BW150" s="63"/>
      <c r="BX150" s="64"/>
      <c r="BY150" s="63"/>
      <c r="BZ150" s="138"/>
      <c r="CA150" s="63"/>
      <c r="CB150" s="167"/>
      <c r="CC150" s="63"/>
      <c r="CD150" s="167"/>
      <c r="CE150" s="63"/>
      <c r="CF150" s="167"/>
      <c r="CG150" s="169"/>
      <c r="CH150" s="64"/>
      <c r="CI150" s="63"/>
      <c r="CJ150" s="64"/>
      <c r="CK150" s="63"/>
      <c r="CL150" s="65"/>
      <c r="CM150" s="63"/>
      <c r="CN150" s="64"/>
      <c r="CO150" s="63"/>
      <c r="CP150" s="138"/>
      <c r="CQ150" s="68"/>
      <c r="CR150" s="69"/>
      <c r="CS150" s="171"/>
      <c r="CT150" s="69"/>
      <c r="CU150" s="68"/>
      <c r="CV150" s="69"/>
      <c r="CW150" s="68"/>
      <c r="CX150" s="69"/>
      <c r="CY150" s="208"/>
      <c r="CZ150" s="70"/>
      <c r="DA150" s="63"/>
      <c r="DB150" s="173"/>
      <c r="DC150" s="63"/>
      <c r="DD150" s="71"/>
      <c r="DE150" s="63"/>
      <c r="DF150" s="71"/>
      <c r="DG150" s="63"/>
      <c r="DH150" s="68"/>
      <c r="DI150" s="175"/>
      <c r="DJ150" s="176"/>
      <c r="DK150" s="175"/>
      <c r="DL150" s="176"/>
      <c r="DM150" s="175"/>
      <c r="DN150" s="176"/>
      <c r="DO150" s="175"/>
      <c r="DP150" s="176"/>
      <c r="DQ150" s="175"/>
      <c r="DR150" s="176"/>
      <c r="DS150" s="175"/>
      <c r="DT150" s="176"/>
      <c r="DU150" s="175"/>
      <c r="DV150" s="176"/>
      <c r="DW150" s="175"/>
      <c r="DX150" s="176"/>
      <c r="DY150" s="175"/>
      <c r="DZ150" s="176"/>
      <c r="EA150" s="175"/>
      <c r="EB150" s="176"/>
      <c r="EC150" s="175"/>
      <c r="ED150" s="176"/>
      <c r="EE150" s="175"/>
      <c r="EF150" s="176"/>
      <c r="EG150" s="69"/>
      <c r="EH150" s="66"/>
      <c r="EI150" s="66"/>
      <c r="EJ150" s="67"/>
      <c r="EK150" s="67"/>
      <c r="EL150" s="67"/>
      <c r="EM150" s="204"/>
      <c r="EN150" s="200"/>
      <c r="EO150" s="198"/>
      <c r="EP150" s="182"/>
      <c r="EQ150" s="182"/>
      <c r="ER150" s="182"/>
      <c r="ES150" s="182"/>
    </row>
    <row r="151" spans="1:149" x14ac:dyDescent="0.2">
      <c r="A151" s="61"/>
      <c r="B151" s="114">
        <v>143</v>
      </c>
      <c r="C151" s="87" t="str">
        <f t="shared" si="115"/>
        <v/>
      </c>
      <c r="D151" s="88" t="str">
        <f t="shared" si="116"/>
        <v/>
      </c>
      <c r="E151" s="87" t="str">
        <f t="shared" si="117"/>
        <v/>
      </c>
      <c r="F151" s="89" t="str">
        <f t="shared" si="118"/>
        <v/>
      </c>
      <c r="G151" s="87" t="str">
        <f t="shared" si="119"/>
        <v/>
      </c>
      <c r="H151" s="88" t="str">
        <f t="shared" si="120"/>
        <v/>
      </c>
      <c r="I151" s="87" t="str">
        <f t="shared" si="121"/>
        <v/>
      </c>
      <c r="J151" s="89" t="str">
        <f t="shared" si="122"/>
        <v/>
      </c>
      <c r="K151" s="87" t="str">
        <f t="shared" si="123"/>
        <v/>
      </c>
      <c r="L151" s="88" t="str">
        <f t="shared" si="124"/>
        <v/>
      </c>
      <c r="M151" s="87" t="str">
        <f t="shared" si="125"/>
        <v/>
      </c>
      <c r="N151" s="89" t="str">
        <f t="shared" si="126"/>
        <v/>
      </c>
      <c r="O151" s="87" t="str">
        <f t="shared" si="127"/>
        <v/>
      </c>
      <c r="P151" s="88" t="str">
        <f t="shared" si="128"/>
        <v/>
      </c>
      <c r="Q151" s="87" t="str">
        <f t="shared" si="129"/>
        <v/>
      </c>
      <c r="R151" s="89" t="str">
        <f t="shared" si="130"/>
        <v/>
      </c>
      <c r="S151" s="87" t="str">
        <f t="shared" si="131"/>
        <v/>
      </c>
      <c r="T151" s="88" t="str">
        <f t="shared" si="132"/>
        <v/>
      </c>
      <c r="U151" s="87" t="str">
        <f t="shared" si="133"/>
        <v/>
      </c>
      <c r="V151" s="89" t="str">
        <f t="shared" si="134"/>
        <v/>
      </c>
      <c r="W151" s="87" t="str">
        <f t="shared" si="135"/>
        <v/>
      </c>
      <c r="X151" s="88" t="str">
        <f t="shared" si="136"/>
        <v/>
      </c>
      <c r="Y151" s="87" t="str">
        <f t="shared" si="137"/>
        <v/>
      </c>
      <c r="Z151" s="89" t="str">
        <f t="shared" si="138"/>
        <v/>
      </c>
      <c r="AA151" s="87" t="str">
        <f t="shared" si="139"/>
        <v/>
      </c>
      <c r="AB151" s="88" t="str">
        <f t="shared" si="140"/>
        <v/>
      </c>
      <c r="AC151" s="87" t="str">
        <f t="shared" si="141"/>
        <v/>
      </c>
      <c r="AD151" s="88" t="str">
        <f t="shared" si="142"/>
        <v/>
      </c>
      <c r="AE151" s="87" t="str">
        <f t="shared" si="143"/>
        <v/>
      </c>
      <c r="AF151" s="89" t="str">
        <f t="shared" si="144"/>
        <v/>
      </c>
      <c r="AG151" s="87" t="str">
        <f t="shared" si="145"/>
        <v/>
      </c>
      <c r="AH151" s="88" t="str">
        <f t="shared" si="146"/>
        <v/>
      </c>
      <c r="AI151" s="87" t="str">
        <f t="shared" si="147"/>
        <v/>
      </c>
      <c r="AJ151" s="89" t="str">
        <f t="shared" si="148"/>
        <v/>
      </c>
      <c r="AK151" s="87" t="str">
        <f t="shared" si="149"/>
        <v/>
      </c>
      <c r="AL151" s="88" t="str">
        <f t="shared" si="150"/>
        <v/>
      </c>
      <c r="AM151" s="87" t="str">
        <f t="shared" si="151"/>
        <v/>
      </c>
      <c r="AN151" s="104" t="str">
        <f t="shared" si="152"/>
        <v/>
      </c>
      <c r="AO151" s="105"/>
      <c r="AP151" s="104"/>
      <c r="AQ151" s="87"/>
      <c r="AR151" s="104"/>
      <c r="AS151" s="87"/>
      <c r="AT151" s="104"/>
      <c r="AU151" s="108"/>
      <c r="AV151" s="187"/>
      <c r="AW151" s="110"/>
      <c r="AX151" s="109"/>
      <c r="AY151" s="110"/>
      <c r="AZ151" s="189"/>
      <c r="BA151" s="110"/>
      <c r="BB151" s="109"/>
      <c r="BC151" s="110"/>
      <c r="BD151" s="109"/>
      <c r="BE151" s="191"/>
      <c r="BF151" s="109"/>
      <c r="BG151" s="110"/>
      <c r="BH151" s="138"/>
      <c r="BI151" s="139"/>
      <c r="BJ151" s="65"/>
      <c r="BK151" s="63"/>
      <c r="BL151" s="64"/>
      <c r="BM151" s="63"/>
      <c r="BN151" s="206"/>
      <c r="BO151" s="89"/>
      <c r="BP151" s="183"/>
      <c r="BQ151" s="89"/>
      <c r="BR151" s="193"/>
      <c r="BS151" s="183"/>
      <c r="BT151" s="185"/>
      <c r="BU151" s="89"/>
      <c r="BV151" s="89"/>
      <c r="BW151" s="63"/>
      <c r="BX151" s="64"/>
      <c r="BY151" s="63"/>
      <c r="BZ151" s="138"/>
      <c r="CA151" s="63"/>
      <c r="CB151" s="167"/>
      <c r="CC151" s="63"/>
      <c r="CD151" s="167"/>
      <c r="CE151" s="63"/>
      <c r="CF151" s="167"/>
      <c r="CG151" s="169"/>
      <c r="CH151" s="64"/>
      <c r="CI151" s="63"/>
      <c r="CJ151" s="64"/>
      <c r="CK151" s="63"/>
      <c r="CL151" s="65"/>
      <c r="CM151" s="63"/>
      <c r="CN151" s="64"/>
      <c r="CO151" s="63"/>
      <c r="CP151" s="138"/>
      <c r="CQ151" s="68"/>
      <c r="CR151" s="69"/>
      <c r="CS151" s="171"/>
      <c r="CT151" s="69"/>
      <c r="CU151" s="68"/>
      <c r="CV151" s="69"/>
      <c r="CW151" s="68"/>
      <c r="CX151" s="69"/>
      <c r="CY151" s="208"/>
      <c r="CZ151" s="70"/>
      <c r="DA151" s="63"/>
      <c r="DB151" s="173"/>
      <c r="DC151" s="63"/>
      <c r="DD151" s="71"/>
      <c r="DE151" s="63"/>
      <c r="DF151" s="71"/>
      <c r="DG151" s="63"/>
      <c r="DH151" s="68"/>
      <c r="DI151" s="175"/>
      <c r="DJ151" s="176"/>
      <c r="DK151" s="175"/>
      <c r="DL151" s="176"/>
      <c r="DM151" s="175"/>
      <c r="DN151" s="176"/>
      <c r="DO151" s="175"/>
      <c r="DP151" s="176"/>
      <c r="DQ151" s="175"/>
      <c r="DR151" s="176"/>
      <c r="DS151" s="175"/>
      <c r="DT151" s="176"/>
      <c r="DU151" s="175"/>
      <c r="DV151" s="176"/>
      <c r="DW151" s="175"/>
      <c r="DX151" s="176"/>
      <c r="DY151" s="175"/>
      <c r="DZ151" s="176"/>
      <c r="EA151" s="175"/>
      <c r="EB151" s="176"/>
      <c r="EC151" s="175"/>
      <c r="ED151" s="176"/>
      <c r="EE151" s="175"/>
      <c r="EF151" s="176"/>
      <c r="EG151" s="69"/>
      <c r="EH151" s="66"/>
      <c r="EI151" s="66"/>
      <c r="EJ151" s="67"/>
      <c r="EK151" s="67"/>
      <c r="EL151" s="67"/>
      <c r="EM151" s="204"/>
      <c r="EN151" s="200"/>
      <c r="EO151" s="198"/>
      <c r="EP151" s="182"/>
      <c r="EQ151" s="182"/>
      <c r="ER151" s="182"/>
      <c r="ES151" s="182"/>
    </row>
    <row r="152" spans="1:149" x14ac:dyDescent="0.2">
      <c r="A152" s="61"/>
      <c r="B152" s="114">
        <v>144</v>
      </c>
      <c r="C152" s="87" t="str">
        <f t="shared" si="115"/>
        <v/>
      </c>
      <c r="D152" s="88" t="str">
        <f t="shared" si="116"/>
        <v/>
      </c>
      <c r="E152" s="87" t="str">
        <f t="shared" si="117"/>
        <v/>
      </c>
      <c r="F152" s="89" t="str">
        <f t="shared" si="118"/>
        <v/>
      </c>
      <c r="G152" s="87" t="str">
        <f t="shared" si="119"/>
        <v/>
      </c>
      <c r="H152" s="88" t="str">
        <f t="shared" si="120"/>
        <v/>
      </c>
      <c r="I152" s="87" t="str">
        <f t="shared" si="121"/>
        <v/>
      </c>
      <c r="J152" s="89" t="str">
        <f t="shared" si="122"/>
        <v/>
      </c>
      <c r="K152" s="87" t="str">
        <f t="shared" si="123"/>
        <v/>
      </c>
      <c r="L152" s="88" t="str">
        <f t="shared" si="124"/>
        <v/>
      </c>
      <c r="M152" s="87" t="str">
        <f t="shared" si="125"/>
        <v/>
      </c>
      <c r="N152" s="89" t="str">
        <f t="shared" si="126"/>
        <v/>
      </c>
      <c r="O152" s="87" t="str">
        <f t="shared" si="127"/>
        <v/>
      </c>
      <c r="P152" s="88" t="str">
        <f t="shared" si="128"/>
        <v/>
      </c>
      <c r="Q152" s="87" t="str">
        <f t="shared" si="129"/>
        <v/>
      </c>
      <c r="R152" s="89" t="str">
        <f t="shared" si="130"/>
        <v/>
      </c>
      <c r="S152" s="87" t="str">
        <f t="shared" si="131"/>
        <v/>
      </c>
      <c r="T152" s="88" t="str">
        <f t="shared" si="132"/>
        <v/>
      </c>
      <c r="U152" s="87" t="str">
        <f t="shared" si="133"/>
        <v/>
      </c>
      <c r="V152" s="89" t="str">
        <f t="shared" si="134"/>
        <v/>
      </c>
      <c r="W152" s="87" t="str">
        <f t="shared" si="135"/>
        <v/>
      </c>
      <c r="X152" s="88" t="str">
        <f t="shared" si="136"/>
        <v/>
      </c>
      <c r="Y152" s="87" t="str">
        <f t="shared" si="137"/>
        <v/>
      </c>
      <c r="Z152" s="89" t="str">
        <f t="shared" si="138"/>
        <v/>
      </c>
      <c r="AA152" s="87" t="str">
        <f t="shared" si="139"/>
        <v/>
      </c>
      <c r="AB152" s="88" t="str">
        <f t="shared" si="140"/>
        <v/>
      </c>
      <c r="AC152" s="87" t="str">
        <f t="shared" si="141"/>
        <v/>
      </c>
      <c r="AD152" s="88" t="str">
        <f t="shared" si="142"/>
        <v/>
      </c>
      <c r="AE152" s="87" t="str">
        <f t="shared" si="143"/>
        <v/>
      </c>
      <c r="AF152" s="89" t="str">
        <f t="shared" si="144"/>
        <v/>
      </c>
      <c r="AG152" s="87" t="str">
        <f t="shared" si="145"/>
        <v/>
      </c>
      <c r="AH152" s="88" t="str">
        <f t="shared" si="146"/>
        <v/>
      </c>
      <c r="AI152" s="87" t="str">
        <f t="shared" si="147"/>
        <v/>
      </c>
      <c r="AJ152" s="89" t="str">
        <f t="shared" si="148"/>
        <v/>
      </c>
      <c r="AK152" s="87" t="str">
        <f t="shared" si="149"/>
        <v/>
      </c>
      <c r="AL152" s="88" t="str">
        <f t="shared" si="150"/>
        <v/>
      </c>
      <c r="AM152" s="87" t="str">
        <f t="shared" si="151"/>
        <v/>
      </c>
      <c r="AN152" s="104" t="str">
        <f t="shared" si="152"/>
        <v/>
      </c>
      <c r="AO152" s="105"/>
      <c r="AP152" s="104"/>
      <c r="AQ152" s="87"/>
      <c r="AR152" s="104"/>
      <c r="AS152" s="87"/>
      <c r="AT152" s="104"/>
      <c r="AU152" s="108"/>
      <c r="AV152" s="187"/>
      <c r="AW152" s="110"/>
      <c r="AX152" s="109"/>
      <c r="AY152" s="110"/>
      <c r="AZ152" s="189"/>
      <c r="BA152" s="110"/>
      <c r="BB152" s="109"/>
      <c r="BC152" s="110"/>
      <c r="BD152" s="109"/>
      <c r="BE152" s="191"/>
      <c r="BF152" s="109"/>
      <c r="BG152" s="110"/>
      <c r="BH152" s="138"/>
      <c r="BI152" s="139"/>
      <c r="BJ152" s="65"/>
      <c r="BK152" s="63"/>
      <c r="BL152" s="64"/>
      <c r="BM152" s="63"/>
      <c r="BN152" s="206"/>
      <c r="BO152" s="89"/>
      <c r="BP152" s="183"/>
      <c r="BQ152" s="89"/>
      <c r="BR152" s="193"/>
      <c r="BS152" s="183"/>
      <c r="BT152" s="185"/>
      <c r="BU152" s="89"/>
      <c r="BV152" s="89"/>
      <c r="BW152" s="63"/>
      <c r="BX152" s="64"/>
      <c r="BY152" s="63"/>
      <c r="BZ152" s="138"/>
      <c r="CA152" s="63"/>
      <c r="CB152" s="167"/>
      <c r="CC152" s="63"/>
      <c r="CD152" s="167"/>
      <c r="CE152" s="63"/>
      <c r="CF152" s="167"/>
      <c r="CG152" s="169"/>
      <c r="CH152" s="64"/>
      <c r="CI152" s="63"/>
      <c r="CJ152" s="64"/>
      <c r="CK152" s="63"/>
      <c r="CL152" s="65"/>
      <c r="CM152" s="63"/>
      <c r="CN152" s="64"/>
      <c r="CO152" s="63"/>
      <c r="CP152" s="138"/>
      <c r="CQ152" s="68"/>
      <c r="CR152" s="69"/>
      <c r="CS152" s="171"/>
      <c r="CT152" s="69"/>
      <c r="CU152" s="68"/>
      <c r="CV152" s="69"/>
      <c r="CW152" s="68"/>
      <c r="CX152" s="69"/>
      <c r="CY152" s="208"/>
      <c r="CZ152" s="70"/>
      <c r="DA152" s="63"/>
      <c r="DB152" s="173"/>
      <c r="DC152" s="63"/>
      <c r="DD152" s="71"/>
      <c r="DE152" s="63"/>
      <c r="DF152" s="71"/>
      <c r="DG152" s="63"/>
      <c r="DH152" s="68"/>
      <c r="DI152" s="175"/>
      <c r="DJ152" s="176"/>
      <c r="DK152" s="175"/>
      <c r="DL152" s="176"/>
      <c r="DM152" s="175"/>
      <c r="DN152" s="176"/>
      <c r="DO152" s="175"/>
      <c r="DP152" s="176"/>
      <c r="DQ152" s="175"/>
      <c r="DR152" s="176"/>
      <c r="DS152" s="175"/>
      <c r="DT152" s="176"/>
      <c r="DU152" s="175"/>
      <c r="DV152" s="176"/>
      <c r="DW152" s="175"/>
      <c r="DX152" s="176"/>
      <c r="DY152" s="175"/>
      <c r="DZ152" s="176"/>
      <c r="EA152" s="175"/>
      <c r="EB152" s="176"/>
      <c r="EC152" s="175"/>
      <c r="ED152" s="176"/>
      <c r="EE152" s="175"/>
      <c r="EF152" s="176"/>
      <c r="EG152" s="69"/>
      <c r="EH152" s="66"/>
      <c r="EI152" s="66"/>
      <c r="EJ152" s="67"/>
      <c r="EK152" s="67"/>
      <c r="EL152" s="67"/>
      <c r="EM152" s="204"/>
      <c r="EN152" s="200"/>
      <c r="EO152" s="198"/>
      <c r="EP152" s="182"/>
      <c r="EQ152" s="182"/>
      <c r="ER152" s="182"/>
      <c r="ES152" s="182"/>
    </row>
    <row r="153" spans="1:149" x14ac:dyDescent="0.2">
      <c r="A153" s="61"/>
      <c r="B153" s="114">
        <v>145</v>
      </c>
      <c r="C153" s="87" t="str">
        <f t="shared" si="115"/>
        <v/>
      </c>
      <c r="D153" s="88" t="str">
        <f t="shared" si="116"/>
        <v/>
      </c>
      <c r="E153" s="87" t="str">
        <f t="shared" si="117"/>
        <v/>
      </c>
      <c r="F153" s="89" t="str">
        <f t="shared" si="118"/>
        <v/>
      </c>
      <c r="G153" s="87" t="str">
        <f t="shared" si="119"/>
        <v/>
      </c>
      <c r="H153" s="88" t="str">
        <f t="shared" si="120"/>
        <v/>
      </c>
      <c r="I153" s="87" t="str">
        <f t="shared" si="121"/>
        <v/>
      </c>
      <c r="J153" s="89" t="str">
        <f t="shared" si="122"/>
        <v/>
      </c>
      <c r="K153" s="87" t="str">
        <f t="shared" si="123"/>
        <v/>
      </c>
      <c r="L153" s="88" t="str">
        <f t="shared" si="124"/>
        <v/>
      </c>
      <c r="M153" s="87" t="str">
        <f t="shared" si="125"/>
        <v/>
      </c>
      <c r="N153" s="89" t="str">
        <f t="shared" si="126"/>
        <v/>
      </c>
      <c r="O153" s="87" t="str">
        <f t="shared" si="127"/>
        <v/>
      </c>
      <c r="P153" s="88" t="str">
        <f t="shared" si="128"/>
        <v/>
      </c>
      <c r="Q153" s="87" t="str">
        <f t="shared" si="129"/>
        <v/>
      </c>
      <c r="R153" s="89" t="str">
        <f t="shared" si="130"/>
        <v/>
      </c>
      <c r="S153" s="87" t="str">
        <f t="shared" si="131"/>
        <v/>
      </c>
      <c r="T153" s="88" t="str">
        <f t="shared" si="132"/>
        <v/>
      </c>
      <c r="U153" s="87" t="str">
        <f t="shared" si="133"/>
        <v/>
      </c>
      <c r="V153" s="89" t="str">
        <f t="shared" si="134"/>
        <v/>
      </c>
      <c r="W153" s="87" t="str">
        <f t="shared" si="135"/>
        <v/>
      </c>
      <c r="X153" s="88" t="str">
        <f t="shared" si="136"/>
        <v/>
      </c>
      <c r="Y153" s="87" t="str">
        <f t="shared" si="137"/>
        <v/>
      </c>
      <c r="Z153" s="89" t="str">
        <f t="shared" si="138"/>
        <v/>
      </c>
      <c r="AA153" s="87" t="str">
        <f t="shared" si="139"/>
        <v/>
      </c>
      <c r="AB153" s="88" t="str">
        <f t="shared" si="140"/>
        <v/>
      </c>
      <c r="AC153" s="87" t="str">
        <f t="shared" si="141"/>
        <v/>
      </c>
      <c r="AD153" s="88" t="str">
        <f t="shared" si="142"/>
        <v/>
      </c>
      <c r="AE153" s="87" t="str">
        <f t="shared" si="143"/>
        <v/>
      </c>
      <c r="AF153" s="89" t="str">
        <f t="shared" si="144"/>
        <v/>
      </c>
      <c r="AG153" s="87" t="str">
        <f t="shared" si="145"/>
        <v/>
      </c>
      <c r="AH153" s="88" t="str">
        <f t="shared" si="146"/>
        <v/>
      </c>
      <c r="AI153" s="87" t="str">
        <f t="shared" si="147"/>
        <v/>
      </c>
      <c r="AJ153" s="89" t="str">
        <f t="shared" si="148"/>
        <v/>
      </c>
      <c r="AK153" s="87" t="str">
        <f t="shared" si="149"/>
        <v/>
      </c>
      <c r="AL153" s="88" t="str">
        <f t="shared" si="150"/>
        <v/>
      </c>
      <c r="AM153" s="87" t="str">
        <f t="shared" si="151"/>
        <v/>
      </c>
      <c r="AN153" s="104" t="str">
        <f t="shared" si="152"/>
        <v/>
      </c>
      <c r="AO153" s="105"/>
      <c r="AP153" s="104"/>
      <c r="AQ153" s="87"/>
      <c r="AR153" s="104"/>
      <c r="AS153" s="87"/>
      <c r="AT153" s="104"/>
      <c r="AU153" s="108"/>
      <c r="AV153" s="187"/>
      <c r="AW153" s="110"/>
      <c r="AX153" s="109"/>
      <c r="AY153" s="110"/>
      <c r="AZ153" s="189"/>
      <c r="BA153" s="110"/>
      <c r="BB153" s="109"/>
      <c r="BC153" s="110"/>
      <c r="BD153" s="109"/>
      <c r="BE153" s="191"/>
      <c r="BF153" s="109"/>
      <c r="BG153" s="110"/>
      <c r="BH153" s="138"/>
      <c r="BI153" s="139"/>
      <c r="BJ153" s="65"/>
      <c r="BK153" s="63"/>
      <c r="BL153" s="64"/>
      <c r="BM153" s="63"/>
      <c r="BN153" s="206"/>
      <c r="BO153" s="89"/>
      <c r="BP153" s="183"/>
      <c r="BQ153" s="89"/>
      <c r="BR153" s="193"/>
      <c r="BS153" s="183"/>
      <c r="BT153" s="185"/>
      <c r="BU153" s="89"/>
      <c r="BV153" s="89"/>
      <c r="BW153" s="63"/>
      <c r="BX153" s="64"/>
      <c r="BY153" s="63"/>
      <c r="BZ153" s="138"/>
      <c r="CA153" s="63"/>
      <c r="CB153" s="167"/>
      <c r="CC153" s="63"/>
      <c r="CD153" s="167"/>
      <c r="CE153" s="63"/>
      <c r="CF153" s="167"/>
      <c r="CG153" s="169"/>
      <c r="CH153" s="64"/>
      <c r="CI153" s="63"/>
      <c r="CJ153" s="64"/>
      <c r="CK153" s="63"/>
      <c r="CL153" s="65"/>
      <c r="CM153" s="63"/>
      <c r="CN153" s="64"/>
      <c r="CO153" s="63"/>
      <c r="CP153" s="138"/>
      <c r="CQ153" s="68"/>
      <c r="CR153" s="69"/>
      <c r="CS153" s="171"/>
      <c r="CT153" s="69"/>
      <c r="CU153" s="68"/>
      <c r="CV153" s="69"/>
      <c r="CW153" s="68"/>
      <c r="CX153" s="69"/>
      <c r="CY153" s="208"/>
      <c r="CZ153" s="70"/>
      <c r="DA153" s="63"/>
      <c r="DB153" s="173"/>
      <c r="DC153" s="63"/>
      <c r="DD153" s="71"/>
      <c r="DE153" s="63"/>
      <c r="DF153" s="71"/>
      <c r="DG153" s="63"/>
      <c r="DH153" s="68"/>
      <c r="DI153" s="175"/>
      <c r="DJ153" s="176"/>
      <c r="DK153" s="175"/>
      <c r="DL153" s="176"/>
      <c r="DM153" s="175"/>
      <c r="DN153" s="176"/>
      <c r="DO153" s="175"/>
      <c r="DP153" s="176"/>
      <c r="DQ153" s="175"/>
      <c r="DR153" s="176"/>
      <c r="DS153" s="175"/>
      <c r="DT153" s="176"/>
      <c r="DU153" s="175"/>
      <c r="DV153" s="176"/>
      <c r="DW153" s="175"/>
      <c r="DX153" s="176"/>
      <c r="DY153" s="175"/>
      <c r="DZ153" s="176"/>
      <c r="EA153" s="175"/>
      <c r="EB153" s="176"/>
      <c r="EC153" s="175"/>
      <c r="ED153" s="176"/>
      <c r="EE153" s="175"/>
      <c r="EF153" s="176"/>
      <c r="EG153" s="69"/>
      <c r="EH153" s="66"/>
      <c r="EI153" s="66"/>
      <c r="EJ153" s="67"/>
      <c r="EK153" s="67"/>
      <c r="EL153" s="67"/>
      <c r="EM153" s="204"/>
      <c r="EN153" s="200"/>
      <c r="EO153" s="198"/>
      <c r="EP153" s="182"/>
      <c r="EQ153" s="182"/>
      <c r="ER153" s="182"/>
      <c r="ES153" s="182"/>
    </row>
    <row r="154" spans="1:149" x14ac:dyDescent="0.2">
      <c r="A154" s="61"/>
      <c r="B154" s="114">
        <v>146</v>
      </c>
      <c r="C154" s="87" t="str">
        <f t="shared" si="115"/>
        <v/>
      </c>
      <c r="D154" s="88" t="str">
        <f t="shared" si="116"/>
        <v/>
      </c>
      <c r="E154" s="87" t="str">
        <f t="shared" si="117"/>
        <v/>
      </c>
      <c r="F154" s="89" t="str">
        <f t="shared" si="118"/>
        <v/>
      </c>
      <c r="G154" s="87" t="str">
        <f t="shared" si="119"/>
        <v/>
      </c>
      <c r="H154" s="88" t="str">
        <f t="shared" si="120"/>
        <v/>
      </c>
      <c r="I154" s="87" t="str">
        <f t="shared" si="121"/>
        <v/>
      </c>
      <c r="J154" s="89" t="str">
        <f t="shared" si="122"/>
        <v/>
      </c>
      <c r="K154" s="87" t="str">
        <f t="shared" si="123"/>
        <v/>
      </c>
      <c r="L154" s="88" t="str">
        <f t="shared" si="124"/>
        <v/>
      </c>
      <c r="M154" s="87" t="str">
        <f t="shared" si="125"/>
        <v/>
      </c>
      <c r="N154" s="89" t="str">
        <f t="shared" si="126"/>
        <v/>
      </c>
      <c r="O154" s="87" t="str">
        <f t="shared" si="127"/>
        <v/>
      </c>
      <c r="P154" s="88" t="str">
        <f t="shared" si="128"/>
        <v/>
      </c>
      <c r="Q154" s="87" t="str">
        <f t="shared" si="129"/>
        <v/>
      </c>
      <c r="R154" s="89" t="str">
        <f t="shared" si="130"/>
        <v/>
      </c>
      <c r="S154" s="87" t="str">
        <f t="shared" si="131"/>
        <v/>
      </c>
      <c r="T154" s="88" t="str">
        <f t="shared" si="132"/>
        <v/>
      </c>
      <c r="U154" s="87" t="str">
        <f t="shared" si="133"/>
        <v/>
      </c>
      <c r="V154" s="89" t="str">
        <f t="shared" si="134"/>
        <v/>
      </c>
      <c r="W154" s="87" t="str">
        <f t="shared" si="135"/>
        <v/>
      </c>
      <c r="X154" s="88" t="str">
        <f t="shared" si="136"/>
        <v/>
      </c>
      <c r="Y154" s="87" t="str">
        <f t="shared" si="137"/>
        <v/>
      </c>
      <c r="Z154" s="89" t="str">
        <f t="shared" si="138"/>
        <v/>
      </c>
      <c r="AA154" s="87" t="str">
        <f t="shared" si="139"/>
        <v/>
      </c>
      <c r="AB154" s="88" t="str">
        <f t="shared" si="140"/>
        <v/>
      </c>
      <c r="AC154" s="87" t="str">
        <f t="shared" si="141"/>
        <v/>
      </c>
      <c r="AD154" s="88" t="str">
        <f t="shared" si="142"/>
        <v/>
      </c>
      <c r="AE154" s="87" t="str">
        <f t="shared" si="143"/>
        <v/>
      </c>
      <c r="AF154" s="89" t="str">
        <f t="shared" si="144"/>
        <v/>
      </c>
      <c r="AG154" s="87" t="str">
        <f t="shared" si="145"/>
        <v/>
      </c>
      <c r="AH154" s="88" t="str">
        <f t="shared" si="146"/>
        <v/>
      </c>
      <c r="AI154" s="87" t="str">
        <f t="shared" si="147"/>
        <v/>
      </c>
      <c r="AJ154" s="89" t="str">
        <f t="shared" si="148"/>
        <v/>
      </c>
      <c r="AK154" s="87" t="str">
        <f t="shared" si="149"/>
        <v/>
      </c>
      <c r="AL154" s="88" t="str">
        <f t="shared" si="150"/>
        <v/>
      </c>
      <c r="AM154" s="87" t="str">
        <f t="shared" si="151"/>
        <v/>
      </c>
      <c r="AN154" s="104" t="str">
        <f t="shared" si="152"/>
        <v/>
      </c>
      <c r="AO154" s="105"/>
      <c r="AP154" s="104"/>
      <c r="AQ154" s="87"/>
      <c r="AR154" s="104"/>
      <c r="AS154" s="87"/>
      <c r="AT154" s="104"/>
      <c r="AU154" s="108"/>
      <c r="AV154" s="187"/>
      <c r="AW154" s="110"/>
      <c r="AX154" s="109"/>
      <c r="AY154" s="110"/>
      <c r="AZ154" s="189"/>
      <c r="BA154" s="110"/>
      <c r="BB154" s="109"/>
      <c r="BC154" s="110"/>
      <c r="BD154" s="109"/>
      <c r="BE154" s="191"/>
      <c r="BF154" s="109"/>
      <c r="BG154" s="110"/>
      <c r="BH154" s="138"/>
      <c r="BI154" s="139"/>
      <c r="BJ154" s="65"/>
      <c r="BK154" s="63"/>
      <c r="BL154" s="64"/>
      <c r="BM154" s="63"/>
      <c r="BN154" s="206"/>
      <c r="BO154" s="89"/>
      <c r="BP154" s="183"/>
      <c r="BQ154" s="89"/>
      <c r="BR154" s="193"/>
      <c r="BS154" s="183"/>
      <c r="BT154" s="185"/>
      <c r="BU154" s="89"/>
      <c r="BV154" s="89"/>
      <c r="BW154" s="63"/>
      <c r="BX154" s="64"/>
      <c r="BY154" s="63"/>
      <c r="BZ154" s="138"/>
      <c r="CA154" s="63"/>
      <c r="CB154" s="167"/>
      <c r="CC154" s="63"/>
      <c r="CD154" s="167"/>
      <c r="CE154" s="63"/>
      <c r="CF154" s="167"/>
      <c r="CG154" s="169"/>
      <c r="CH154" s="64"/>
      <c r="CI154" s="63"/>
      <c r="CJ154" s="64"/>
      <c r="CK154" s="63"/>
      <c r="CL154" s="65"/>
      <c r="CM154" s="63"/>
      <c r="CN154" s="64"/>
      <c r="CO154" s="63"/>
      <c r="CP154" s="138"/>
      <c r="CQ154" s="68"/>
      <c r="CR154" s="69"/>
      <c r="CS154" s="171"/>
      <c r="CT154" s="69"/>
      <c r="CU154" s="68"/>
      <c r="CV154" s="69"/>
      <c r="CW154" s="68"/>
      <c r="CX154" s="69"/>
      <c r="CY154" s="208"/>
      <c r="CZ154" s="70"/>
      <c r="DA154" s="63"/>
      <c r="DB154" s="173"/>
      <c r="DC154" s="63"/>
      <c r="DD154" s="71"/>
      <c r="DE154" s="63"/>
      <c r="DF154" s="71"/>
      <c r="DG154" s="63"/>
      <c r="DH154" s="68"/>
      <c r="DI154" s="175"/>
      <c r="DJ154" s="176"/>
      <c r="DK154" s="175"/>
      <c r="DL154" s="176"/>
      <c r="DM154" s="175"/>
      <c r="DN154" s="176"/>
      <c r="DO154" s="175"/>
      <c r="DP154" s="176"/>
      <c r="DQ154" s="175"/>
      <c r="DR154" s="176"/>
      <c r="DS154" s="175"/>
      <c r="DT154" s="176"/>
      <c r="DU154" s="175"/>
      <c r="DV154" s="176"/>
      <c r="DW154" s="175"/>
      <c r="DX154" s="176"/>
      <c r="DY154" s="175"/>
      <c r="DZ154" s="176"/>
      <c r="EA154" s="175"/>
      <c r="EB154" s="176"/>
      <c r="EC154" s="175"/>
      <c r="ED154" s="176"/>
      <c r="EE154" s="175"/>
      <c r="EF154" s="176"/>
      <c r="EG154" s="69"/>
      <c r="EH154" s="66"/>
      <c r="EI154" s="66"/>
      <c r="EJ154" s="67"/>
      <c r="EK154" s="67"/>
      <c r="EL154" s="67"/>
      <c r="EM154" s="204"/>
      <c r="EN154" s="200"/>
      <c r="EO154" s="198"/>
      <c r="EP154" s="182"/>
      <c r="EQ154" s="182"/>
      <c r="ER154" s="182"/>
      <c r="ES154" s="182"/>
    </row>
    <row r="155" spans="1:149" x14ac:dyDescent="0.2">
      <c r="A155" s="61"/>
      <c r="B155" s="114">
        <v>147</v>
      </c>
      <c r="C155" s="87" t="str">
        <f t="shared" si="115"/>
        <v/>
      </c>
      <c r="D155" s="88" t="str">
        <f t="shared" si="116"/>
        <v/>
      </c>
      <c r="E155" s="87" t="str">
        <f t="shared" si="117"/>
        <v/>
      </c>
      <c r="F155" s="89" t="str">
        <f t="shared" si="118"/>
        <v/>
      </c>
      <c r="G155" s="87" t="str">
        <f t="shared" si="119"/>
        <v/>
      </c>
      <c r="H155" s="88" t="str">
        <f t="shared" si="120"/>
        <v/>
      </c>
      <c r="I155" s="87" t="str">
        <f t="shared" si="121"/>
        <v/>
      </c>
      <c r="J155" s="89" t="str">
        <f t="shared" si="122"/>
        <v/>
      </c>
      <c r="K155" s="87" t="str">
        <f t="shared" si="123"/>
        <v/>
      </c>
      <c r="L155" s="88" t="str">
        <f t="shared" si="124"/>
        <v/>
      </c>
      <c r="M155" s="87" t="str">
        <f t="shared" si="125"/>
        <v/>
      </c>
      <c r="N155" s="89" t="str">
        <f t="shared" si="126"/>
        <v/>
      </c>
      <c r="O155" s="87" t="str">
        <f t="shared" si="127"/>
        <v/>
      </c>
      <c r="P155" s="88" t="str">
        <f t="shared" si="128"/>
        <v/>
      </c>
      <c r="Q155" s="87" t="str">
        <f t="shared" si="129"/>
        <v/>
      </c>
      <c r="R155" s="89" t="str">
        <f t="shared" si="130"/>
        <v/>
      </c>
      <c r="S155" s="87" t="str">
        <f t="shared" si="131"/>
        <v/>
      </c>
      <c r="T155" s="88" t="str">
        <f t="shared" si="132"/>
        <v/>
      </c>
      <c r="U155" s="87" t="str">
        <f t="shared" si="133"/>
        <v/>
      </c>
      <c r="V155" s="89" t="str">
        <f t="shared" si="134"/>
        <v/>
      </c>
      <c r="W155" s="87" t="str">
        <f t="shared" si="135"/>
        <v/>
      </c>
      <c r="X155" s="88" t="str">
        <f t="shared" si="136"/>
        <v/>
      </c>
      <c r="Y155" s="87" t="str">
        <f t="shared" si="137"/>
        <v/>
      </c>
      <c r="Z155" s="89" t="str">
        <f t="shared" si="138"/>
        <v/>
      </c>
      <c r="AA155" s="87" t="str">
        <f t="shared" si="139"/>
        <v/>
      </c>
      <c r="AB155" s="88" t="str">
        <f t="shared" si="140"/>
        <v/>
      </c>
      <c r="AC155" s="87" t="str">
        <f t="shared" si="141"/>
        <v/>
      </c>
      <c r="AD155" s="88" t="str">
        <f t="shared" si="142"/>
        <v/>
      </c>
      <c r="AE155" s="87" t="str">
        <f t="shared" si="143"/>
        <v/>
      </c>
      <c r="AF155" s="89" t="str">
        <f t="shared" si="144"/>
        <v/>
      </c>
      <c r="AG155" s="87" t="str">
        <f t="shared" si="145"/>
        <v/>
      </c>
      <c r="AH155" s="88" t="str">
        <f t="shared" si="146"/>
        <v/>
      </c>
      <c r="AI155" s="87" t="str">
        <f t="shared" si="147"/>
        <v/>
      </c>
      <c r="AJ155" s="89" t="str">
        <f t="shared" si="148"/>
        <v/>
      </c>
      <c r="AK155" s="87" t="str">
        <f t="shared" si="149"/>
        <v/>
      </c>
      <c r="AL155" s="88" t="str">
        <f t="shared" si="150"/>
        <v/>
      </c>
      <c r="AM155" s="87" t="str">
        <f t="shared" si="151"/>
        <v/>
      </c>
      <c r="AN155" s="104" t="str">
        <f t="shared" si="152"/>
        <v/>
      </c>
      <c r="AO155" s="105"/>
      <c r="AP155" s="104"/>
      <c r="AQ155" s="87"/>
      <c r="AR155" s="104"/>
      <c r="AS155" s="87"/>
      <c r="AT155" s="104"/>
      <c r="AU155" s="108"/>
      <c r="AV155" s="187"/>
      <c r="AW155" s="110"/>
      <c r="AX155" s="109"/>
      <c r="AY155" s="110"/>
      <c r="AZ155" s="189"/>
      <c r="BA155" s="110"/>
      <c r="BB155" s="109"/>
      <c r="BC155" s="110"/>
      <c r="BD155" s="109"/>
      <c r="BE155" s="191"/>
      <c r="BF155" s="109"/>
      <c r="BG155" s="110"/>
      <c r="BH155" s="138"/>
      <c r="BI155" s="139"/>
      <c r="BJ155" s="65"/>
      <c r="BK155" s="63"/>
      <c r="BL155" s="64"/>
      <c r="BM155" s="63"/>
      <c r="BN155" s="206"/>
      <c r="BO155" s="89"/>
      <c r="BP155" s="183"/>
      <c r="BQ155" s="89"/>
      <c r="BR155" s="193"/>
      <c r="BS155" s="183"/>
      <c r="BT155" s="185"/>
      <c r="BU155" s="89"/>
      <c r="BV155" s="89"/>
      <c r="BW155" s="63"/>
      <c r="BX155" s="64"/>
      <c r="BY155" s="63"/>
      <c r="BZ155" s="138"/>
      <c r="CA155" s="63"/>
      <c r="CB155" s="167"/>
      <c r="CC155" s="63"/>
      <c r="CD155" s="167"/>
      <c r="CE155" s="63"/>
      <c r="CF155" s="167"/>
      <c r="CG155" s="169"/>
      <c r="CH155" s="64"/>
      <c r="CI155" s="63"/>
      <c r="CJ155" s="64"/>
      <c r="CK155" s="63"/>
      <c r="CL155" s="65"/>
      <c r="CM155" s="63"/>
      <c r="CN155" s="64"/>
      <c r="CO155" s="63"/>
      <c r="CP155" s="138"/>
      <c r="CQ155" s="68"/>
      <c r="CR155" s="69"/>
      <c r="CS155" s="171"/>
      <c r="CT155" s="69"/>
      <c r="CU155" s="68"/>
      <c r="CV155" s="69"/>
      <c r="CW155" s="68"/>
      <c r="CX155" s="69"/>
      <c r="CY155" s="208"/>
      <c r="CZ155" s="70"/>
      <c r="DA155" s="63"/>
      <c r="DB155" s="173"/>
      <c r="DC155" s="63"/>
      <c r="DD155" s="71"/>
      <c r="DE155" s="63"/>
      <c r="DF155" s="71"/>
      <c r="DG155" s="63"/>
      <c r="DH155" s="68"/>
      <c r="DI155" s="175"/>
      <c r="DJ155" s="176"/>
      <c r="DK155" s="175"/>
      <c r="DL155" s="176"/>
      <c r="DM155" s="175"/>
      <c r="DN155" s="176"/>
      <c r="DO155" s="175"/>
      <c r="DP155" s="176"/>
      <c r="DQ155" s="175"/>
      <c r="DR155" s="176"/>
      <c r="DS155" s="175"/>
      <c r="DT155" s="176"/>
      <c r="DU155" s="175"/>
      <c r="DV155" s="176"/>
      <c r="DW155" s="175"/>
      <c r="DX155" s="176"/>
      <c r="DY155" s="175"/>
      <c r="DZ155" s="176"/>
      <c r="EA155" s="175"/>
      <c r="EB155" s="176"/>
      <c r="EC155" s="175"/>
      <c r="ED155" s="176"/>
      <c r="EE155" s="175"/>
      <c r="EF155" s="176"/>
      <c r="EG155" s="69"/>
      <c r="EH155" s="66"/>
      <c r="EI155" s="66"/>
      <c r="EJ155" s="67"/>
      <c r="EK155" s="67"/>
      <c r="EL155" s="67"/>
      <c r="EM155" s="204"/>
      <c r="EN155" s="200"/>
      <c r="EO155" s="198"/>
      <c r="EP155" s="182"/>
      <c r="EQ155" s="182"/>
      <c r="ER155" s="182"/>
      <c r="ES155" s="182"/>
    </row>
    <row r="156" spans="1:149" x14ac:dyDescent="0.2">
      <c r="A156" s="61"/>
      <c r="B156" s="114">
        <v>148</v>
      </c>
      <c r="C156" s="87" t="str">
        <f t="shared" si="115"/>
        <v/>
      </c>
      <c r="D156" s="88" t="str">
        <f t="shared" si="116"/>
        <v/>
      </c>
      <c r="E156" s="87" t="str">
        <f t="shared" si="117"/>
        <v/>
      </c>
      <c r="F156" s="89" t="str">
        <f t="shared" si="118"/>
        <v/>
      </c>
      <c r="G156" s="87" t="str">
        <f t="shared" si="119"/>
        <v/>
      </c>
      <c r="H156" s="88" t="str">
        <f t="shared" si="120"/>
        <v/>
      </c>
      <c r="I156" s="87" t="str">
        <f t="shared" si="121"/>
        <v/>
      </c>
      <c r="J156" s="89" t="str">
        <f t="shared" si="122"/>
        <v/>
      </c>
      <c r="K156" s="87" t="str">
        <f t="shared" si="123"/>
        <v/>
      </c>
      <c r="L156" s="88" t="str">
        <f t="shared" si="124"/>
        <v/>
      </c>
      <c r="M156" s="87" t="str">
        <f t="shared" si="125"/>
        <v/>
      </c>
      <c r="N156" s="89" t="str">
        <f t="shared" si="126"/>
        <v/>
      </c>
      <c r="O156" s="87" t="str">
        <f t="shared" si="127"/>
        <v/>
      </c>
      <c r="P156" s="88" t="str">
        <f t="shared" si="128"/>
        <v/>
      </c>
      <c r="Q156" s="87" t="str">
        <f t="shared" si="129"/>
        <v/>
      </c>
      <c r="R156" s="89" t="str">
        <f t="shared" si="130"/>
        <v/>
      </c>
      <c r="S156" s="87" t="str">
        <f t="shared" si="131"/>
        <v/>
      </c>
      <c r="T156" s="88" t="str">
        <f t="shared" si="132"/>
        <v/>
      </c>
      <c r="U156" s="87" t="str">
        <f t="shared" si="133"/>
        <v/>
      </c>
      <c r="V156" s="89" t="str">
        <f t="shared" si="134"/>
        <v/>
      </c>
      <c r="W156" s="87" t="str">
        <f t="shared" si="135"/>
        <v/>
      </c>
      <c r="X156" s="88" t="str">
        <f t="shared" si="136"/>
        <v/>
      </c>
      <c r="Y156" s="87" t="str">
        <f t="shared" si="137"/>
        <v/>
      </c>
      <c r="Z156" s="89" t="str">
        <f t="shared" si="138"/>
        <v/>
      </c>
      <c r="AA156" s="87" t="str">
        <f t="shared" si="139"/>
        <v/>
      </c>
      <c r="AB156" s="88" t="str">
        <f t="shared" si="140"/>
        <v/>
      </c>
      <c r="AC156" s="87" t="str">
        <f t="shared" si="141"/>
        <v/>
      </c>
      <c r="AD156" s="88" t="str">
        <f t="shared" si="142"/>
        <v/>
      </c>
      <c r="AE156" s="87" t="str">
        <f t="shared" si="143"/>
        <v/>
      </c>
      <c r="AF156" s="89" t="str">
        <f t="shared" si="144"/>
        <v/>
      </c>
      <c r="AG156" s="87" t="str">
        <f t="shared" si="145"/>
        <v/>
      </c>
      <c r="AH156" s="88" t="str">
        <f t="shared" si="146"/>
        <v/>
      </c>
      <c r="AI156" s="87" t="str">
        <f t="shared" si="147"/>
        <v/>
      </c>
      <c r="AJ156" s="89" t="str">
        <f t="shared" si="148"/>
        <v/>
      </c>
      <c r="AK156" s="87" t="str">
        <f t="shared" si="149"/>
        <v/>
      </c>
      <c r="AL156" s="88" t="str">
        <f t="shared" si="150"/>
        <v/>
      </c>
      <c r="AM156" s="87" t="str">
        <f t="shared" si="151"/>
        <v/>
      </c>
      <c r="AN156" s="104" t="str">
        <f t="shared" si="152"/>
        <v/>
      </c>
      <c r="AO156" s="105"/>
      <c r="AP156" s="104"/>
      <c r="AQ156" s="87"/>
      <c r="AR156" s="104"/>
      <c r="AS156" s="87"/>
      <c r="AT156" s="104"/>
      <c r="AU156" s="108"/>
      <c r="AV156" s="187"/>
      <c r="AW156" s="110"/>
      <c r="AX156" s="109"/>
      <c r="AY156" s="110"/>
      <c r="AZ156" s="189"/>
      <c r="BA156" s="110"/>
      <c r="BB156" s="109"/>
      <c r="BC156" s="110"/>
      <c r="BD156" s="109"/>
      <c r="BE156" s="191"/>
      <c r="BF156" s="109"/>
      <c r="BG156" s="110"/>
      <c r="BH156" s="138"/>
      <c r="BI156" s="139"/>
      <c r="BJ156" s="65"/>
      <c r="BK156" s="63"/>
      <c r="BL156" s="64"/>
      <c r="BM156" s="63"/>
      <c r="BN156" s="206"/>
      <c r="BO156" s="89"/>
      <c r="BP156" s="183"/>
      <c r="BQ156" s="89"/>
      <c r="BR156" s="193"/>
      <c r="BS156" s="183"/>
      <c r="BT156" s="185"/>
      <c r="BU156" s="89"/>
      <c r="BV156" s="89"/>
      <c r="BW156" s="63"/>
      <c r="BX156" s="64"/>
      <c r="BY156" s="63"/>
      <c r="BZ156" s="138"/>
      <c r="CA156" s="63"/>
      <c r="CB156" s="167"/>
      <c r="CC156" s="63"/>
      <c r="CD156" s="167"/>
      <c r="CE156" s="63"/>
      <c r="CF156" s="167"/>
      <c r="CG156" s="169"/>
      <c r="CH156" s="64"/>
      <c r="CI156" s="63"/>
      <c r="CJ156" s="64"/>
      <c r="CK156" s="63"/>
      <c r="CL156" s="65"/>
      <c r="CM156" s="63"/>
      <c r="CN156" s="64"/>
      <c r="CO156" s="63"/>
      <c r="CP156" s="138"/>
      <c r="CQ156" s="68"/>
      <c r="CR156" s="69"/>
      <c r="CS156" s="171"/>
      <c r="CT156" s="69"/>
      <c r="CU156" s="68"/>
      <c r="CV156" s="69"/>
      <c r="CW156" s="68"/>
      <c r="CX156" s="69"/>
      <c r="CY156" s="208"/>
      <c r="CZ156" s="70"/>
      <c r="DA156" s="63"/>
      <c r="DB156" s="173"/>
      <c r="DC156" s="63"/>
      <c r="DD156" s="71"/>
      <c r="DE156" s="63"/>
      <c r="DF156" s="71"/>
      <c r="DG156" s="63"/>
      <c r="DH156" s="68"/>
      <c r="DI156" s="175"/>
      <c r="DJ156" s="176"/>
      <c r="DK156" s="175"/>
      <c r="DL156" s="176"/>
      <c r="DM156" s="175"/>
      <c r="DN156" s="176"/>
      <c r="DO156" s="175"/>
      <c r="DP156" s="176"/>
      <c r="DQ156" s="175"/>
      <c r="DR156" s="176"/>
      <c r="DS156" s="175"/>
      <c r="DT156" s="176"/>
      <c r="DU156" s="175"/>
      <c r="DV156" s="176"/>
      <c r="DW156" s="175"/>
      <c r="DX156" s="176"/>
      <c r="DY156" s="175"/>
      <c r="DZ156" s="176"/>
      <c r="EA156" s="175"/>
      <c r="EB156" s="176"/>
      <c r="EC156" s="175"/>
      <c r="ED156" s="176"/>
      <c r="EE156" s="175"/>
      <c r="EF156" s="176"/>
      <c r="EG156" s="69"/>
      <c r="EH156" s="66"/>
      <c r="EI156" s="66"/>
      <c r="EJ156" s="67"/>
      <c r="EK156" s="67"/>
      <c r="EL156" s="67"/>
      <c r="EM156" s="204"/>
      <c r="EN156" s="200"/>
      <c r="EO156" s="198"/>
      <c r="EP156" s="182"/>
      <c r="EQ156" s="182"/>
      <c r="ER156" s="182"/>
      <c r="ES156" s="182"/>
    </row>
    <row r="157" spans="1:149" x14ac:dyDescent="0.2">
      <c r="A157" s="61"/>
      <c r="B157" s="114">
        <v>149</v>
      </c>
      <c r="C157" s="87" t="str">
        <f t="shared" si="115"/>
        <v/>
      </c>
      <c r="D157" s="88" t="str">
        <f t="shared" si="116"/>
        <v/>
      </c>
      <c r="E157" s="87" t="str">
        <f t="shared" si="117"/>
        <v/>
      </c>
      <c r="F157" s="89" t="str">
        <f t="shared" si="118"/>
        <v/>
      </c>
      <c r="G157" s="87" t="str">
        <f t="shared" si="119"/>
        <v/>
      </c>
      <c r="H157" s="88" t="str">
        <f t="shared" si="120"/>
        <v/>
      </c>
      <c r="I157" s="87" t="str">
        <f t="shared" si="121"/>
        <v/>
      </c>
      <c r="J157" s="89" t="str">
        <f t="shared" si="122"/>
        <v/>
      </c>
      <c r="K157" s="87" t="str">
        <f t="shared" si="123"/>
        <v/>
      </c>
      <c r="L157" s="88" t="str">
        <f t="shared" si="124"/>
        <v/>
      </c>
      <c r="M157" s="87" t="str">
        <f t="shared" si="125"/>
        <v/>
      </c>
      <c r="N157" s="89" t="str">
        <f t="shared" si="126"/>
        <v/>
      </c>
      <c r="O157" s="87" t="str">
        <f t="shared" si="127"/>
        <v/>
      </c>
      <c r="P157" s="88" t="str">
        <f t="shared" si="128"/>
        <v/>
      </c>
      <c r="Q157" s="87" t="str">
        <f t="shared" si="129"/>
        <v/>
      </c>
      <c r="R157" s="89" t="str">
        <f t="shared" si="130"/>
        <v/>
      </c>
      <c r="S157" s="87" t="str">
        <f t="shared" si="131"/>
        <v/>
      </c>
      <c r="T157" s="88" t="str">
        <f t="shared" si="132"/>
        <v/>
      </c>
      <c r="U157" s="87" t="str">
        <f t="shared" si="133"/>
        <v/>
      </c>
      <c r="V157" s="89" t="str">
        <f t="shared" si="134"/>
        <v/>
      </c>
      <c r="W157" s="87" t="str">
        <f t="shared" si="135"/>
        <v/>
      </c>
      <c r="X157" s="88" t="str">
        <f t="shared" si="136"/>
        <v/>
      </c>
      <c r="Y157" s="87" t="str">
        <f t="shared" si="137"/>
        <v/>
      </c>
      <c r="Z157" s="89" t="str">
        <f t="shared" si="138"/>
        <v/>
      </c>
      <c r="AA157" s="87" t="str">
        <f t="shared" si="139"/>
        <v/>
      </c>
      <c r="AB157" s="88" t="str">
        <f t="shared" si="140"/>
        <v/>
      </c>
      <c r="AC157" s="87" t="str">
        <f t="shared" si="141"/>
        <v/>
      </c>
      <c r="AD157" s="88" t="str">
        <f t="shared" si="142"/>
        <v/>
      </c>
      <c r="AE157" s="87" t="str">
        <f t="shared" si="143"/>
        <v/>
      </c>
      <c r="AF157" s="89" t="str">
        <f t="shared" si="144"/>
        <v/>
      </c>
      <c r="AG157" s="87" t="str">
        <f t="shared" si="145"/>
        <v/>
      </c>
      <c r="AH157" s="88" t="str">
        <f t="shared" si="146"/>
        <v/>
      </c>
      <c r="AI157" s="87" t="str">
        <f t="shared" si="147"/>
        <v/>
      </c>
      <c r="AJ157" s="89" t="str">
        <f t="shared" si="148"/>
        <v/>
      </c>
      <c r="AK157" s="87" t="str">
        <f t="shared" si="149"/>
        <v/>
      </c>
      <c r="AL157" s="88" t="str">
        <f t="shared" si="150"/>
        <v/>
      </c>
      <c r="AM157" s="87" t="str">
        <f t="shared" si="151"/>
        <v/>
      </c>
      <c r="AN157" s="104" t="str">
        <f t="shared" si="152"/>
        <v/>
      </c>
      <c r="AO157" s="105"/>
      <c r="AP157" s="104"/>
      <c r="AQ157" s="87"/>
      <c r="AR157" s="104"/>
      <c r="AS157" s="87"/>
      <c r="AT157" s="104"/>
      <c r="AU157" s="108"/>
      <c r="AV157" s="187"/>
      <c r="AW157" s="110"/>
      <c r="AX157" s="109"/>
      <c r="AY157" s="110"/>
      <c r="AZ157" s="189"/>
      <c r="BA157" s="110"/>
      <c r="BB157" s="109"/>
      <c r="BC157" s="110"/>
      <c r="BD157" s="109"/>
      <c r="BE157" s="191"/>
      <c r="BF157" s="109"/>
      <c r="BG157" s="110"/>
      <c r="BH157" s="138"/>
      <c r="BI157" s="139"/>
      <c r="BJ157" s="65"/>
      <c r="BK157" s="63"/>
      <c r="BL157" s="64"/>
      <c r="BM157" s="63"/>
      <c r="BN157" s="206"/>
      <c r="BO157" s="89"/>
      <c r="BP157" s="183"/>
      <c r="BQ157" s="89"/>
      <c r="BR157" s="193"/>
      <c r="BS157" s="183"/>
      <c r="BT157" s="185"/>
      <c r="BU157" s="89"/>
      <c r="BV157" s="89"/>
      <c r="BW157" s="63"/>
      <c r="BX157" s="64"/>
      <c r="BY157" s="63"/>
      <c r="BZ157" s="138"/>
      <c r="CA157" s="63"/>
      <c r="CB157" s="167"/>
      <c r="CC157" s="63"/>
      <c r="CD157" s="167"/>
      <c r="CE157" s="63"/>
      <c r="CF157" s="167"/>
      <c r="CG157" s="169"/>
      <c r="CH157" s="64"/>
      <c r="CI157" s="63"/>
      <c r="CJ157" s="64"/>
      <c r="CK157" s="63"/>
      <c r="CL157" s="65"/>
      <c r="CM157" s="63"/>
      <c r="CN157" s="64"/>
      <c r="CO157" s="63"/>
      <c r="CP157" s="138"/>
      <c r="CQ157" s="68"/>
      <c r="CR157" s="69"/>
      <c r="CS157" s="171"/>
      <c r="CT157" s="69"/>
      <c r="CU157" s="68"/>
      <c r="CV157" s="69"/>
      <c r="CW157" s="68"/>
      <c r="CX157" s="69"/>
      <c r="CY157" s="208"/>
      <c r="CZ157" s="70"/>
      <c r="DA157" s="63"/>
      <c r="DB157" s="173"/>
      <c r="DC157" s="63"/>
      <c r="DD157" s="71"/>
      <c r="DE157" s="63"/>
      <c r="DF157" s="71"/>
      <c r="DG157" s="63"/>
      <c r="DH157" s="68"/>
      <c r="DI157" s="175"/>
      <c r="DJ157" s="176"/>
      <c r="DK157" s="175"/>
      <c r="DL157" s="176"/>
      <c r="DM157" s="175"/>
      <c r="DN157" s="176"/>
      <c r="DO157" s="175"/>
      <c r="DP157" s="176"/>
      <c r="DQ157" s="175"/>
      <c r="DR157" s="176"/>
      <c r="DS157" s="175"/>
      <c r="DT157" s="176"/>
      <c r="DU157" s="175"/>
      <c r="DV157" s="176"/>
      <c r="DW157" s="175"/>
      <c r="DX157" s="176"/>
      <c r="DY157" s="175"/>
      <c r="DZ157" s="176"/>
      <c r="EA157" s="175"/>
      <c r="EB157" s="176"/>
      <c r="EC157" s="175"/>
      <c r="ED157" s="176"/>
      <c r="EE157" s="175"/>
      <c r="EF157" s="176"/>
      <c r="EG157" s="69"/>
      <c r="EH157" s="66"/>
      <c r="EI157" s="66"/>
      <c r="EJ157" s="67"/>
      <c r="EK157" s="67"/>
      <c r="EL157" s="67"/>
      <c r="EM157" s="204"/>
      <c r="EN157" s="200"/>
      <c r="EO157" s="198"/>
      <c r="EP157" s="182"/>
      <c r="EQ157" s="182"/>
      <c r="ER157" s="182"/>
      <c r="ES157" s="182"/>
    </row>
    <row r="158" spans="1:149" x14ac:dyDescent="0.2">
      <c r="A158" s="61"/>
      <c r="B158" s="114">
        <v>150</v>
      </c>
      <c r="C158" s="87" t="str">
        <f t="shared" si="115"/>
        <v/>
      </c>
      <c r="D158" s="88" t="str">
        <f t="shared" si="116"/>
        <v/>
      </c>
      <c r="E158" s="87" t="str">
        <f t="shared" si="117"/>
        <v/>
      </c>
      <c r="F158" s="89" t="str">
        <f t="shared" si="118"/>
        <v/>
      </c>
      <c r="G158" s="87" t="str">
        <f t="shared" si="119"/>
        <v/>
      </c>
      <c r="H158" s="88" t="str">
        <f t="shared" si="120"/>
        <v/>
      </c>
      <c r="I158" s="87" t="str">
        <f t="shared" si="121"/>
        <v/>
      </c>
      <c r="J158" s="89" t="str">
        <f t="shared" si="122"/>
        <v/>
      </c>
      <c r="K158" s="87" t="str">
        <f t="shared" si="123"/>
        <v/>
      </c>
      <c r="L158" s="88" t="str">
        <f t="shared" si="124"/>
        <v/>
      </c>
      <c r="M158" s="87" t="str">
        <f t="shared" si="125"/>
        <v/>
      </c>
      <c r="N158" s="89" t="str">
        <f t="shared" si="126"/>
        <v/>
      </c>
      <c r="O158" s="87" t="str">
        <f t="shared" si="127"/>
        <v/>
      </c>
      <c r="P158" s="88" t="str">
        <f t="shared" si="128"/>
        <v/>
      </c>
      <c r="Q158" s="87" t="str">
        <f t="shared" si="129"/>
        <v/>
      </c>
      <c r="R158" s="89" t="str">
        <f t="shared" si="130"/>
        <v/>
      </c>
      <c r="S158" s="87" t="str">
        <f t="shared" si="131"/>
        <v/>
      </c>
      <c r="T158" s="88" t="str">
        <f t="shared" si="132"/>
        <v/>
      </c>
      <c r="U158" s="87" t="str">
        <f t="shared" si="133"/>
        <v/>
      </c>
      <c r="V158" s="89" t="str">
        <f t="shared" si="134"/>
        <v/>
      </c>
      <c r="W158" s="87" t="str">
        <f t="shared" si="135"/>
        <v/>
      </c>
      <c r="X158" s="88" t="str">
        <f t="shared" si="136"/>
        <v/>
      </c>
      <c r="Y158" s="87" t="str">
        <f t="shared" si="137"/>
        <v/>
      </c>
      <c r="Z158" s="89" t="str">
        <f t="shared" si="138"/>
        <v/>
      </c>
      <c r="AA158" s="87" t="str">
        <f t="shared" si="139"/>
        <v/>
      </c>
      <c r="AB158" s="88" t="str">
        <f t="shared" si="140"/>
        <v/>
      </c>
      <c r="AC158" s="87" t="str">
        <f t="shared" si="141"/>
        <v/>
      </c>
      <c r="AD158" s="88" t="str">
        <f t="shared" si="142"/>
        <v/>
      </c>
      <c r="AE158" s="87" t="str">
        <f t="shared" si="143"/>
        <v/>
      </c>
      <c r="AF158" s="89" t="str">
        <f t="shared" si="144"/>
        <v/>
      </c>
      <c r="AG158" s="87" t="str">
        <f t="shared" si="145"/>
        <v/>
      </c>
      <c r="AH158" s="88" t="str">
        <f t="shared" si="146"/>
        <v/>
      </c>
      <c r="AI158" s="87" t="str">
        <f t="shared" si="147"/>
        <v/>
      </c>
      <c r="AJ158" s="89" t="str">
        <f t="shared" si="148"/>
        <v/>
      </c>
      <c r="AK158" s="87" t="str">
        <f t="shared" si="149"/>
        <v/>
      </c>
      <c r="AL158" s="88" t="str">
        <f t="shared" si="150"/>
        <v/>
      </c>
      <c r="AM158" s="87" t="str">
        <f t="shared" si="151"/>
        <v/>
      </c>
      <c r="AN158" s="104" t="str">
        <f t="shared" si="152"/>
        <v/>
      </c>
      <c r="AO158" s="105"/>
      <c r="AP158" s="104"/>
      <c r="AQ158" s="87"/>
      <c r="AR158" s="104"/>
      <c r="AS158" s="87"/>
      <c r="AT158" s="104"/>
      <c r="AU158" s="108"/>
      <c r="AV158" s="187"/>
      <c r="AW158" s="110"/>
      <c r="AX158" s="109"/>
      <c r="AY158" s="110"/>
      <c r="AZ158" s="189"/>
      <c r="BA158" s="110"/>
      <c r="BB158" s="109"/>
      <c r="BC158" s="110"/>
      <c r="BD158" s="109"/>
      <c r="BE158" s="191"/>
      <c r="BF158" s="109"/>
      <c r="BG158" s="110"/>
      <c r="BH158" s="138"/>
      <c r="BI158" s="139"/>
      <c r="BJ158" s="65"/>
      <c r="BK158" s="63"/>
      <c r="BL158" s="64"/>
      <c r="BM158" s="63"/>
      <c r="BN158" s="206"/>
      <c r="BO158" s="89"/>
      <c r="BP158" s="183"/>
      <c r="BQ158" s="89"/>
      <c r="BR158" s="193"/>
      <c r="BS158" s="183"/>
      <c r="BT158" s="185"/>
      <c r="BU158" s="89"/>
      <c r="BV158" s="89"/>
      <c r="BW158" s="63"/>
      <c r="BX158" s="64"/>
      <c r="BY158" s="63"/>
      <c r="BZ158" s="138"/>
      <c r="CA158" s="63"/>
      <c r="CB158" s="167"/>
      <c r="CC158" s="63"/>
      <c r="CD158" s="167"/>
      <c r="CE158" s="63"/>
      <c r="CF158" s="167"/>
      <c r="CG158" s="169"/>
      <c r="CH158" s="64"/>
      <c r="CI158" s="63"/>
      <c r="CJ158" s="64"/>
      <c r="CK158" s="63"/>
      <c r="CL158" s="65"/>
      <c r="CM158" s="63"/>
      <c r="CN158" s="64"/>
      <c r="CO158" s="63"/>
      <c r="CP158" s="138"/>
      <c r="CQ158" s="68"/>
      <c r="CR158" s="69"/>
      <c r="CS158" s="171"/>
      <c r="CT158" s="69"/>
      <c r="CU158" s="68"/>
      <c r="CV158" s="69"/>
      <c r="CW158" s="68"/>
      <c r="CX158" s="69"/>
      <c r="CY158" s="208"/>
      <c r="CZ158" s="70"/>
      <c r="DA158" s="63"/>
      <c r="DB158" s="173"/>
      <c r="DC158" s="63"/>
      <c r="DD158" s="71"/>
      <c r="DE158" s="63"/>
      <c r="DF158" s="71"/>
      <c r="DG158" s="63"/>
      <c r="DH158" s="68"/>
      <c r="DI158" s="175"/>
      <c r="DJ158" s="176"/>
      <c r="DK158" s="175"/>
      <c r="DL158" s="176"/>
      <c r="DM158" s="175"/>
      <c r="DN158" s="176"/>
      <c r="DO158" s="175"/>
      <c r="DP158" s="176"/>
      <c r="DQ158" s="175"/>
      <c r="DR158" s="176"/>
      <c r="DS158" s="175"/>
      <c r="DT158" s="176"/>
      <c r="DU158" s="175"/>
      <c r="DV158" s="176"/>
      <c r="DW158" s="175"/>
      <c r="DX158" s="176"/>
      <c r="DY158" s="175"/>
      <c r="DZ158" s="176"/>
      <c r="EA158" s="175"/>
      <c r="EB158" s="176"/>
      <c r="EC158" s="175"/>
      <c r="ED158" s="176"/>
      <c r="EE158" s="175"/>
      <c r="EF158" s="176"/>
      <c r="EG158" s="69"/>
      <c r="EH158" s="66"/>
      <c r="EI158" s="66"/>
      <c r="EJ158" s="67"/>
      <c r="EK158" s="67"/>
      <c r="EL158" s="67"/>
      <c r="EM158" s="204"/>
      <c r="EN158" s="200"/>
      <c r="EO158" s="198"/>
      <c r="EP158" s="182"/>
      <c r="EQ158" s="182"/>
      <c r="ER158" s="182"/>
      <c r="ES158" s="182"/>
    </row>
    <row r="159" spans="1:149" x14ac:dyDescent="0.2">
      <c r="A159" s="61"/>
      <c r="B159" s="114">
        <v>151</v>
      </c>
      <c r="C159" s="87" t="str">
        <f t="shared" si="115"/>
        <v/>
      </c>
      <c r="D159" s="88" t="str">
        <f t="shared" si="116"/>
        <v/>
      </c>
      <c r="E159" s="87" t="str">
        <f t="shared" si="117"/>
        <v/>
      </c>
      <c r="F159" s="89" t="str">
        <f t="shared" si="118"/>
        <v/>
      </c>
      <c r="G159" s="87" t="str">
        <f t="shared" si="119"/>
        <v/>
      </c>
      <c r="H159" s="88" t="str">
        <f t="shared" si="120"/>
        <v/>
      </c>
      <c r="I159" s="87" t="str">
        <f t="shared" si="121"/>
        <v/>
      </c>
      <c r="J159" s="89" t="str">
        <f t="shared" si="122"/>
        <v/>
      </c>
      <c r="K159" s="87" t="str">
        <f t="shared" si="123"/>
        <v/>
      </c>
      <c r="L159" s="88" t="str">
        <f t="shared" si="124"/>
        <v/>
      </c>
      <c r="M159" s="87" t="str">
        <f t="shared" si="125"/>
        <v/>
      </c>
      <c r="N159" s="89" t="str">
        <f t="shared" si="126"/>
        <v/>
      </c>
      <c r="O159" s="87" t="str">
        <f t="shared" si="127"/>
        <v/>
      </c>
      <c r="P159" s="88" t="str">
        <f t="shared" si="128"/>
        <v/>
      </c>
      <c r="Q159" s="87" t="str">
        <f t="shared" si="129"/>
        <v/>
      </c>
      <c r="R159" s="89" t="str">
        <f t="shared" si="130"/>
        <v/>
      </c>
      <c r="S159" s="87" t="str">
        <f t="shared" si="131"/>
        <v/>
      </c>
      <c r="T159" s="88" t="str">
        <f t="shared" si="132"/>
        <v/>
      </c>
      <c r="U159" s="87" t="str">
        <f t="shared" si="133"/>
        <v/>
      </c>
      <c r="V159" s="89" t="str">
        <f t="shared" si="134"/>
        <v/>
      </c>
      <c r="W159" s="87" t="str">
        <f t="shared" si="135"/>
        <v/>
      </c>
      <c r="X159" s="88" t="str">
        <f t="shared" si="136"/>
        <v/>
      </c>
      <c r="Y159" s="87" t="str">
        <f t="shared" si="137"/>
        <v/>
      </c>
      <c r="Z159" s="89" t="str">
        <f t="shared" si="138"/>
        <v/>
      </c>
      <c r="AA159" s="87" t="str">
        <f t="shared" si="139"/>
        <v/>
      </c>
      <c r="AB159" s="88" t="str">
        <f t="shared" si="140"/>
        <v/>
      </c>
      <c r="AC159" s="87" t="str">
        <f t="shared" si="141"/>
        <v/>
      </c>
      <c r="AD159" s="88" t="str">
        <f t="shared" si="142"/>
        <v/>
      </c>
      <c r="AE159" s="87" t="str">
        <f t="shared" si="143"/>
        <v/>
      </c>
      <c r="AF159" s="89" t="str">
        <f t="shared" si="144"/>
        <v/>
      </c>
      <c r="AG159" s="87" t="str">
        <f t="shared" si="145"/>
        <v/>
      </c>
      <c r="AH159" s="88" t="str">
        <f t="shared" si="146"/>
        <v/>
      </c>
      <c r="AI159" s="87" t="str">
        <f t="shared" si="147"/>
        <v/>
      </c>
      <c r="AJ159" s="89" t="str">
        <f t="shared" si="148"/>
        <v/>
      </c>
      <c r="AK159" s="87" t="str">
        <f t="shared" si="149"/>
        <v/>
      </c>
      <c r="AL159" s="88" t="str">
        <f t="shared" si="150"/>
        <v/>
      </c>
      <c r="AM159" s="87" t="str">
        <f t="shared" si="151"/>
        <v/>
      </c>
      <c r="AN159" s="104" t="str">
        <f t="shared" si="152"/>
        <v/>
      </c>
      <c r="AO159" s="105"/>
      <c r="AP159" s="104"/>
      <c r="AQ159" s="87"/>
      <c r="AR159" s="104"/>
      <c r="AS159" s="87"/>
      <c r="AT159" s="104"/>
      <c r="AU159" s="108"/>
      <c r="AV159" s="187"/>
      <c r="AW159" s="110"/>
      <c r="AX159" s="109"/>
      <c r="AY159" s="110"/>
      <c r="AZ159" s="189"/>
      <c r="BA159" s="110"/>
      <c r="BB159" s="109"/>
      <c r="BC159" s="110"/>
      <c r="BD159" s="109"/>
      <c r="BE159" s="191"/>
      <c r="BF159" s="109"/>
      <c r="BG159" s="110"/>
      <c r="BH159" s="138"/>
      <c r="BI159" s="139"/>
      <c r="BJ159" s="65"/>
      <c r="BK159" s="63"/>
      <c r="BL159" s="64"/>
      <c r="BM159" s="63"/>
      <c r="BN159" s="206"/>
      <c r="BO159" s="89"/>
      <c r="BP159" s="183"/>
      <c r="BQ159" s="89"/>
      <c r="BR159" s="193"/>
      <c r="BS159" s="183"/>
      <c r="BT159" s="185"/>
      <c r="BU159" s="89"/>
      <c r="BV159" s="89"/>
      <c r="BW159" s="63"/>
      <c r="BX159" s="64"/>
      <c r="BY159" s="63"/>
      <c r="BZ159" s="138"/>
      <c r="CA159" s="63"/>
      <c r="CB159" s="167"/>
      <c r="CC159" s="63"/>
      <c r="CD159" s="167"/>
      <c r="CE159" s="63"/>
      <c r="CF159" s="167"/>
      <c r="CG159" s="169"/>
      <c r="CH159" s="64"/>
      <c r="CI159" s="63"/>
      <c r="CJ159" s="64"/>
      <c r="CK159" s="63"/>
      <c r="CL159" s="65"/>
      <c r="CM159" s="63"/>
      <c r="CN159" s="64"/>
      <c r="CO159" s="63"/>
      <c r="CP159" s="138"/>
      <c r="CQ159" s="68"/>
      <c r="CR159" s="69"/>
      <c r="CS159" s="171"/>
      <c r="CT159" s="69"/>
      <c r="CU159" s="68"/>
      <c r="CV159" s="69"/>
      <c r="CW159" s="68"/>
      <c r="CX159" s="69"/>
      <c r="CY159" s="208"/>
      <c r="CZ159" s="70"/>
      <c r="DA159" s="63"/>
      <c r="DB159" s="173"/>
      <c r="DC159" s="63"/>
      <c r="DD159" s="71"/>
      <c r="DE159" s="63"/>
      <c r="DF159" s="71"/>
      <c r="DG159" s="63"/>
      <c r="DH159" s="68"/>
      <c r="DI159" s="175"/>
      <c r="DJ159" s="176"/>
      <c r="DK159" s="175"/>
      <c r="DL159" s="176"/>
      <c r="DM159" s="175"/>
      <c r="DN159" s="176"/>
      <c r="DO159" s="175"/>
      <c r="DP159" s="176"/>
      <c r="DQ159" s="175"/>
      <c r="DR159" s="176"/>
      <c r="DS159" s="175"/>
      <c r="DT159" s="176"/>
      <c r="DU159" s="175"/>
      <c r="DV159" s="176"/>
      <c r="DW159" s="175"/>
      <c r="DX159" s="176"/>
      <c r="DY159" s="175"/>
      <c r="DZ159" s="176"/>
      <c r="EA159" s="175"/>
      <c r="EB159" s="176"/>
      <c r="EC159" s="175"/>
      <c r="ED159" s="176"/>
      <c r="EE159" s="175"/>
      <c r="EF159" s="176"/>
      <c r="EG159" s="69"/>
      <c r="EH159" s="66"/>
      <c r="EI159" s="66"/>
      <c r="EJ159" s="67"/>
      <c r="EK159" s="67"/>
      <c r="EL159" s="67"/>
      <c r="EM159" s="204"/>
      <c r="EN159" s="200"/>
      <c r="EO159" s="198"/>
      <c r="EP159" s="182"/>
      <c r="EQ159" s="182"/>
      <c r="ER159" s="182"/>
      <c r="ES159" s="182"/>
    </row>
    <row r="160" spans="1:149" x14ac:dyDescent="0.2">
      <c r="A160" s="61"/>
      <c r="B160" s="114">
        <v>152</v>
      </c>
      <c r="C160" s="87" t="str">
        <f t="shared" si="115"/>
        <v/>
      </c>
      <c r="D160" s="88" t="str">
        <f t="shared" si="116"/>
        <v/>
      </c>
      <c r="E160" s="87" t="str">
        <f t="shared" si="117"/>
        <v/>
      </c>
      <c r="F160" s="89" t="str">
        <f t="shared" si="118"/>
        <v/>
      </c>
      <c r="G160" s="87" t="str">
        <f t="shared" si="119"/>
        <v/>
      </c>
      <c r="H160" s="88" t="str">
        <f t="shared" si="120"/>
        <v/>
      </c>
      <c r="I160" s="87" t="str">
        <f t="shared" si="121"/>
        <v/>
      </c>
      <c r="J160" s="89" t="str">
        <f t="shared" si="122"/>
        <v/>
      </c>
      <c r="K160" s="87" t="str">
        <f t="shared" si="123"/>
        <v/>
      </c>
      <c r="L160" s="88" t="str">
        <f t="shared" si="124"/>
        <v/>
      </c>
      <c r="M160" s="87" t="str">
        <f t="shared" si="125"/>
        <v/>
      </c>
      <c r="N160" s="89" t="str">
        <f t="shared" si="126"/>
        <v/>
      </c>
      <c r="O160" s="87" t="str">
        <f t="shared" si="127"/>
        <v/>
      </c>
      <c r="P160" s="88" t="str">
        <f t="shared" si="128"/>
        <v/>
      </c>
      <c r="Q160" s="87" t="str">
        <f t="shared" si="129"/>
        <v/>
      </c>
      <c r="R160" s="89" t="str">
        <f t="shared" si="130"/>
        <v/>
      </c>
      <c r="S160" s="87" t="str">
        <f t="shared" si="131"/>
        <v/>
      </c>
      <c r="T160" s="88" t="str">
        <f t="shared" si="132"/>
        <v/>
      </c>
      <c r="U160" s="87" t="str">
        <f t="shared" si="133"/>
        <v/>
      </c>
      <c r="V160" s="89" t="str">
        <f t="shared" si="134"/>
        <v/>
      </c>
      <c r="W160" s="87" t="str">
        <f t="shared" si="135"/>
        <v/>
      </c>
      <c r="X160" s="88" t="str">
        <f t="shared" si="136"/>
        <v/>
      </c>
      <c r="Y160" s="87" t="str">
        <f t="shared" si="137"/>
        <v/>
      </c>
      <c r="Z160" s="89" t="str">
        <f t="shared" si="138"/>
        <v/>
      </c>
      <c r="AA160" s="87" t="str">
        <f t="shared" si="139"/>
        <v/>
      </c>
      <c r="AB160" s="88" t="str">
        <f t="shared" si="140"/>
        <v/>
      </c>
      <c r="AC160" s="87" t="str">
        <f t="shared" si="141"/>
        <v/>
      </c>
      <c r="AD160" s="88" t="str">
        <f t="shared" si="142"/>
        <v/>
      </c>
      <c r="AE160" s="87" t="str">
        <f t="shared" si="143"/>
        <v/>
      </c>
      <c r="AF160" s="89" t="str">
        <f t="shared" si="144"/>
        <v/>
      </c>
      <c r="AG160" s="87" t="str">
        <f t="shared" si="145"/>
        <v/>
      </c>
      <c r="AH160" s="88" t="str">
        <f t="shared" si="146"/>
        <v/>
      </c>
      <c r="AI160" s="87" t="str">
        <f t="shared" si="147"/>
        <v/>
      </c>
      <c r="AJ160" s="89" t="str">
        <f t="shared" si="148"/>
        <v/>
      </c>
      <c r="AK160" s="87" t="str">
        <f t="shared" si="149"/>
        <v/>
      </c>
      <c r="AL160" s="88" t="str">
        <f t="shared" si="150"/>
        <v/>
      </c>
      <c r="AM160" s="87" t="str">
        <f t="shared" si="151"/>
        <v/>
      </c>
      <c r="AN160" s="104" t="str">
        <f t="shared" si="152"/>
        <v/>
      </c>
      <c r="AO160" s="105"/>
      <c r="AP160" s="104"/>
      <c r="AQ160" s="87"/>
      <c r="AR160" s="104"/>
      <c r="AS160" s="87"/>
      <c r="AT160" s="104"/>
      <c r="AU160" s="108"/>
      <c r="AV160" s="187"/>
      <c r="AW160" s="110"/>
      <c r="AX160" s="109"/>
      <c r="AY160" s="110"/>
      <c r="AZ160" s="189"/>
      <c r="BA160" s="110"/>
      <c r="BB160" s="109"/>
      <c r="BC160" s="110"/>
      <c r="BD160" s="109"/>
      <c r="BE160" s="191"/>
      <c r="BF160" s="109"/>
      <c r="BG160" s="110"/>
      <c r="BH160" s="138"/>
      <c r="BI160" s="139"/>
      <c r="BJ160" s="65"/>
      <c r="BK160" s="63"/>
      <c r="BL160" s="64"/>
      <c r="BM160" s="63"/>
      <c r="BN160" s="206"/>
      <c r="BO160" s="89"/>
      <c r="BP160" s="183"/>
      <c r="BQ160" s="89"/>
      <c r="BR160" s="193"/>
      <c r="BS160" s="183"/>
      <c r="BT160" s="185"/>
      <c r="BU160" s="89"/>
      <c r="BV160" s="89"/>
      <c r="BW160" s="63"/>
      <c r="BX160" s="64"/>
      <c r="BY160" s="63"/>
      <c r="BZ160" s="138"/>
      <c r="CA160" s="63"/>
      <c r="CB160" s="167"/>
      <c r="CC160" s="63"/>
      <c r="CD160" s="167"/>
      <c r="CE160" s="63"/>
      <c r="CF160" s="167"/>
      <c r="CG160" s="169"/>
      <c r="CH160" s="64"/>
      <c r="CI160" s="63"/>
      <c r="CJ160" s="64"/>
      <c r="CK160" s="63"/>
      <c r="CL160" s="65"/>
      <c r="CM160" s="63"/>
      <c r="CN160" s="64"/>
      <c r="CO160" s="63"/>
      <c r="CP160" s="138"/>
      <c r="CQ160" s="68"/>
      <c r="CR160" s="69"/>
      <c r="CS160" s="171"/>
      <c r="CT160" s="69"/>
      <c r="CU160" s="68"/>
      <c r="CV160" s="69"/>
      <c r="CW160" s="68"/>
      <c r="CX160" s="69"/>
      <c r="CY160" s="208"/>
      <c r="CZ160" s="70"/>
      <c r="DA160" s="63"/>
      <c r="DB160" s="173"/>
      <c r="DC160" s="63"/>
      <c r="DD160" s="71"/>
      <c r="DE160" s="63"/>
      <c r="DF160" s="71"/>
      <c r="DG160" s="63"/>
      <c r="DH160" s="68"/>
      <c r="DI160" s="175"/>
      <c r="DJ160" s="176"/>
      <c r="DK160" s="175"/>
      <c r="DL160" s="176"/>
      <c r="DM160" s="175"/>
      <c r="DN160" s="176"/>
      <c r="DO160" s="175"/>
      <c r="DP160" s="176"/>
      <c r="DQ160" s="175"/>
      <c r="DR160" s="176"/>
      <c r="DS160" s="175"/>
      <c r="DT160" s="176"/>
      <c r="DU160" s="175"/>
      <c r="DV160" s="176"/>
      <c r="DW160" s="175"/>
      <c r="DX160" s="176"/>
      <c r="DY160" s="175"/>
      <c r="DZ160" s="176"/>
      <c r="EA160" s="175"/>
      <c r="EB160" s="176"/>
      <c r="EC160" s="175"/>
      <c r="ED160" s="176"/>
      <c r="EE160" s="175"/>
      <c r="EF160" s="176"/>
      <c r="EG160" s="69"/>
      <c r="EH160" s="66"/>
      <c r="EI160" s="66"/>
      <c r="EJ160" s="67"/>
      <c r="EK160" s="67"/>
      <c r="EL160" s="67"/>
      <c r="EM160" s="204"/>
      <c r="EN160" s="200"/>
      <c r="EO160" s="198"/>
      <c r="EP160" s="182"/>
      <c r="EQ160" s="182"/>
      <c r="ER160" s="182"/>
      <c r="ES160" s="182"/>
    </row>
    <row r="161" spans="1:149" x14ac:dyDescent="0.2">
      <c r="A161" s="61"/>
      <c r="B161" s="114">
        <v>153</v>
      </c>
      <c r="C161" s="87" t="str">
        <f t="shared" si="115"/>
        <v/>
      </c>
      <c r="D161" s="88" t="str">
        <f t="shared" si="116"/>
        <v/>
      </c>
      <c r="E161" s="87" t="str">
        <f t="shared" si="117"/>
        <v/>
      </c>
      <c r="F161" s="89" t="str">
        <f t="shared" si="118"/>
        <v/>
      </c>
      <c r="G161" s="87" t="str">
        <f t="shared" si="119"/>
        <v/>
      </c>
      <c r="H161" s="88" t="str">
        <f t="shared" si="120"/>
        <v/>
      </c>
      <c r="I161" s="87" t="str">
        <f t="shared" si="121"/>
        <v/>
      </c>
      <c r="J161" s="89" t="str">
        <f t="shared" si="122"/>
        <v/>
      </c>
      <c r="K161" s="87" t="str">
        <f t="shared" si="123"/>
        <v/>
      </c>
      <c r="L161" s="88" t="str">
        <f t="shared" si="124"/>
        <v/>
      </c>
      <c r="M161" s="87" t="str">
        <f t="shared" si="125"/>
        <v/>
      </c>
      <c r="N161" s="89" t="str">
        <f t="shared" si="126"/>
        <v/>
      </c>
      <c r="O161" s="87" t="str">
        <f t="shared" si="127"/>
        <v/>
      </c>
      <c r="P161" s="88" t="str">
        <f t="shared" si="128"/>
        <v/>
      </c>
      <c r="Q161" s="87" t="str">
        <f t="shared" si="129"/>
        <v/>
      </c>
      <c r="R161" s="89" t="str">
        <f t="shared" si="130"/>
        <v/>
      </c>
      <c r="S161" s="87" t="str">
        <f t="shared" si="131"/>
        <v/>
      </c>
      <c r="T161" s="88" t="str">
        <f t="shared" si="132"/>
        <v/>
      </c>
      <c r="U161" s="87" t="str">
        <f t="shared" si="133"/>
        <v/>
      </c>
      <c r="V161" s="89" t="str">
        <f t="shared" si="134"/>
        <v/>
      </c>
      <c r="W161" s="87" t="str">
        <f t="shared" si="135"/>
        <v/>
      </c>
      <c r="X161" s="88" t="str">
        <f t="shared" si="136"/>
        <v/>
      </c>
      <c r="Y161" s="87" t="str">
        <f t="shared" si="137"/>
        <v/>
      </c>
      <c r="Z161" s="89" t="str">
        <f t="shared" si="138"/>
        <v/>
      </c>
      <c r="AA161" s="87" t="str">
        <f t="shared" si="139"/>
        <v/>
      </c>
      <c r="AB161" s="88" t="str">
        <f t="shared" si="140"/>
        <v/>
      </c>
      <c r="AC161" s="87" t="str">
        <f t="shared" si="141"/>
        <v/>
      </c>
      <c r="AD161" s="88" t="str">
        <f t="shared" si="142"/>
        <v/>
      </c>
      <c r="AE161" s="87" t="str">
        <f t="shared" si="143"/>
        <v/>
      </c>
      <c r="AF161" s="89" t="str">
        <f t="shared" si="144"/>
        <v/>
      </c>
      <c r="AG161" s="87" t="str">
        <f t="shared" si="145"/>
        <v/>
      </c>
      <c r="AH161" s="88" t="str">
        <f t="shared" si="146"/>
        <v/>
      </c>
      <c r="AI161" s="87" t="str">
        <f t="shared" si="147"/>
        <v/>
      </c>
      <c r="AJ161" s="89" t="str">
        <f t="shared" si="148"/>
        <v/>
      </c>
      <c r="AK161" s="87" t="str">
        <f t="shared" si="149"/>
        <v/>
      </c>
      <c r="AL161" s="88" t="str">
        <f t="shared" si="150"/>
        <v/>
      </c>
      <c r="AM161" s="87" t="str">
        <f t="shared" si="151"/>
        <v/>
      </c>
      <c r="AN161" s="104" t="str">
        <f t="shared" si="152"/>
        <v/>
      </c>
      <c r="AO161" s="105"/>
      <c r="AP161" s="104"/>
      <c r="AQ161" s="87"/>
      <c r="AR161" s="104"/>
      <c r="AS161" s="87"/>
      <c r="AT161" s="104"/>
      <c r="AU161" s="108"/>
      <c r="AV161" s="187"/>
      <c r="AW161" s="110"/>
      <c r="AX161" s="109"/>
      <c r="AY161" s="110"/>
      <c r="AZ161" s="189"/>
      <c r="BA161" s="110"/>
      <c r="BB161" s="109"/>
      <c r="BC161" s="110"/>
      <c r="BD161" s="109"/>
      <c r="BE161" s="191"/>
      <c r="BF161" s="109"/>
      <c r="BG161" s="110"/>
      <c r="BH161" s="138"/>
      <c r="BI161" s="139"/>
      <c r="BJ161" s="65"/>
      <c r="BK161" s="63"/>
      <c r="BL161" s="64"/>
      <c r="BM161" s="63"/>
      <c r="BN161" s="206"/>
      <c r="BO161" s="89"/>
      <c r="BP161" s="183"/>
      <c r="BQ161" s="89"/>
      <c r="BR161" s="193"/>
      <c r="BS161" s="183"/>
      <c r="BT161" s="185"/>
      <c r="BU161" s="89"/>
      <c r="BV161" s="89"/>
      <c r="BW161" s="63"/>
      <c r="BX161" s="64"/>
      <c r="BY161" s="63"/>
      <c r="BZ161" s="138"/>
      <c r="CA161" s="63"/>
      <c r="CB161" s="167"/>
      <c r="CC161" s="63"/>
      <c r="CD161" s="167"/>
      <c r="CE161" s="63"/>
      <c r="CF161" s="167"/>
      <c r="CG161" s="169"/>
      <c r="CH161" s="64"/>
      <c r="CI161" s="63"/>
      <c r="CJ161" s="64"/>
      <c r="CK161" s="63"/>
      <c r="CL161" s="65"/>
      <c r="CM161" s="63"/>
      <c r="CN161" s="64"/>
      <c r="CO161" s="63"/>
      <c r="CP161" s="138"/>
      <c r="CQ161" s="68"/>
      <c r="CR161" s="69"/>
      <c r="CS161" s="171"/>
      <c r="CT161" s="69"/>
      <c r="CU161" s="68"/>
      <c r="CV161" s="69"/>
      <c r="CW161" s="68"/>
      <c r="CX161" s="69"/>
      <c r="CY161" s="208"/>
      <c r="CZ161" s="70"/>
      <c r="DA161" s="63"/>
      <c r="DB161" s="173"/>
      <c r="DC161" s="63"/>
      <c r="DD161" s="71"/>
      <c r="DE161" s="63"/>
      <c r="DF161" s="71"/>
      <c r="DG161" s="63"/>
      <c r="DH161" s="68"/>
      <c r="DI161" s="175"/>
      <c r="DJ161" s="176"/>
      <c r="DK161" s="175"/>
      <c r="DL161" s="176"/>
      <c r="DM161" s="175"/>
      <c r="DN161" s="176"/>
      <c r="DO161" s="175"/>
      <c r="DP161" s="176"/>
      <c r="DQ161" s="175"/>
      <c r="DR161" s="176"/>
      <c r="DS161" s="175"/>
      <c r="DT161" s="176"/>
      <c r="DU161" s="175"/>
      <c r="DV161" s="176"/>
      <c r="DW161" s="175"/>
      <c r="DX161" s="176"/>
      <c r="DY161" s="175"/>
      <c r="DZ161" s="176"/>
      <c r="EA161" s="175"/>
      <c r="EB161" s="176"/>
      <c r="EC161" s="175"/>
      <c r="ED161" s="176"/>
      <c r="EE161" s="175"/>
      <c r="EF161" s="176"/>
      <c r="EG161" s="69"/>
      <c r="EH161" s="66"/>
      <c r="EI161" s="66"/>
      <c r="EJ161" s="67"/>
      <c r="EK161" s="67"/>
      <c r="EL161" s="67"/>
      <c r="EM161" s="204"/>
      <c r="EN161" s="200"/>
      <c r="EO161" s="198"/>
      <c r="EP161" s="182"/>
      <c r="EQ161" s="182"/>
      <c r="ER161" s="182"/>
      <c r="ES161" s="182"/>
    </row>
    <row r="162" spans="1:149" x14ac:dyDescent="0.2">
      <c r="A162" s="61"/>
      <c r="B162" s="114">
        <v>154</v>
      </c>
      <c r="C162" s="87" t="str">
        <f t="shared" si="115"/>
        <v/>
      </c>
      <c r="D162" s="88" t="str">
        <f t="shared" si="116"/>
        <v/>
      </c>
      <c r="E162" s="87" t="str">
        <f t="shared" si="117"/>
        <v/>
      </c>
      <c r="F162" s="89" t="str">
        <f t="shared" si="118"/>
        <v/>
      </c>
      <c r="G162" s="87" t="str">
        <f t="shared" si="119"/>
        <v/>
      </c>
      <c r="H162" s="88" t="str">
        <f t="shared" si="120"/>
        <v/>
      </c>
      <c r="I162" s="87" t="str">
        <f t="shared" si="121"/>
        <v/>
      </c>
      <c r="J162" s="89" t="str">
        <f t="shared" si="122"/>
        <v/>
      </c>
      <c r="K162" s="87" t="str">
        <f t="shared" si="123"/>
        <v/>
      </c>
      <c r="L162" s="88" t="str">
        <f t="shared" si="124"/>
        <v/>
      </c>
      <c r="M162" s="87" t="str">
        <f t="shared" si="125"/>
        <v/>
      </c>
      <c r="N162" s="89" t="str">
        <f t="shared" si="126"/>
        <v/>
      </c>
      <c r="O162" s="87" t="str">
        <f t="shared" si="127"/>
        <v/>
      </c>
      <c r="P162" s="88" t="str">
        <f t="shared" si="128"/>
        <v/>
      </c>
      <c r="Q162" s="87" t="str">
        <f t="shared" si="129"/>
        <v/>
      </c>
      <c r="R162" s="89" t="str">
        <f t="shared" si="130"/>
        <v/>
      </c>
      <c r="S162" s="87" t="str">
        <f t="shared" si="131"/>
        <v/>
      </c>
      <c r="T162" s="88" t="str">
        <f t="shared" si="132"/>
        <v/>
      </c>
      <c r="U162" s="87" t="str">
        <f t="shared" si="133"/>
        <v/>
      </c>
      <c r="V162" s="89" t="str">
        <f t="shared" si="134"/>
        <v/>
      </c>
      <c r="W162" s="87" t="str">
        <f t="shared" si="135"/>
        <v/>
      </c>
      <c r="X162" s="88" t="str">
        <f t="shared" si="136"/>
        <v/>
      </c>
      <c r="Y162" s="87" t="str">
        <f t="shared" si="137"/>
        <v/>
      </c>
      <c r="Z162" s="89" t="str">
        <f t="shared" si="138"/>
        <v/>
      </c>
      <c r="AA162" s="87" t="str">
        <f t="shared" si="139"/>
        <v/>
      </c>
      <c r="AB162" s="88" t="str">
        <f t="shared" si="140"/>
        <v/>
      </c>
      <c r="AC162" s="87" t="str">
        <f t="shared" si="141"/>
        <v/>
      </c>
      <c r="AD162" s="88" t="str">
        <f t="shared" si="142"/>
        <v/>
      </c>
      <c r="AE162" s="87" t="str">
        <f t="shared" si="143"/>
        <v/>
      </c>
      <c r="AF162" s="89" t="str">
        <f t="shared" si="144"/>
        <v/>
      </c>
      <c r="AG162" s="87" t="str">
        <f t="shared" si="145"/>
        <v/>
      </c>
      <c r="AH162" s="88" t="str">
        <f t="shared" si="146"/>
        <v/>
      </c>
      <c r="AI162" s="87" t="str">
        <f t="shared" si="147"/>
        <v/>
      </c>
      <c r="AJ162" s="89" t="str">
        <f t="shared" si="148"/>
        <v/>
      </c>
      <c r="AK162" s="87" t="str">
        <f t="shared" si="149"/>
        <v/>
      </c>
      <c r="AL162" s="88" t="str">
        <f t="shared" si="150"/>
        <v/>
      </c>
      <c r="AM162" s="87" t="str">
        <f t="shared" si="151"/>
        <v/>
      </c>
      <c r="AN162" s="104" t="str">
        <f t="shared" si="152"/>
        <v/>
      </c>
      <c r="AO162" s="105"/>
      <c r="AP162" s="104"/>
      <c r="AQ162" s="87"/>
      <c r="AR162" s="104"/>
      <c r="AS162" s="87"/>
      <c r="AT162" s="104"/>
      <c r="AU162" s="108"/>
      <c r="AV162" s="187"/>
      <c r="AW162" s="110"/>
      <c r="AX162" s="109"/>
      <c r="AY162" s="110"/>
      <c r="AZ162" s="189"/>
      <c r="BA162" s="110"/>
      <c r="BB162" s="109"/>
      <c r="BC162" s="110"/>
      <c r="BD162" s="109"/>
      <c r="BE162" s="191"/>
      <c r="BF162" s="109"/>
      <c r="BG162" s="110"/>
      <c r="BH162" s="138"/>
      <c r="BI162" s="139"/>
      <c r="BJ162" s="65"/>
      <c r="BK162" s="63"/>
      <c r="BL162" s="64"/>
      <c r="BM162" s="63"/>
      <c r="BN162" s="206"/>
      <c r="BO162" s="89"/>
      <c r="BP162" s="183"/>
      <c r="BQ162" s="89"/>
      <c r="BR162" s="193"/>
      <c r="BS162" s="183"/>
      <c r="BT162" s="185"/>
      <c r="BU162" s="89"/>
      <c r="BV162" s="89"/>
      <c r="BW162" s="63"/>
      <c r="BX162" s="64"/>
      <c r="BY162" s="63"/>
      <c r="BZ162" s="138"/>
      <c r="CA162" s="63"/>
      <c r="CB162" s="167"/>
      <c r="CC162" s="63"/>
      <c r="CD162" s="167"/>
      <c r="CE162" s="63"/>
      <c r="CF162" s="167"/>
      <c r="CG162" s="169"/>
      <c r="CH162" s="64"/>
      <c r="CI162" s="63"/>
      <c r="CJ162" s="64"/>
      <c r="CK162" s="63"/>
      <c r="CL162" s="65"/>
      <c r="CM162" s="63"/>
      <c r="CN162" s="64"/>
      <c r="CO162" s="63"/>
      <c r="CP162" s="138"/>
      <c r="CQ162" s="68"/>
      <c r="CR162" s="69"/>
      <c r="CS162" s="171"/>
      <c r="CT162" s="69"/>
      <c r="CU162" s="68"/>
      <c r="CV162" s="69"/>
      <c r="CW162" s="68"/>
      <c r="CX162" s="69"/>
      <c r="CY162" s="208"/>
      <c r="CZ162" s="70"/>
      <c r="DA162" s="63"/>
      <c r="DB162" s="173"/>
      <c r="DC162" s="63"/>
      <c r="DD162" s="71"/>
      <c r="DE162" s="63"/>
      <c r="DF162" s="71"/>
      <c r="DG162" s="63"/>
      <c r="DH162" s="68"/>
      <c r="DI162" s="175"/>
      <c r="DJ162" s="176"/>
      <c r="DK162" s="175"/>
      <c r="DL162" s="176"/>
      <c r="DM162" s="175"/>
      <c r="DN162" s="176"/>
      <c r="DO162" s="175"/>
      <c r="DP162" s="176"/>
      <c r="DQ162" s="175"/>
      <c r="DR162" s="176"/>
      <c r="DS162" s="175"/>
      <c r="DT162" s="176"/>
      <c r="DU162" s="175"/>
      <c r="DV162" s="176"/>
      <c r="DW162" s="175"/>
      <c r="DX162" s="176"/>
      <c r="DY162" s="175"/>
      <c r="DZ162" s="176"/>
      <c r="EA162" s="175"/>
      <c r="EB162" s="176"/>
      <c r="EC162" s="175"/>
      <c r="ED162" s="176"/>
      <c r="EE162" s="175"/>
      <c r="EF162" s="176"/>
      <c r="EG162" s="69"/>
      <c r="EH162" s="66"/>
      <c r="EI162" s="66"/>
      <c r="EJ162" s="67"/>
      <c r="EK162" s="67"/>
      <c r="EL162" s="67"/>
      <c r="EM162" s="204"/>
      <c r="EN162" s="200"/>
      <c r="EO162" s="198"/>
      <c r="EP162" s="182"/>
      <c r="EQ162" s="182"/>
      <c r="ER162" s="182"/>
      <c r="ES162" s="182"/>
    </row>
    <row r="163" spans="1:149" x14ac:dyDescent="0.2">
      <c r="A163" s="61"/>
      <c r="B163" s="114">
        <v>155</v>
      </c>
      <c r="C163" s="87" t="str">
        <f t="shared" si="115"/>
        <v/>
      </c>
      <c r="D163" s="88" t="str">
        <f t="shared" si="116"/>
        <v/>
      </c>
      <c r="E163" s="87" t="str">
        <f t="shared" si="117"/>
        <v/>
      </c>
      <c r="F163" s="89" t="str">
        <f t="shared" si="118"/>
        <v/>
      </c>
      <c r="G163" s="87" t="str">
        <f t="shared" si="119"/>
        <v/>
      </c>
      <c r="H163" s="88" t="str">
        <f t="shared" si="120"/>
        <v/>
      </c>
      <c r="I163" s="87" t="str">
        <f t="shared" si="121"/>
        <v/>
      </c>
      <c r="J163" s="89" t="str">
        <f t="shared" si="122"/>
        <v/>
      </c>
      <c r="K163" s="87" t="str">
        <f t="shared" si="123"/>
        <v/>
      </c>
      <c r="L163" s="88" t="str">
        <f t="shared" si="124"/>
        <v/>
      </c>
      <c r="M163" s="87" t="str">
        <f t="shared" si="125"/>
        <v/>
      </c>
      <c r="N163" s="89" t="str">
        <f t="shared" si="126"/>
        <v/>
      </c>
      <c r="O163" s="87" t="str">
        <f t="shared" si="127"/>
        <v/>
      </c>
      <c r="P163" s="88" t="str">
        <f t="shared" si="128"/>
        <v/>
      </c>
      <c r="Q163" s="87" t="str">
        <f t="shared" si="129"/>
        <v/>
      </c>
      <c r="R163" s="89" t="str">
        <f t="shared" si="130"/>
        <v/>
      </c>
      <c r="S163" s="87" t="str">
        <f t="shared" si="131"/>
        <v/>
      </c>
      <c r="T163" s="88" t="str">
        <f t="shared" si="132"/>
        <v/>
      </c>
      <c r="U163" s="87" t="str">
        <f t="shared" si="133"/>
        <v/>
      </c>
      <c r="V163" s="89" t="str">
        <f t="shared" si="134"/>
        <v/>
      </c>
      <c r="W163" s="87" t="str">
        <f t="shared" si="135"/>
        <v/>
      </c>
      <c r="X163" s="88" t="str">
        <f t="shared" si="136"/>
        <v/>
      </c>
      <c r="Y163" s="87" t="str">
        <f t="shared" si="137"/>
        <v/>
      </c>
      <c r="Z163" s="89" t="str">
        <f t="shared" si="138"/>
        <v/>
      </c>
      <c r="AA163" s="87" t="str">
        <f t="shared" si="139"/>
        <v/>
      </c>
      <c r="AB163" s="88" t="str">
        <f t="shared" si="140"/>
        <v/>
      </c>
      <c r="AC163" s="87" t="str">
        <f t="shared" si="141"/>
        <v/>
      </c>
      <c r="AD163" s="88" t="str">
        <f t="shared" si="142"/>
        <v/>
      </c>
      <c r="AE163" s="87" t="str">
        <f t="shared" si="143"/>
        <v/>
      </c>
      <c r="AF163" s="89" t="str">
        <f t="shared" si="144"/>
        <v/>
      </c>
      <c r="AG163" s="87" t="str">
        <f t="shared" si="145"/>
        <v/>
      </c>
      <c r="AH163" s="88" t="str">
        <f t="shared" si="146"/>
        <v/>
      </c>
      <c r="AI163" s="87" t="str">
        <f t="shared" si="147"/>
        <v/>
      </c>
      <c r="AJ163" s="89" t="str">
        <f t="shared" si="148"/>
        <v/>
      </c>
      <c r="AK163" s="87" t="str">
        <f t="shared" si="149"/>
        <v/>
      </c>
      <c r="AL163" s="88" t="str">
        <f t="shared" si="150"/>
        <v/>
      </c>
      <c r="AM163" s="87" t="str">
        <f t="shared" si="151"/>
        <v/>
      </c>
      <c r="AN163" s="104" t="str">
        <f t="shared" si="152"/>
        <v/>
      </c>
      <c r="AO163" s="105"/>
      <c r="AP163" s="104"/>
      <c r="AQ163" s="87"/>
      <c r="AR163" s="104"/>
      <c r="AS163" s="87"/>
      <c r="AT163" s="104"/>
      <c r="AU163" s="108"/>
      <c r="AV163" s="187"/>
      <c r="AW163" s="110"/>
      <c r="AX163" s="109"/>
      <c r="AY163" s="110"/>
      <c r="AZ163" s="189"/>
      <c r="BA163" s="110"/>
      <c r="BB163" s="109"/>
      <c r="BC163" s="110"/>
      <c r="BD163" s="109"/>
      <c r="BE163" s="191"/>
      <c r="BF163" s="109"/>
      <c r="BG163" s="110"/>
      <c r="BH163" s="138"/>
      <c r="BI163" s="139"/>
      <c r="BJ163" s="65"/>
      <c r="BK163" s="63"/>
      <c r="BL163" s="64"/>
      <c r="BM163" s="63"/>
      <c r="BN163" s="206"/>
      <c r="BO163" s="89"/>
      <c r="BP163" s="183"/>
      <c r="BQ163" s="89"/>
      <c r="BR163" s="193"/>
      <c r="BS163" s="183"/>
      <c r="BT163" s="185"/>
      <c r="BU163" s="89"/>
      <c r="BV163" s="89"/>
      <c r="BW163" s="63"/>
      <c r="BX163" s="64"/>
      <c r="BY163" s="63"/>
      <c r="BZ163" s="138"/>
      <c r="CA163" s="63"/>
      <c r="CB163" s="167"/>
      <c r="CC163" s="63"/>
      <c r="CD163" s="167"/>
      <c r="CE163" s="63"/>
      <c r="CF163" s="167"/>
      <c r="CG163" s="169"/>
      <c r="CH163" s="64"/>
      <c r="CI163" s="63"/>
      <c r="CJ163" s="64"/>
      <c r="CK163" s="63"/>
      <c r="CL163" s="65"/>
      <c r="CM163" s="63"/>
      <c r="CN163" s="64"/>
      <c r="CO163" s="63"/>
      <c r="CP163" s="138"/>
      <c r="CQ163" s="68"/>
      <c r="CR163" s="69"/>
      <c r="CS163" s="171"/>
      <c r="CT163" s="69"/>
      <c r="CU163" s="68"/>
      <c r="CV163" s="69"/>
      <c r="CW163" s="68"/>
      <c r="CX163" s="69"/>
      <c r="CY163" s="208"/>
      <c r="CZ163" s="70"/>
      <c r="DA163" s="63"/>
      <c r="DB163" s="173"/>
      <c r="DC163" s="63"/>
      <c r="DD163" s="71"/>
      <c r="DE163" s="63"/>
      <c r="DF163" s="71"/>
      <c r="DG163" s="63"/>
      <c r="DH163" s="68"/>
      <c r="DI163" s="175"/>
      <c r="DJ163" s="176"/>
      <c r="DK163" s="175"/>
      <c r="DL163" s="176"/>
      <c r="DM163" s="175"/>
      <c r="DN163" s="176"/>
      <c r="DO163" s="175"/>
      <c r="DP163" s="176"/>
      <c r="DQ163" s="175"/>
      <c r="DR163" s="176"/>
      <c r="DS163" s="175"/>
      <c r="DT163" s="176"/>
      <c r="DU163" s="175"/>
      <c r="DV163" s="176"/>
      <c r="DW163" s="175"/>
      <c r="DX163" s="176"/>
      <c r="DY163" s="175"/>
      <c r="DZ163" s="176"/>
      <c r="EA163" s="175"/>
      <c r="EB163" s="176"/>
      <c r="EC163" s="175"/>
      <c r="ED163" s="176"/>
      <c r="EE163" s="175"/>
      <c r="EF163" s="176"/>
      <c r="EG163" s="69"/>
      <c r="EH163" s="66"/>
      <c r="EI163" s="66"/>
      <c r="EJ163" s="67"/>
      <c r="EK163" s="67"/>
      <c r="EL163" s="67"/>
      <c r="EM163" s="204"/>
      <c r="EN163" s="200"/>
      <c r="EO163" s="198"/>
      <c r="EP163" s="182"/>
      <c r="EQ163" s="182"/>
      <c r="ER163" s="182"/>
      <c r="ES163" s="182"/>
    </row>
    <row r="164" spans="1:149" x14ac:dyDescent="0.2">
      <c r="A164" s="61"/>
      <c r="B164" s="114">
        <v>156</v>
      </c>
      <c r="C164" s="87" t="str">
        <f t="shared" si="115"/>
        <v/>
      </c>
      <c r="D164" s="88" t="str">
        <f t="shared" si="116"/>
        <v/>
      </c>
      <c r="E164" s="87" t="str">
        <f t="shared" si="117"/>
        <v/>
      </c>
      <c r="F164" s="89" t="str">
        <f t="shared" si="118"/>
        <v/>
      </c>
      <c r="G164" s="87" t="str">
        <f t="shared" si="119"/>
        <v/>
      </c>
      <c r="H164" s="88" t="str">
        <f t="shared" si="120"/>
        <v/>
      </c>
      <c r="I164" s="87" t="str">
        <f t="shared" si="121"/>
        <v/>
      </c>
      <c r="J164" s="89" t="str">
        <f t="shared" si="122"/>
        <v/>
      </c>
      <c r="K164" s="87" t="str">
        <f t="shared" si="123"/>
        <v/>
      </c>
      <c r="L164" s="88" t="str">
        <f t="shared" si="124"/>
        <v/>
      </c>
      <c r="M164" s="87" t="str">
        <f t="shared" si="125"/>
        <v/>
      </c>
      <c r="N164" s="89" t="str">
        <f t="shared" si="126"/>
        <v/>
      </c>
      <c r="O164" s="87" t="str">
        <f t="shared" si="127"/>
        <v/>
      </c>
      <c r="P164" s="88" t="str">
        <f t="shared" si="128"/>
        <v/>
      </c>
      <c r="Q164" s="87" t="str">
        <f t="shared" si="129"/>
        <v/>
      </c>
      <c r="R164" s="89" t="str">
        <f t="shared" si="130"/>
        <v/>
      </c>
      <c r="S164" s="87" t="str">
        <f t="shared" si="131"/>
        <v/>
      </c>
      <c r="T164" s="88" t="str">
        <f t="shared" si="132"/>
        <v/>
      </c>
      <c r="U164" s="87" t="str">
        <f t="shared" si="133"/>
        <v/>
      </c>
      <c r="V164" s="89" t="str">
        <f t="shared" si="134"/>
        <v/>
      </c>
      <c r="W164" s="87" t="str">
        <f t="shared" si="135"/>
        <v/>
      </c>
      <c r="X164" s="88" t="str">
        <f t="shared" si="136"/>
        <v/>
      </c>
      <c r="Y164" s="87" t="str">
        <f t="shared" si="137"/>
        <v/>
      </c>
      <c r="Z164" s="89" t="str">
        <f t="shared" si="138"/>
        <v/>
      </c>
      <c r="AA164" s="87" t="str">
        <f t="shared" si="139"/>
        <v/>
      </c>
      <c r="AB164" s="88" t="str">
        <f t="shared" si="140"/>
        <v/>
      </c>
      <c r="AC164" s="87" t="str">
        <f t="shared" si="141"/>
        <v/>
      </c>
      <c r="AD164" s="88" t="str">
        <f t="shared" si="142"/>
        <v/>
      </c>
      <c r="AE164" s="87" t="str">
        <f t="shared" si="143"/>
        <v/>
      </c>
      <c r="AF164" s="89" t="str">
        <f t="shared" si="144"/>
        <v/>
      </c>
      <c r="AG164" s="87" t="str">
        <f t="shared" si="145"/>
        <v/>
      </c>
      <c r="AH164" s="88" t="str">
        <f t="shared" si="146"/>
        <v/>
      </c>
      <c r="AI164" s="87" t="str">
        <f t="shared" si="147"/>
        <v/>
      </c>
      <c r="AJ164" s="89" t="str">
        <f t="shared" si="148"/>
        <v/>
      </c>
      <c r="AK164" s="87" t="str">
        <f t="shared" si="149"/>
        <v/>
      </c>
      <c r="AL164" s="88" t="str">
        <f t="shared" si="150"/>
        <v/>
      </c>
      <c r="AM164" s="87" t="str">
        <f t="shared" si="151"/>
        <v/>
      </c>
      <c r="AN164" s="104" t="str">
        <f t="shared" si="152"/>
        <v/>
      </c>
      <c r="AO164" s="105"/>
      <c r="AP164" s="104"/>
      <c r="AQ164" s="87"/>
      <c r="AR164" s="104"/>
      <c r="AS164" s="87"/>
      <c r="AT164" s="104"/>
      <c r="AU164" s="108"/>
      <c r="AV164" s="187"/>
      <c r="AW164" s="110"/>
      <c r="AX164" s="109"/>
      <c r="AY164" s="110"/>
      <c r="AZ164" s="189"/>
      <c r="BA164" s="110"/>
      <c r="BB164" s="109"/>
      <c r="BC164" s="110"/>
      <c r="BD164" s="109"/>
      <c r="BE164" s="191"/>
      <c r="BF164" s="109"/>
      <c r="BG164" s="110"/>
      <c r="BH164" s="138"/>
      <c r="BI164" s="139"/>
      <c r="BJ164" s="65"/>
      <c r="BK164" s="63"/>
      <c r="BL164" s="64"/>
      <c r="BM164" s="63"/>
      <c r="BN164" s="206"/>
      <c r="BO164" s="89"/>
      <c r="BP164" s="183"/>
      <c r="BQ164" s="89"/>
      <c r="BR164" s="193"/>
      <c r="BS164" s="183"/>
      <c r="BT164" s="185"/>
      <c r="BU164" s="89"/>
      <c r="BV164" s="89"/>
      <c r="BW164" s="63"/>
      <c r="BX164" s="64"/>
      <c r="BY164" s="63"/>
      <c r="BZ164" s="138"/>
      <c r="CA164" s="63"/>
      <c r="CB164" s="167"/>
      <c r="CC164" s="63"/>
      <c r="CD164" s="167"/>
      <c r="CE164" s="63"/>
      <c r="CF164" s="167"/>
      <c r="CG164" s="169"/>
      <c r="CH164" s="64"/>
      <c r="CI164" s="63"/>
      <c r="CJ164" s="64"/>
      <c r="CK164" s="63"/>
      <c r="CL164" s="65"/>
      <c r="CM164" s="63"/>
      <c r="CN164" s="64"/>
      <c r="CO164" s="63"/>
      <c r="CP164" s="138"/>
      <c r="CQ164" s="68"/>
      <c r="CR164" s="69"/>
      <c r="CS164" s="171"/>
      <c r="CT164" s="69"/>
      <c r="CU164" s="68"/>
      <c r="CV164" s="69"/>
      <c r="CW164" s="68"/>
      <c r="CX164" s="69"/>
      <c r="CY164" s="208"/>
      <c r="CZ164" s="70"/>
      <c r="DA164" s="63"/>
      <c r="DB164" s="173"/>
      <c r="DC164" s="63"/>
      <c r="DD164" s="71"/>
      <c r="DE164" s="63"/>
      <c r="DF164" s="71"/>
      <c r="DG164" s="63"/>
      <c r="DH164" s="68"/>
      <c r="DI164" s="175"/>
      <c r="DJ164" s="176"/>
      <c r="DK164" s="175"/>
      <c r="DL164" s="176"/>
      <c r="DM164" s="175"/>
      <c r="DN164" s="176"/>
      <c r="DO164" s="175"/>
      <c r="DP164" s="176"/>
      <c r="DQ164" s="175"/>
      <c r="DR164" s="176"/>
      <c r="DS164" s="175"/>
      <c r="DT164" s="176"/>
      <c r="DU164" s="175"/>
      <c r="DV164" s="176"/>
      <c r="DW164" s="175"/>
      <c r="DX164" s="176"/>
      <c r="DY164" s="175"/>
      <c r="DZ164" s="176"/>
      <c r="EA164" s="175"/>
      <c r="EB164" s="176"/>
      <c r="EC164" s="175"/>
      <c r="ED164" s="176"/>
      <c r="EE164" s="175"/>
      <c r="EF164" s="176"/>
      <c r="EG164" s="69"/>
      <c r="EH164" s="66"/>
      <c r="EI164" s="66"/>
      <c r="EJ164" s="67"/>
      <c r="EK164" s="67"/>
      <c r="EL164" s="67"/>
      <c r="EM164" s="204"/>
      <c r="EN164" s="200"/>
      <c r="EO164" s="198"/>
      <c r="EP164" s="182"/>
      <c r="EQ164" s="182"/>
      <c r="ER164" s="182"/>
      <c r="ES164" s="182"/>
    </row>
    <row r="165" spans="1:149" x14ac:dyDescent="0.2">
      <c r="A165" s="61"/>
      <c r="B165" s="114">
        <v>157</v>
      </c>
      <c r="C165" s="87" t="str">
        <f t="shared" si="115"/>
        <v/>
      </c>
      <c r="D165" s="88" t="str">
        <f t="shared" si="116"/>
        <v/>
      </c>
      <c r="E165" s="87" t="str">
        <f t="shared" si="117"/>
        <v/>
      </c>
      <c r="F165" s="89" t="str">
        <f t="shared" si="118"/>
        <v/>
      </c>
      <c r="G165" s="87" t="str">
        <f t="shared" si="119"/>
        <v/>
      </c>
      <c r="H165" s="88" t="str">
        <f t="shared" si="120"/>
        <v/>
      </c>
      <c r="I165" s="87" t="str">
        <f t="shared" si="121"/>
        <v/>
      </c>
      <c r="J165" s="89" t="str">
        <f t="shared" si="122"/>
        <v/>
      </c>
      <c r="K165" s="87" t="str">
        <f t="shared" si="123"/>
        <v/>
      </c>
      <c r="L165" s="88" t="str">
        <f t="shared" si="124"/>
        <v/>
      </c>
      <c r="M165" s="87" t="str">
        <f t="shared" si="125"/>
        <v/>
      </c>
      <c r="N165" s="89" t="str">
        <f t="shared" si="126"/>
        <v/>
      </c>
      <c r="O165" s="87" t="str">
        <f t="shared" si="127"/>
        <v/>
      </c>
      <c r="P165" s="88" t="str">
        <f t="shared" si="128"/>
        <v/>
      </c>
      <c r="Q165" s="87" t="str">
        <f t="shared" si="129"/>
        <v/>
      </c>
      <c r="R165" s="89" t="str">
        <f t="shared" si="130"/>
        <v/>
      </c>
      <c r="S165" s="87" t="str">
        <f t="shared" si="131"/>
        <v/>
      </c>
      <c r="T165" s="88" t="str">
        <f t="shared" si="132"/>
        <v/>
      </c>
      <c r="U165" s="87" t="str">
        <f t="shared" si="133"/>
        <v/>
      </c>
      <c r="V165" s="89" t="str">
        <f t="shared" si="134"/>
        <v/>
      </c>
      <c r="W165" s="87" t="str">
        <f t="shared" si="135"/>
        <v/>
      </c>
      <c r="X165" s="88" t="str">
        <f t="shared" si="136"/>
        <v/>
      </c>
      <c r="Y165" s="87" t="str">
        <f t="shared" si="137"/>
        <v/>
      </c>
      <c r="Z165" s="89" t="str">
        <f t="shared" si="138"/>
        <v/>
      </c>
      <c r="AA165" s="87" t="str">
        <f t="shared" si="139"/>
        <v/>
      </c>
      <c r="AB165" s="88" t="str">
        <f t="shared" si="140"/>
        <v/>
      </c>
      <c r="AC165" s="87" t="str">
        <f t="shared" si="141"/>
        <v/>
      </c>
      <c r="AD165" s="88" t="str">
        <f t="shared" si="142"/>
        <v/>
      </c>
      <c r="AE165" s="87" t="str">
        <f t="shared" si="143"/>
        <v/>
      </c>
      <c r="AF165" s="89" t="str">
        <f t="shared" si="144"/>
        <v/>
      </c>
      <c r="AG165" s="87" t="str">
        <f t="shared" si="145"/>
        <v/>
      </c>
      <c r="AH165" s="88" t="str">
        <f t="shared" si="146"/>
        <v/>
      </c>
      <c r="AI165" s="87" t="str">
        <f t="shared" si="147"/>
        <v/>
      </c>
      <c r="AJ165" s="89" t="str">
        <f t="shared" si="148"/>
        <v/>
      </c>
      <c r="AK165" s="87" t="str">
        <f t="shared" si="149"/>
        <v/>
      </c>
      <c r="AL165" s="88" t="str">
        <f t="shared" si="150"/>
        <v/>
      </c>
      <c r="AM165" s="87" t="str">
        <f t="shared" si="151"/>
        <v/>
      </c>
      <c r="AN165" s="104" t="str">
        <f t="shared" si="152"/>
        <v/>
      </c>
      <c r="AO165" s="105"/>
      <c r="AP165" s="104"/>
      <c r="AQ165" s="87"/>
      <c r="AR165" s="104"/>
      <c r="AS165" s="87"/>
      <c r="AT165" s="104"/>
      <c r="AU165" s="108"/>
      <c r="AV165" s="187"/>
      <c r="AW165" s="110"/>
      <c r="AX165" s="109"/>
      <c r="AY165" s="110"/>
      <c r="AZ165" s="189"/>
      <c r="BA165" s="110"/>
      <c r="BB165" s="109"/>
      <c r="BC165" s="110"/>
      <c r="BD165" s="109"/>
      <c r="BE165" s="191"/>
      <c r="BF165" s="109"/>
      <c r="BG165" s="110"/>
      <c r="BH165" s="138"/>
      <c r="BI165" s="139"/>
      <c r="BJ165" s="65"/>
      <c r="BK165" s="63"/>
      <c r="BL165" s="64"/>
      <c r="BM165" s="63"/>
      <c r="BN165" s="206"/>
      <c r="BO165" s="89"/>
      <c r="BP165" s="183"/>
      <c r="BQ165" s="89"/>
      <c r="BR165" s="193"/>
      <c r="BS165" s="183"/>
      <c r="BT165" s="185"/>
      <c r="BU165" s="89"/>
      <c r="BV165" s="89"/>
      <c r="BW165" s="63"/>
      <c r="BX165" s="64"/>
      <c r="BY165" s="63"/>
      <c r="BZ165" s="138"/>
      <c r="CA165" s="63"/>
      <c r="CB165" s="167"/>
      <c r="CC165" s="63"/>
      <c r="CD165" s="167"/>
      <c r="CE165" s="63"/>
      <c r="CF165" s="167"/>
      <c r="CG165" s="169"/>
      <c r="CH165" s="64"/>
      <c r="CI165" s="63"/>
      <c r="CJ165" s="64"/>
      <c r="CK165" s="63"/>
      <c r="CL165" s="65"/>
      <c r="CM165" s="63"/>
      <c r="CN165" s="64"/>
      <c r="CO165" s="63"/>
      <c r="CP165" s="138"/>
      <c r="CQ165" s="68"/>
      <c r="CR165" s="69"/>
      <c r="CS165" s="171"/>
      <c r="CT165" s="69"/>
      <c r="CU165" s="68"/>
      <c r="CV165" s="69"/>
      <c r="CW165" s="68"/>
      <c r="CX165" s="69"/>
      <c r="CY165" s="208"/>
      <c r="CZ165" s="70"/>
      <c r="DA165" s="63"/>
      <c r="DB165" s="173"/>
      <c r="DC165" s="63"/>
      <c r="DD165" s="71"/>
      <c r="DE165" s="63"/>
      <c r="DF165" s="71"/>
      <c r="DG165" s="63"/>
      <c r="DH165" s="68"/>
      <c r="DI165" s="175"/>
      <c r="DJ165" s="176"/>
      <c r="DK165" s="175"/>
      <c r="DL165" s="176"/>
      <c r="DM165" s="175"/>
      <c r="DN165" s="176"/>
      <c r="DO165" s="175"/>
      <c r="DP165" s="176"/>
      <c r="DQ165" s="175"/>
      <c r="DR165" s="176"/>
      <c r="DS165" s="175"/>
      <c r="DT165" s="176"/>
      <c r="DU165" s="175"/>
      <c r="DV165" s="176"/>
      <c r="DW165" s="175"/>
      <c r="DX165" s="176"/>
      <c r="DY165" s="175"/>
      <c r="DZ165" s="176"/>
      <c r="EA165" s="175"/>
      <c r="EB165" s="176"/>
      <c r="EC165" s="175"/>
      <c r="ED165" s="176"/>
      <c r="EE165" s="175"/>
      <c r="EF165" s="176"/>
      <c r="EG165" s="69"/>
      <c r="EH165" s="66"/>
      <c r="EI165" s="66"/>
      <c r="EJ165" s="67"/>
      <c r="EK165" s="67"/>
      <c r="EL165" s="67"/>
      <c r="EM165" s="204"/>
      <c r="EN165" s="200"/>
      <c r="EO165" s="198"/>
      <c r="EP165" s="182"/>
      <c r="EQ165" s="182"/>
      <c r="ER165" s="182"/>
      <c r="ES165" s="182"/>
    </row>
    <row r="166" spans="1:149" x14ac:dyDescent="0.2">
      <c r="A166" s="61"/>
      <c r="B166" s="114">
        <v>158</v>
      </c>
      <c r="C166" s="87" t="str">
        <f t="shared" si="115"/>
        <v/>
      </c>
      <c r="D166" s="88" t="str">
        <f t="shared" si="116"/>
        <v/>
      </c>
      <c r="E166" s="87" t="str">
        <f t="shared" si="117"/>
        <v/>
      </c>
      <c r="F166" s="89" t="str">
        <f t="shared" si="118"/>
        <v/>
      </c>
      <c r="G166" s="87" t="str">
        <f t="shared" si="119"/>
        <v/>
      </c>
      <c r="H166" s="88" t="str">
        <f t="shared" si="120"/>
        <v/>
      </c>
      <c r="I166" s="87" t="str">
        <f t="shared" si="121"/>
        <v/>
      </c>
      <c r="J166" s="89" t="str">
        <f t="shared" si="122"/>
        <v/>
      </c>
      <c r="K166" s="87" t="str">
        <f t="shared" si="123"/>
        <v/>
      </c>
      <c r="L166" s="88" t="str">
        <f t="shared" si="124"/>
        <v/>
      </c>
      <c r="M166" s="87" t="str">
        <f t="shared" si="125"/>
        <v/>
      </c>
      <c r="N166" s="89" t="str">
        <f t="shared" si="126"/>
        <v/>
      </c>
      <c r="O166" s="87" t="str">
        <f t="shared" si="127"/>
        <v/>
      </c>
      <c r="P166" s="88" t="str">
        <f t="shared" si="128"/>
        <v/>
      </c>
      <c r="Q166" s="87" t="str">
        <f t="shared" si="129"/>
        <v/>
      </c>
      <c r="R166" s="89" t="str">
        <f t="shared" si="130"/>
        <v/>
      </c>
      <c r="S166" s="87" t="str">
        <f t="shared" si="131"/>
        <v/>
      </c>
      <c r="T166" s="88" t="str">
        <f t="shared" si="132"/>
        <v/>
      </c>
      <c r="U166" s="87" t="str">
        <f t="shared" si="133"/>
        <v/>
      </c>
      <c r="V166" s="89" t="str">
        <f t="shared" si="134"/>
        <v/>
      </c>
      <c r="W166" s="87" t="str">
        <f t="shared" si="135"/>
        <v/>
      </c>
      <c r="X166" s="88" t="str">
        <f t="shared" si="136"/>
        <v/>
      </c>
      <c r="Y166" s="87" t="str">
        <f t="shared" si="137"/>
        <v/>
      </c>
      <c r="Z166" s="89" t="str">
        <f t="shared" si="138"/>
        <v/>
      </c>
      <c r="AA166" s="87" t="str">
        <f t="shared" si="139"/>
        <v/>
      </c>
      <c r="AB166" s="88" t="str">
        <f t="shared" si="140"/>
        <v/>
      </c>
      <c r="AC166" s="87" t="str">
        <f t="shared" si="141"/>
        <v/>
      </c>
      <c r="AD166" s="88" t="str">
        <f t="shared" si="142"/>
        <v/>
      </c>
      <c r="AE166" s="87" t="str">
        <f t="shared" si="143"/>
        <v/>
      </c>
      <c r="AF166" s="89" t="str">
        <f t="shared" si="144"/>
        <v/>
      </c>
      <c r="AG166" s="87" t="str">
        <f t="shared" si="145"/>
        <v/>
      </c>
      <c r="AH166" s="88" t="str">
        <f t="shared" si="146"/>
        <v/>
      </c>
      <c r="AI166" s="87" t="str">
        <f t="shared" si="147"/>
        <v/>
      </c>
      <c r="AJ166" s="89" t="str">
        <f t="shared" si="148"/>
        <v/>
      </c>
      <c r="AK166" s="87" t="str">
        <f t="shared" si="149"/>
        <v/>
      </c>
      <c r="AL166" s="88" t="str">
        <f t="shared" si="150"/>
        <v/>
      </c>
      <c r="AM166" s="87" t="str">
        <f t="shared" si="151"/>
        <v/>
      </c>
      <c r="AN166" s="104" t="str">
        <f t="shared" si="152"/>
        <v/>
      </c>
      <c r="AO166" s="105"/>
      <c r="AP166" s="104"/>
      <c r="AQ166" s="87"/>
      <c r="AR166" s="104"/>
      <c r="AS166" s="87"/>
      <c r="AT166" s="104"/>
      <c r="AU166" s="108"/>
      <c r="AV166" s="187"/>
      <c r="AW166" s="110"/>
      <c r="AX166" s="109"/>
      <c r="AY166" s="110"/>
      <c r="AZ166" s="189"/>
      <c r="BA166" s="110"/>
      <c r="BB166" s="109"/>
      <c r="BC166" s="110"/>
      <c r="BD166" s="109"/>
      <c r="BE166" s="191"/>
      <c r="BF166" s="109"/>
      <c r="BG166" s="110"/>
      <c r="BH166" s="138"/>
      <c r="BI166" s="139"/>
      <c r="BJ166" s="65"/>
      <c r="BK166" s="63"/>
      <c r="BL166" s="64"/>
      <c r="BM166" s="63"/>
      <c r="BN166" s="206"/>
      <c r="BO166" s="89"/>
      <c r="BP166" s="183"/>
      <c r="BQ166" s="89"/>
      <c r="BR166" s="193"/>
      <c r="BS166" s="183"/>
      <c r="BT166" s="185"/>
      <c r="BU166" s="89"/>
      <c r="BV166" s="89"/>
      <c r="BW166" s="63"/>
      <c r="BX166" s="64"/>
      <c r="BY166" s="63"/>
      <c r="BZ166" s="138"/>
      <c r="CA166" s="63"/>
      <c r="CB166" s="167"/>
      <c r="CC166" s="63"/>
      <c r="CD166" s="167"/>
      <c r="CE166" s="63"/>
      <c r="CF166" s="167"/>
      <c r="CG166" s="169"/>
      <c r="CH166" s="64"/>
      <c r="CI166" s="63"/>
      <c r="CJ166" s="64"/>
      <c r="CK166" s="63"/>
      <c r="CL166" s="65"/>
      <c r="CM166" s="63"/>
      <c r="CN166" s="64"/>
      <c r="CO166" s="63"/>
      <c r="CP166" s="138"/>
      <c r="CQ166" s="68"/>
      <c r="CR166" s="69"/>
      <c r="CS166" s="171"/>
      <c r="CT166" s="69"/>
      <c r="CU166" s="68"/>
      <c r="CV166" s="69"/>
      <c r="CW166" s="68"/>
      <c r="CX166" s="69"/>
      <c r="CY166" s="208"/>
      <c r="CZ166" s="70"/>
      <c r="DA166" s="63"/>
      <c r="DB166" s="173"/>
      <c r="DC166" s="63"/>
      <c r="DD166" s="71"/>
      <c r="DE166" s="63"/>
      <c r="DF166" s="71"/>
      <c r="DG166" s="63"/>
      <c r="DH166" s="68"/>
      <c r="DI166" s="175"/>
      <c r="DJ166" s="176"/>
      <c r="DK166" s="175"/>
      <c r="DL166" s="176"/>
      <c r="DM166" s="175"/>
      <c r="DN166" s="176"/>
      <c r="DO166" s="175"/>
      <c r="DP166" s="176"/>
      <c r="DQ166" s="175"/>
      <c r="DR166" s="176"/>
      <c r="DS166" s="175"/>
      <c r="DT166" s="176"/>
      <c r="DU166" s="175"/>
      <c r="DV166" s="176"/>
      <c r="DW166" s="175"/>
      <c r="DX166" s="176"/>
      <c r="DY166" s="175"/>
      <c r="DZ166" s="176"/>
      <c r="EA166" s="175"/>
      <c r="EB166" s="176"/>
      <c r="EC166" s="175"/>
      <c r="ED166" s="176"/>
      <c r="EE166" s="175"/>
      <c r="EF166" s="176"/>
      <c r="EG166" s="69"/>
      <c r="EH166" s="66"/>
      <c r="EI166" s="66"/>
      <c r="EJ166" s="67"/>
      <c r="EK166" s="67"/>
      <c r="EL166" s="67"/>
      <c r="EM166" s="204"/>
      <c r="EN166" s="200"/>
      <c r="EO166" s="198"/>
      <c r="EP166" s="182"/>
      <c r="EQ166" s="182"/>
      <c r="ER166" s="182"/>
      <c r="ES166" s="182"/>
    </row>
    <row r="167" spans="1:149" x14ac:dyDescent="0.2">
      <c r="A167" s="61"/>
      <c r="B167" s="114">
        <v>159</v>
      </c>
      <c r="C167" s="87" t="str">
        <f t="shared" si="115"/>
        <v/>
      </c>
      <c r="D167" s="88" t="str">
        <f t="shared" si="116"/>
        <v/>
      </c>
      <c r="E167" s="87" t="str">
        <f t="shared" si="117"/>
        <v/>
      </c>
      <c r="F167" s="89" t="str">
        <f t="shared" si="118"/>
        <v/>
      </c>
      <c r="G167" s="87" t="str">
        <f t="shared" si="119"/>
        <v/>
      </c>
      <c r="H167" s="88" t="str">
        <f t="shared" si="120"/>
        <v/>
      </c>
      <c r="I167" s="87" t="str">
        <f t="shared" si="121"/>
        <v/>
      </c>
      <c r="J167" s="89" t="str">
        <f t="shared" si="122"/>
        <v/>
      </c>
      <c r="K167" s="87" t="str">
        <f t="shared" si="123"/>
        <v/>
      </c>
      <c r="L167" s="88" t="str">
        <f t="shared" si="124"/>
        <v/>
      </c>
      <c r="M167" s="87" t="str">
        <f t="shared" si="125"/>
        <v/>
      </c>
      <c r="N167" s="89" t="str">
        <f t="shared" si="126"/>
        <v/>
      </c>
      <c r="O167" s="87" t="str">
        <f t="shared" si="127"/>
        <v/>
      </c>
      <c r="P167" s="88" t="str">
        <f t="shared" si="128"/>
        <v/>
      </c>
      <c r="Q167" s="87" t="str">
        <f t="shared" si="129"/>
        <v/>
      </c>
      <c r="R167" s="89" t="str">
        <f t="shared" si="130"/>
        <v/>
      </c>
      <c r="S167" s="87" t="str">
        <f t="shared" si="131"/>
        <v/>
      </c>
      <c r="T167" s="88" t="str">
        <f t="shared" si="132"/>
        <v/>
      </c>
      <c r="U167" s="87" t="str">
        <f t="shared" si="133"/>
        <v/>
      </c>
      <c r="V167" s="89" t="str">
        <f t="shared" si="134"/>
        <v/>
      </c>
      <c r="W167" s="87" t="str">
        <f t="shared" si="135"/>
        <v/>
      </c>
      <c r="X167" s="88" t="str">
        <f t="shared" si="136"/>
        <v/>
      </c>
      <c r="Y167" s="87" t="str">
        <f t="shared" si="137"/>
        <v/>
      </c>
      <c r="Z167" s="89" t="str">
        <f t="shared" si="138"/>
        <v/>
      </c>
      <c r="AA167" s="87" t="str">
        <f t="shared" si="139"/>
        <v/>
      </c>
      <c r="AB167" s="88" t="str">
        <f t="shared" si="140"/>
        <v/>
      </c>
      <c r="AC167" s="87" t="str">
        <f t="shared" si="141"/>
        <v/>
      </c>
      <c r="AD167" s="88" t="str">
        <f t="shared" si="142"/>
        <v/>
      </c>
      <c r="AE167" s="87" t="str">
        <f t="shared" si="143"/>
        <v/>
      </c>
      <c r="AF167" s="89" t="str">
        <f t="shared" si="144"/>
        <v/>
      </c>
      <c r="AG167" s="87" t="str">
        <f t="shared" si="145"/>
        <v/>
      </c>
      <c r="AH167" s="88" t="str">
        <f t="shared" si="146"/>
        <v/>
      </c>
      <c r="AI167" s="87" t="str">
        <f t="shared" si="147"/>
        <v/>
      </c>
      <c r="AJ167" s="89" t="str">
        <f t="shared" si="148"/>
        <v/>
      </c>
      <c r="AK167" s="87" t="str">
        <f t="shared" si="149"/>
        <v/>
      </c>
      <c r="AL167" s="88" t="str">
        <f t="shared" si="150"/>
        <v/>
      </c>
      <c r="AM167" s="87" t="str">
        <f t="shared" si="151"/>
        <v/>
      </c>
      <c r="AN167" s="104" t="str">
        <f t="shared" si="152"/>
        <v/>
      </c>
      <c r="AO167" s="105"/>
      <c r="AP167" s="104"/>
      <c r="AQ167" s="87"/>
      <c r="AR167" s="104"/>
      <c r="AS167" s="87"/>
      <c r="AT167" s="104"/>
      <c r="AU167" s="108"/>
      <c r="AV167" s="187"/>
      <c r="AW167" s="110"/>
      <c r="AX167" s="109"/>
      <c r="AY167" s="110"/>
      <c r="AZ167" s="189"/>
      <c r="BA167" s="110"/>
      <c r="BB167" s="109"/>
      <c r="BC167" s="110"/>
      <c r="BD167" s="109"/>
      <c r="BE167" s="191"/>
      <c r="BF167" s="109"/>
      <c r="BG167" s="110"/>
      <c r="BH167" s="138"/>
      <c r="BI167" s="139"/>
      <c r="BJ167" s="65"/>
      <c r="BK167" s="63"/>
      <c r="BL167" s="64"/>
      <c r="BM167" s="63"/>
      <c r="BN167" s="206"/>
      <c r="BO167" s="89"/>
      <c r="BP167" s="183"/>
      <c r="BQ167" s="89"/>
      <c r="BR167" s="193"/>
      <c r="BS167" s="183"/>
      <c r="BT167" s="185"/>
      <c r="BU167" s="89"/>
      <c r="BV167" s="89"/>
      <c r="BW167" s="63"/>
      <c r="BX167" s="64"/>
      <c r="BY167" s="63"/>
      <c r="BZ167" s="138"/>
      <c r="CA167" s="63"/>
      <c r="CB167" s="167"/>
      <c r="CC167" s="63"/>
      <c r="CD167" s="167"/>
      <c r="CE167" s="63"/>
      <c r="CF167" s="167"/>
      <c r="CG167" s="169"/>
      <c r="CH167" s="64"/>
      <c r="CI167" s="63"/>
      <c r="CJ167" s="64"/>
      <c r="CK167" s="63"/>
      <c r="CL167" s="65"/>
      <c r="CM167" s="63"/>
      <c r="CN167" s="64"/>
      <c r="CO167" s="63"/>
      <c r="CP167" s="138"/>
      <c r="CQ167" s="68"/>
      <c r="CR167" s="69"/>
      <c r="CS167" s="171"/>
      <c r="CT167" s="69"/>
      <c r="CU167" s="68"/>
      <c r="CV167" s="69"/>
      <c r="CW167" s="68"/>
      <c r="CX167" s="69"/>
      <c r="CY167" s="208"/>
      <c r="CZ167" s="70"/>
      <c r="DA167" s="63"/>
      <c r="DB167" s="173"/>
      <c r="DC167" s="63"/>
      <c r="DD167" s="71"/>
      <c r="DE167" s="63"/>
      <c r="DF167" s="71"/>
      <c r="DG167" s="63"/>
      <c r="DH167" s="68"/>
      <c r="DI167" s="175"/>
      <c r="DJ167" s="176"/>
      <c r="DK167" s="175"/>
      <c r="DL167" s="176"/>
      <c r="DM167" s="175"/>
      <c r="DN167" s="176"/>
      <c r="DO167" s="175"/>
      <c r="DP167" s="176"/>
      <c r="DQ167" s="175"/>
      <c r="DR167" s="176"/>
      <c r="DS167" s="175"/>
      <c r="DT167" s="176"/>
      <c r="DU167" s="175"/>
      <c r="DV167" s="176"/>
      <c r="DW167" s="175"/>
      <c r="DX167" s="176"/>
      <c r="DY167" s="175"/>
      <c r="DZ167" s="176"/>
      <c r="EA167" s="175"/>
      <c r="EB167" s="176"/>
      <c r="EC167" s="175"/>
      <c r="ED167" s="176"/>
      <c r="EE167" s="175"/>
      <c r="EF167" s="176"/>
      <c r="EG167" s="69"/>
      <c r="EH167" s="66"/>
      <c r="EI167" s="66"/>
      <c r="EJ167" s="67"/>
      <c r="EK167" s="67"/>
      <c r="EL167" s="67"/>
      <c r="EM167" s="204"/>
      <c r="EN167" s="200"/>
      <c r="EO167" s="198"/>
      <c r="EP167" s="182"/>
      <c r="EQ167" s="182"/>
      <c r="ER167" s="182"/>
      <c r="ES167" s="182"/>
    </row>
    <row r="168" spans="1:149" x14ac:dyDescent="0.2">
      <c r="A168" s="61"/>
      <c r="B168" s="114">
        <v>160</v>
      </c>
      <c r="C168" s="87" t="str">
        <f t="shared" si="115"/>
        <v/>
      </c>
      <c r="D168" s="88" t="str">
        <f t="shared" si="116"/>
        <v/>
      </c>
      <c r="E168" s="87" t="str">
        <f t="shared" si="117"/>
        <v/>
      </c>
      <c r="F168" s="89" t="str">
        <f t="shared" si="118"/>
        <v/>
      </c>
      <c r="G168" s="87" t="str">
        <f t="shared" si="119"/>
        <v/>
      </c>
      <c r="H168" s="88" t="str">
        <f t="shared" si="120"/>
        <v/>
      </c>
      <c r="I168" s="87" t="str">
        <f t="shared" si="121"/>
        <v/>
      </c>
      <c r="J168" s="89" t="str">
        <f t="shared" si="122"/>
        <v/>
      </c>
      <c r="K168" s="87" t="str">
        <f t="shared" si="123"/>
        <v/>
      </c>
      <c r="L168" s="88" t="str">
        <f t="shared" si="124"/>
        <v/>
      </c>
      <c r="M168" s="87" t="str">
        <f t="shared" si="125"/>
        <v/>
      </c>
      <c r="N168" s="89" t="str">
        <f t="shared" si="126"/>
        <v/>
      </c>
      <c r="O168" s="87" t="str">
        <f t="shared" si="127"/>
        <v/>
      </c>
      <c r="P168" s="88" t="str">
        <f t="shared" si="128"/>
        <v/>
      </c>
      <c r="Q168" s="87" t="str">
        <f t="shared" si="129"/>
        <v/>
      </c>
      <c r="R168" s="89" t="str">
        <f t="shared" si="130"/>
        <v/>
      </c>
      <c r="S168" s="87" t="str">
        <f t="shared" si="131"/>
        <v/>
      </c>
      <c r="T168" s="88" t="str">
        <f t="shared" si="132"/>
        <v/>
      </c>
      <c r="U168" s="87" t="str">
        <f t="shared" si="133"/>
        <v/>
      </c>
      <c r="V168" s="89" t="str">
        <f t="shared" si="134"/>
        <v/>
      </c>
      <c r="W168" s="87" t="str">
        <f t="shared" si="135"/>
        <v/>
      </c>
      <c r="X168" s="88" t="str">
        <f t="shared" si="136"/>
        <v/>
      </c>
      <c r="Y168" s="87" t="str">
        <f t="shared" si="137"/>
        <v/>
      </c>
      <c r="Z168" s="89" t="str">
        <f t="shared" si="138"/>
        <v/>
      </c>
      <c r="AA168" s="87" t="str">
        <f t="shared" si="139"/>
        <v/>
      </c>
      <c r="AB168" s="88" t="str">
        <f t="shared" si="140"/>
        <v/>
      </c>
      <c r="AC168" s="87" t="str">
        <f t="shared" si="141"/>
        <v/>
      </c>
      <c r="AD168" s="88" t="str">
        <f t="shared" si="142"/>
        <v/>
      </c>
      <c r="AE168" s="87" t="str">
        <f t="shared" si="143"/>
        <v/>
      </c>
      <c r="AF168" s="89" t="str">
        <f t="shared" si="144"/>
        <v/>
      </c>
      <c r="AG168" s="87" t="str">
        <f t="shared" si="145"/>
        <v/>
      </c>
      <c r="AH168" s="88" t="str">
        <f t="shared" si="146"/>
        <v/>
      </c>
      <c r="AI168" s="87" t="str">
        <f t="shared" si="147"/>
        <v/>
      </c>
      <c r="AJ168" s="89" t="str">
        <f t="shared" si="148"/>
        <v/>
      </c>
      <c r="AK168" s="87" t="str">
        <f t="shared" si="149"/>
        <v/>
      </c>
      <c r="AL168" s="88" t="str">
        <f t="shared" si="150"/>
        <v/>
      </c>
      <c r="AM168" s="87" t="str">
        <f t="shared" si="151"/>
        <v/>
      </c>
      <c r="AN168" s="104" t="str">
        <f t="shared" si="152"/>
        <v/>
      </c>
      <c r="AO168" s="105"/>
      <c r="AP168" s="104"/>
      <c r="AQ168" s="87"/>
      <c r="AR168" s="104"/>
      <c r="AS168" s="87"/>
      <c r="AT168" s="104"/>
      <c r="AU168" s="108"/>
      <c r="AV168" s="187"/>
      <c r="AW168" s="110"/>
      <c r="AX168" s="109"/>
      <c r="AY168" s="110"/>
      <c r="AZ168" s="189"/>
      <c r="BA168" s="110"/>
      <c r="BB168" s="109"/>
      <c r="BC168" s="110"/>
      <c r="BD168" s="109"/>
      <c r="BE168" s="191"/>
      <c r="BF168" s="109"/>
      <c r="BG168" s="110"/>
      <c r="BH168" s="138"/>
      <c r="BI168" s="139"/>
      <c r="BJ168" s="65"/>
      <c r="BK168" s="63"/>
      <c r="BL168" s="64"/>
      <c r="BM168" s="63"/>
      <c r="BN168" s="206"/>
      <c r="BO168" s="89"/>
      <c r="BP168" s="183"/>
      <c r="BQ168" s="89"/>
      <c r="BR168" s="193"/>
      <c r="BS168" s="183"/>
      <c r="BT168" s="185"/>
      <c r="BU168" s="89"/>
      <c r="BV168" s="89"/>
      <c r="BW168" s="63"/>
      <c r="BX168" s="64"/>
      <c r="BY168" s="63"/>
      <c r="BZ168" s="138"/>
      <c r="CA168" s="63"/>
      <c r="CB168" s="167"/>
      <c r="CC168" s="63"/>
      <c r="CD168" s="167"/>
      <c r="CE168" s="63"/>
      <c r="CF168" s="167"/>
      <c r="CG168" s="169"/>
      <c r="CH168" s="64"/>
      <c r="CI168" s="63"/>
      <c r="CJ168" s="64"/>
      <c r="CK168" s="63"/>
      <c r="CL168" s="65"/>
      <c r="CM168" s="63"/>
      <c r="CN168" s="64"/>
      <c r="CO168" s="63"/>
      <c r="CP168" s="138"/>
      <c r="CQ168" s="68"/>
      <c r="CR168" s="69"/>
      <c r="CS168" s="171"/>
      <c r="CT168" s="69"/>
      <c r="CU168" s="68"/>
      <c r="CV168" s="69"/>
      <c r="CW168" s="68"/>
      <c r="CX168" s="69"/>
      <c r="CY168" s="208"/>
      <c r="CZ168" s="70"/>
      <c r="DA168" s="63"/>
      <c r="DB168" s="173"/>
      <c r="DC168" s="63"/>
      <c r="DD168" s="71"/>
      <c r="DE168" s="63"/>
      <c r="DF168" s="71"/>
      <c r="DG168" s="63"/>
      <c r="DH168" s="68"/>
      <c r="DI168" s="175"/>
      <c r="DJ168" s="176"/>
      <c r="DK168" s="175"/>
      <c r="DL168" s="176"/>
      <c r="DM168" s="175"/>
      <c r="DN168" s="176"/>
      <c r="DO168" s="175"/>
      <c r="DP168" s="176"/>
      <c r="DQ168" s="175"/>
      <c r="DR168" s="176"/>
      <c r="DS168" s="175"/>
      <c r="DT168" s="176"/>
      <c r="DU168" s="175"/>
      <c r="DV168" s="176"/>
      <c r="DW168" s="175"/>
      <c r="DX168" s="176"/>
      <c r="DY168" s="175"/>
      <c r="DZ168" s="176"/>
      <c r="EA168" s="175"/>
      <c r="EB168" s="176"/>
      <c r="EC168" s="175"/>
      <c r="ED168" s="176"/>
      <c r="EE168" s="175"/>
      <c r="EF168" s="176"/>
      <c r="EG168" s="69"/>
      <c r="EH168" s="66"/>
      <c r="EI168" s="66"/>
      <c r="EJ168" s="67"/>
      <c r="EK168" s="67"/>
      <c r="EL168" s="67"/>
      <c r="EM168" s="204"/>
      <c r="EN168" s="200"/>
      <c r="EO168" s="198"/>
      <c r="EP168" s="182"/>
      <c r="EQ168" s="182"/>
      <c r="ER168" s="182"/>
      <c r="ES168" s="182"/>
    </row>
    <row r="169" spans="1:149" x14ac:dyDescent="0.2">
      <c r="A169" s="61"/>
      <c r="B169" s="114">
        <v>161</v>
      </c>
      <c r="C169" s="87" t="str">
        <f t="shared" si="115"/>
        <v/>
      </c>
      <c r="D169" s="88" t="str">
        <f t="shared" si="116"/>
        <v/>
      </c>
      <c r="E169" s="87" t="str">
        <f t="shared" si="117"/>
        <v/>
      </c>
      <c r="F169" s="89" t="str">
        <f t="shared" si="118"/>
        <v/>
      </c>
      <c r="G169" s="87" t="str">
        <f t="shared" si="119"/>
        <v/>
      </c>
      <c r="H169" s="88" t="str">
        <f t="shared" si="120"/>
        <v/>
      </c>
      <c r="I169" s="87" t="str">
        <f t="shared" si="121"/>
        <v/>
      </c>
      <c r="J169" s="89" t="str">
        <f t="shared" si="122"/>
        <v/>
      </c>
      <c r="K169" s="87" t="str">
        <f t="shared" si="123"/>
        <v/>
      </c>
      <c r="L169" s="88" t="str">
        <f t="shared" si="124"/>
        <v/>
      </c>
      <c r="M169" s="87" t="str">
        <f t="shared" si="125"/>
        <v/>
      </c>
      <c r="N169" s="89" t="str">
        <f t="shared" si="126"/>
        <v/>
      </c>
      <c r="O169" s="87" t="str">
        <f t="shared" si="127"/>
        <v/>
      </c>
      <c r="P169" s="88" t="str">
        <f t="shared" si="128"/>
        <v/>
      </c>
      <c r="Q169" s="87" t="str">
        <f t="shared" si="129"/>
        <v/>
      </c>
      <c r="R169" s="89" t="str">
        <f t="shared" si="130"/>
        <v/>
      </c>
      <c r="S169" s="87" t="str">
        <f t="shared" si="131"/>
        <v/>
      </c>
      <c r="T169" s="88" t="str">
        <f t="shared" si="132"/>
        <v/>
      </c>
      <c r="U169" s="87" t="str">
        <f t="shared" si="133"/>
        <v/>
      </c>
      <c r="V169" s="89" t="str">
        <f t="shared" si="134"/>
        <v/>
      </c>
      <c r="W169" s="87" t="str">
        <f t="shared" si="135"/>
        <v/>
      </c>
      <c r="X169" s="88" t="str">
        <f t="shared" si="136"/>
        <v/>
      </c>
      <c r="Y169" s="87" t="str">
        <f t="shared" si="137"/>
        <v/>
      </c>
      <c r="Z169" s="89" t="str">
        <f t="shared" si="138"/>
        <v/>
      </c>
      <c r="AA169" s="87" t="str">
        <f t="shared" si="139"/>
        <v/>
      </c>
      <c r="AB169" s="88" t="str">
        <f t="shared" si="140"/>
        <v/>
      </c>
      <c r="AC169" s="87" t="str">
        <f t="shared" si="141"/>
        <v/>
      </c>
      <c r="AD169" s="88" t="str">
        <f t="shared" si="142"/>
        <v/>
      </c>
      <c r="AE169" s="87" t="str">
        <f t="shared" si="143"/>
        <v/>
      </c>
      <c r="AF169" s="89" t="str">
        <f t="shared" si="144"/>
        <v/>
      </c>
      <c r="AG169" s="87" t="str">
        <f t="shared" si="145"/>
        <v/>
      </c>
      <c r="AH169" s="88" t="str">
        <f t="shared" si="146"/>
        <v/>
      </c>
      <c r="AI169" s="87" t="str">
        <f t="shared" si="147"/>
        <v/>
      </c>
      <c r="AJ169" s="89" t="str">
        <f t="shared" si="148"/>
        <v/>
      </c>
      <c r="AK169" s="87" t="str">
        <f t="shared" si="149"/>
        <v/>
      </c>
      <c r="AL169" s="88" t="str">
        <f t="shared" si="150"/>
        <v/>
      </c>
      <c r="AM169" s="87" t="str">
        <f t="shared" si="151"/>
        <v/>
      </c>
      <c r="AN169" s="104" t="str">
        <f t="shared" si="152"/>
        <v/>
      </c>
      <c r="AO169" s="105"/>
      <c r="AP169" s="104"/>
      <c r="AQ169" s="87"/>
      <c r="AR169" s="104"/>
      <c r="AS169" s="87"/>
      <c r="AT169" s="104"/>
      <c r="AU169" s="108"/>
      <c r="AV169" s="187"/>
      <c r="AW169" s="110"/>
      <c r="AX169" s="109"/>
      <c r="AY169" s="110"/>
      <c r="AZ169" s="189"/>
      <c r="BA169" s="110"/>
      <c r="BB169" s="109"/>
      <c r="BC169" s="110"/>
      <c r="BD169" s="109"/>
      <c r="BE169" s="191"/>
      <c r="BF169" s="109"/>
      <c r="BG169" s="110"/>
      <c r="BH169" s="138"/>
      <c r="BI169" s="139"/>
      <c r="BJ169" s="65"/>
      <c r="BK169" s="63"/>
      <c r="BL169" s="64"/>
      <c r="BM169" s="63"/>
      <c r="BN169" s="206"/>
      <c r="BO169" s="89"/>
      <c r="BP169" s="183"/>
      <c r="BQ169" s="89"/>
      <c r="BR169" s="193"/>
      <c r="BS169" s="183"/>
      <c r="BT169" s="185"/>
      <c r="BU169" s="89"/>
      <c r="BV169" s="89"/>
      <c r="BW169" s="63"/>
      <c r="BX169" s="64"/>
      <c r="BY169" s="63"/>
      <c r="BZ169" s="138"/>
      <c r="CA169" s="63"/>
      <c r="CB169" s="167"/>
      <c r="CC169" s="63"/>
      <c r="CD169" s="167"/>
      <c r="CE169" s="63"/>
      <c r="CF169" s="167"/>
      <c r="CG169" s="169"/>
      <c r="CH169" s="64"/>
      <c r="CI169" s="63"/>
      <c r="CJ169" s="64"/>
      <c r="CK169" s="63"/>
      <c r="CL169" s="65"/>
      <c r="CM169" s="63"/>
      <c r="CN169" s="64"/>
      <c r="CO169" s="63"/>
      <c r="CP169" s="138"/>
      <c r="CQ169" s="68"/>
      <c r="CR169" s="69"/>
      <c r="CS169" s="171"/>
      <c r="CT169" s="69"/>
      <c r="CU169" s="68"/>
      <c r="CV169" s="69"/>
      <c r="CW169" s="68"/>
      <c r="CX169" s="69"/>
      <c r="CY169" s="208"/>
      <c r="CZ169" s="70"/>
      <c r="DA169" s="63"/>
      <c r="DB169" s="173"/>
      <c r="DC169" s="63"/>
      <c r="DD169" s="71"/>
      <c r="DE169" s="63"/>
      <c r="DF169" s="71"/>
      <c r="DG169" s="63"/>
      <c r="DH169" s="68"/>
      <c r="DI169" s="175"/>
      <c r="DJ169" s="176"/>
      <c r="DK169" s="175"/>
      <c r="DL169" s="176"/>
      <c r="DM169" s="175"/>
      <c r="DN169" s="176"/>
      <c r="DO169" s="175"/>
      <c r="DP169" s="176"/>
      <c r="DQ169" s="175"/>
      <c r="DR169" s="176"/>
      <c r="DS169" s="175"/>
      <c r="DT169" s="176"/>
      <c r="DU169" s="175"/>
      <c r="DV169" s="176"/>
      <c r="DW169" s="175"/>
      <c r="DX169" s="176"/>
      <c r="DY169" s="175"/>
      <c r="DZ169" s="176"/>
      <c r="EA169" s="175"/>
      <c r="EB169" s="176"/>
      <c r="EC169" s="175"/>
      <c r="ED169" s="176"/>
      <c r="EE169" s="175"/>
      <c r="EF169" s="176"/>
      <c r="EG169" s="69"/>
      <c r="EH169" s="66"/>
      <c r="EI169" s="66"/>
      <c r="EJ169" s="67"/>
      <c r="EK169" s="67"/>
      <c r="EL169" s="67"/>
      <c r="EM169" s="204"/>
      <c r="EN169" s="200"/>
      <c r="EO169" s="198"/>
      <c r="EP169" s="182"/>
      <c r="EQ169" s="182"/>
      <c r="ER169" s="182"/>
      <c r="ES169" s="182"/>
    </row>
    <row r="170" spans="1:149" x14ac:dyDescent="0.2">
      <c r="A170" s="61"/>
      <c r="B170" s="114">
        <v>162</v>
      </c>
      <c r="C170" s="87" t="str">
        <f t="shared" si="115"/>
        <v/>
      </c>
      <c r="D170" s="88" t="str">
        <f t="shared" si="116"/>
        <v/>
      </c>
      <c r="E170" s="87" t="str">
        <f t="shared" si="117"/>
        <v/>
      </c>
      <c r="F170" s="89" t="str">
        <f t="shared" si="118"/>
        <v/>
      </c>
      <c r="G170" s="87" t="str">
        <f t="shared" si="119"/>
        <v/>
      </c>
      <c r="H170" s="88" t="str">
        <f t="shared" si="120"/>
        <v/>
      </c>
      <c r="I170" s="87" t="str">
        <f t="shared" si="121"/>
        <v/>
      </c>
      <c r="J170" s="89" t="str">
        <f t="shared" si="122"/>
        <v/>
      </c>
      <c r="K170" s="87" t="str">
        <f t="shared" si="123"/>
        <v/>
      </c>
      <c r="L170" s="88" t="str">
        <f t="shared" si="124"/>
        <v/>
      </c>
      <c r="M170" s="87" t="str">
        <f t="shared" si="125"/>
        <v/>
      </c>
      <c r="N170" s="89" t="str">
        <f t="shared" si="126"/>
        <v/>
      </c>
      <c r="O170" s="87" t="str">
        <f t="shared" si="127"/>
        <v/>
      </c>
      <c r="P170" s="88" t="str">
        <f t="shared" si="128"/>
        <v/>
      </c>
      <c r="Q170" s="87" t="str">
        <f t="shared" si="129"/>
        <v/>
      </c>
      <c r="R170" s="89" t="str">
        <f t="shared" si="130"/>
        <v/>
      </c>
      <c r="S170" s="87" t="str">
        <f t="shared" si="131"/>
        <v/>
      </c>
      <c r="T170" s="88" t="str">
        <f t="shared" si="132"/>
        <v/>
      </c>
      <c r="U170" s="87" t="str">
        <f t="shared" si="133"/>
        <v/>
      </c>
      <c r="V170" s="89" t="str">
        <f t="shared" si="134"/>
        <v/>
      </c>
      <c r="W170" s="87" t="str">
        <f t="shared" si="135"/>
        <v/>
      </c>
      <c r="X170" s="88" t="str">
        <f t="shared" si="136"/>
        <v/>
      </c>
      <c r="Y170" s="87" t="str">
        <f t="shared" si="137"/>
        <v/>
      </c>
      <c r="Z170" s="89" t="str">
        <f t="shared" si="138"/>
        <v/>
      </c>
      <c r="AA170" s="87" t="str">
        <f t="shared" si="139"/>
        <v/>
      </c>
      <c r="AB170" s="88" t="str">
        <f t="shared" si="140"/>
        <v/>
      </c>
      <c r="AC170" s="87" t="str">
        <f t="shared" si="141"/>
        <v/>
      </c>
      <c r="AD170" s="88" t="str">
        <f t="shared" si="142"/>
        <v/>
      </c>
      <c r="AE170" s="87" t="str">
        <f t="shared" si="143"/>
        <v/>
      </c>
      <c r="AF170" s="89" t="str">
        <f t="shared" si="144"/>
        <v/>
      </c>
      <c r="AG170" s="87" t="str">
        <f t="shared" si="145"/>
        <v/>
      </c>
      <c r="AH170" s="88" t="str">
        <f t="shared" si="146"/>
        <v/>
      </c>
      <c r="AI170" s="87" t="str">
        <f t="shared" si="147"/>
        <v/>
      </c>
      <c r="AJ170" s="89" t="str">
        <f t="shared" si="148"/>
        <v/>
      </c>
      <c r="AK170" s="87" t="str">
        <f t="shared" si="149"/>
        <v/>
      </c>
      <c r="AL170" s="88" t="str">
        <f t="shared" si="150"/>
        <v/>
      </c>
      <c r="AM170" s="87" t="str">
        <f t="shared" si="151"/>
        <v/>
      </c>
      <c r="AN170" s="104" t="str">
        <f t="shared" si="152"/>
        <v/>
      </c>
      <c r="AO170" s="105"/>
      <c r="AP170" s="104"/>
      <c r="AQ170" s="87"/>
      <c r="AR170" s="104"/>
      <c r="AS170" s="87"/>
      <c r="AT170" s="104"/>
      <c r="AU170" s="108"/>
      <c r="AV170" s="187"/>
      <c r="AW170" s="110"/>
      <c r="AX170" s="109"/>
      <c r="AY170" s="110"/>
      <c r="AZ170" s="189"/>
      <c r="BA170" s="110"/>
      <c r="BB170" s="109"/>
      <c r="BC170" s="110"/>
      <c r="BD170" s="109"/>
      <c r="BE170" s="191"/>
      <c r="BF170" s="109"/>
      <c r="BG170" s="110"/>
      <c r="BH170" s="138"/>
      <c r="BI170" s="139"/>
      <c r="BJ170" s="65"/>
      <c r="BK170" s="63"/>
      <c r="BL170" s="64"/>
      <c r="BM170" s="63"/>
      <c r="BN170" s="206"/>
      <c r="BO170" s="89"/>
      <c r="BP170" s="183"/>
      <c r="BQ170" s="89"/>
      <c r="BR170" s="193"/>
      <c r="BS170" s="183"/>
      <c r="BT170" s="185"/>
      <c r="BU170" s="89"/>
      <c r="BV170" s="89"/>
      <c r="BW170" s="63"/>
      <c r="BX170" s="64"/>
      <c r="BY170" s="63"/>
      <c r="BZ170" s="138"/>
      <c r="CA170" s="63"/>
      <c r="CB170" s="167"/>
      <c r="CC170" s="63"/>
      <c r="CD170" s="167"/>
      <c r="CE170" s="63"/>
      <c r="CF170" s="167"/>
      <c r="CG170" s="169"/>
      <c r="CH170" s="64"/>
      <c r="CI170" s="63"/>
      <c r="CJ170" s="64"/>
      <c r="CK170" s="63"/>
      <c r="CL170" s="65"/>
      <c r="CM170" s="63"/>
      <c r="CN170" s="64"/>
      <c r="CO170" s="63"/>
      <c r="CP170" s="138"/>
      <c r="CQ170" s="68"/>
      <c r="CR170" s="69"/>
      <c r="CS170" s="171"/>
      <c r="CT170" s="69"/>
      <c r="CU170" s="68"/>
      <c r="CV170" s="69"/>
      <c r="CW170" s="68"/>
      <c r="CX170" s="69"/>
      <c r="CY170" s="208"/>
      <c r="CZ170" s="70"/>
      <c r="DA170" s="63"/>
      <c r="DB170" s="173"/>
      <c r="DC170" s="63"/>
      <c r="DD170" s="71"/>
      <c r="DE170" s="63"/>
      <c r="DF170" s="71"/>
      <c r="DG170" s="63"/>
      <c r="DH170" s="68"/>
      <c r="DI170" s="175"/>
      <c r="DJ170" s="176"/>
      <c r="DK170" s="175"/>
      <c r="DL170" s="176"/>
      <c r="DM170" s="175"/>
      <c r="DN170" s="176"/>
      <c r="DO170" s="175"/>
      <c r="DP170" s="176"/>
      <c r="DQ170" s="175"/>
      <c r="DR170" s="176"/>
      <c r="DS170" s="175"/>
      <c r="DT170" s="176"/>
      <c r="DU170" s="175"/>
      <c r="DV170" s="176"/>
      <c r="DW170" s="175"/>
      <c r="DX170" s="176"/>
      <c r="DY170" s="175"/>
      <c r="DZ170" s="176"/>
      <c r="EA170" s="175"/>
      <c r="EB170" s="176"/>
      <c r="EC170" s="175"/>
      <c r="ED170" s="176"/>
      <c r="EE170" s="175"/>
      <c r="EF170" s="176"/>
      <c r="EG170" s="69"/>
      <c r="EH170" s="66"/>
      <c r="EI170" s="66"/>
      <c r="EJ170" s="67"/>
      <c r="EK170" s="67"/>
      <c r="EL170" s="67"/>
      <c r="EM170" s="204"/>
      <c r="EN170" s="200"/>
      <c r="EO170" s="198"/>
      <c r="EP170" s="182"/>
      <c r="EQ170" s="182"/>
      <c r="ER170" s="182"/>
      <c r="ES170" s="182"/>
    </row>
    <row r="171" spans="1:149" x14ac:dyDescent="0.2">
      <c r="A171" s="61"/>
      <c r="B171" s="114">
        <v>163</v>
      </c>
      <c r="C171" s="87" t="str">
        <f t="shared" si="115"/>
        <v/>
      </c>
      <c r="D171" s="88" t="str">
        <f t="shared" si="116"/>
        <v/>
      </c>
      <c r="E171" s="87" t="str">
        <f t="shared" si="117"/>
        <v/>
      </c>
      <c r="F171" s="89" t="str">
        <f t="shared" si="118"/>
        <v/>
      </c>
      <c r="G171" s="87" t="str">
        <f t="shared" si="119"/>
        <v/>
      </c>
      <c r="H171" s="88" t="str">
        <f t="shared" si="120"/>
        <v/>
      </c>
      <c r="I171" s="87" t="str">
        <f t="shared" si="121"/>
        <v/>
      </c>
      <c r="J171" s="89" t="str">
        <f t="shared" si="122"/>
        <v/>
      </c>
      <c r="K171" s="87" t="str">
        <f t="shared" si="123"/>
        <v/>
      </c>
      <c r="L171" s="88" t="str">
        <f t="shared" si="124"/>
        <v/>
      </c>
      <c r="M171" s="87" t="str">
        <f t="shared" si="125"/>
        <v/>
      </c>
      <c r="N171" s="89" t="str">
        <f t="shared" si="126"/>
        <v/>
      </c>
      <c r="O171" s="87" t="str">
        <f t="shared" si="127"/>
        <v/>
      </c>
      <c r="P171" s="88" t="str">
        <f t="shared" si="128"/>
        <v/>
      </c>
      <c r="Q171" s="87" t="str">
        <f t="shared" si="129"/>
        <v/>
      </c>
      <c r="R171" s="89" t="str">
        <f t="shared" si="130"/>
        <v/>
      </c>
      <c r="S171" s="87" t="str">
        <f t="shared" si="131"/>
        <v/>
      </c>
      <c r="T171" s="88" t="str">
        <f t="shared" si="132"/>
        <v/>
      </c>
      <c r="U171" s="87" t="str">
        <f t="shared" si="133"/>
        <v/>
      </c>
      <c r="V171" s="89" t="str">
        <f t="shared" si="134"/>
        <v/>
      </c>
      <c r="W171" s="87" t="str">
        <f t="shared" si="135"/>
        <v/>
      </c>
      <c r="X171" s="88" t="str">
        <f t="shared" si="136"/>
        <v/>
      </c>
      <c r="Y171" s="87" t="str">
        <f t="shared" si="137"/>
        <v/>
      </c>
      <c r="Z171" s="89" t="str">
        <f t="shared" si="138"/>
        <v/>
      </c>
      <c r="AA171" s="87" t="str">
        <f t="shared" si="139"/>
        <v/>
      </c>
      <c r="AB171" s="88" t="str">
        <f t="shared" si="140"/>
        <v/>
      </c>
      <c r="AC171" s="87" t="str">
        <f t="shared" si="141"/>
        <v/>
      </c>
      <c r="AD171" s="88" t="str">
        <f t="shared" si="142"/>
        <v/>
      </c>
      <c r="AE171" s="87" t="str">
        <f t="shared" si="143"/>
        <v/>
      </c>
      <c r="AF171" s="89" t="str">
        <f t="shared" si="144"/>
        <v/>
      </c>
      <c r="AG171" s="87" t="str">
        <f t="shared" si="145"/>
        <v/>
      </c>
      <c r="AH171" s="88" t="str">
        <f t="shared" si="146"/>
        <v/>
      </c>
      <c r="AI171" s="87" t="str">
        <f t="shared" si="147"/>
        <v/>
      </c>
      <c r="AJ171" s="89" t="str">
        <f t="shared" si="148"/>
        <v/>
      </c>
      <c r="AK171" s="87" t="str">
        <f t="shared" si="149"/>
        <v/>
      </c>
      <c r="AL171" s="88" t="str">
        <f t="shared" si="150"/>
        <v/>
      </c>
      <c r="AM171" s="87" t="str">
        <f t="shared" si="151"/>
        <v/>
      </c>
      <c r="AN171" s="104" t="str">
        <f t="shared" si="152"/>
        <v/>
      </c>
      <c r="AO171" s="105"/>
      <c r="AP171" s="104"/>
      <c r="AQ171" s="87"/>
      <c r="AR171" s="104"/>
      <c r="AS171" s="87"/>
      <c r="AT171" s="104"/>
      <c r="AU171" s="108"/>
      <c r="AV171" s="187"/>
      <c r="AW171" s="110"/>
      <c r="AX171" s="109"/>
      <c r="AY171" s="110"/>
      <c r="AZ171" s="189"/>
      <c r="BA171" s="110"/>
      <c r="BB171" s="109"/>
      <c r="BC171" s="110"/>
      <c r="BD171" s="109"/>
      <c r="BE171" s="191"/>
      <c r="BF171" s="109"/>
      <c r="BG171" s="110"/>
      <c r="BH171" s="138"/>
      <c r="BI171" s="139"/>
      <c r="BJ171" s="65"/>
      <c r="BK171" s="63"/>
      <c r="BL171" s="64"/>
      <c r="BM171" s="63"/>
      <c r="BN171" s="206"/>
      <c r="BO171" s="89"/>
      <c r="BP171" s="183"/>
      <c r="BQ171" s="89"/>
      <c r="BR171" s="193"/>
      <c r="BS171" s="183"/>
      <c r="BT171" s="185"/>
      <c r="BU171" s="89"/>
      <c r="BV171" s="89"/>
      <c r="BW171" s="63"/>
      <c r="BX171" s="64"/>
      <c r="BY171" s="63"/>
      <c r="BZ171" s="138"/>
      <c r="CA171" s="63"/>
      <c r="CB171" s="167"/>
      <c r="CC171" s="63"/>
      <c r="CD171" s="167"/>
      <c r="CE171" s="63"/>
      <c r="CF171" s="167"/>
      <c r="CG171" s="169"/>
      <c r="CH171" s="64"/>
      <c r="CI171" s="63"/>
      <c r="CJ171" s="64"/>
      <c r="CK171" s="63"/>
      <c r="CL171" s="65"/>
      <c r="CM171" s="63"/>
      <c r="CN171" s="64"/>
      <c r="CO171" s="63"/>
      <c r="CP171" s="138"/>
      <c r="CQ171" s="68"/>
      <c r="CR171" s="69"/>
      <c r="CS171" s="171"/>
      <c r="CT171" s="69"/>
      <c r="CU171" s="68"/>
      <c r="CV171" s="69"/>
      <c r="CW171" s="68"/>
      <c r="CX171" s="69"/>
      <c r="CY171" s="208"/>
      <c r="CZ171" s="70"/>
      <c r="DA171" s="63"/>
      <c r="DB171" s="173"/>
      <c r="DC171" s="63"/>
      <c r="DD171" s="71"/>
      <c r="DE171" s="63"/>
      <c r="DF171" s="71"/>
      <c r="DG171" s="63"/>
      <c r="DH171" s="68"/>
      <c r="DI171" s="175"/>
      <c r="DJ171" s="176"/>
      <c r="DK171" s="175"/>
      <c r="DL171" s="176"/>
      <c r="DM171" s="175"/>
      <c r="DN171" s="176"/>
      <c r="DO171" s="175"/>
      <c r="DP171" s="176"/>
      <c r="DQ171" s="175"/>
      <c r="DR171" s="176"/>
      <c r="DS171" s="175"/>
      <c r="DT171" s="176"/>
      <c r="DU171" s="175"/>
      <c r="DV171" s="176"/>
      <c r="DW171" s="175"/>
      <c r="DX171" s="176"/>
      <c r="DY171" s="175"/>
      <c r="DZ171" s="176"/>
      <c r="EA171" s="175"/>
      <c r="EB171" s="176"/>
      <c r="EC171" s="175"/>
      <c r="ED171" s="176"/>
      <c r="EE171" s="175"/>
      <c r="EF171" s="176"/>
      <c r="EG171" s="69"/>
      <c r="EH171" s="66"/>
      <c r="EI171" s="66"/>
      <c r="EJ171" s="67"/>
      <c r="EK171" s="67"/>
      <c r="EL171" s="67"/>
      <c r="EM171" s="204"/>
      <c r="EN171" s="200"/>
      <c r="EO171" s="198"/>
      <c r="EP171" s="182"/>
      <c r="EQ171" s="182"/>
      <c r="ER171" s="182"/>
      <c r="ES171" s="182"/>
    </row>
    <row r="172" spans="1:149" x14ac:dyDescent="0.2">
      <c r="A172" s="61"/>
      <c r="B172" s="114">
        <v>164</v>
      </c>
      <c r="C172" s="87" t="str">
        <f t="shared" si="115"/>
        <v/>
      </c>
      <c r="D172" s="88" t="str">
        <f t="shared" si="116"/>
        <v/>
      </c>
      <c r="E172" s="87" t="str">
        <f t="shared" si="117"/>
        <v/>
      </c>
      <c r="F172" s="89" t="str">
        <f t="shared" si="118"/>
        <v/>
      </c>
      <c r="G172" s="87" t="str">
        <f t="shared" si="119"/>
        <v/>
      </c>
      <c r="H172" s="88" t="str">
        <f t="shared" si="120"/>
        <v/>
      </c>
      <c r="I172" s="87" t="str">
        <f t="shared" si="121"/>
        <v/>
      </c>
      <c r="J172" s="89" t="str">
        <f t="shared" si="122"/>
        <v/>
      </c>
      <c r="K172" s="87" t="str">
        <f t="shared" si="123"/>
        <v/>
      </c>
      <c r="L172" s="88" t="str">
        <f t="shared" si="124"/>
        <v/>
      </c>
      <c r="M172" s="87" t="str">
        <f t="shared" si="125"/>
        <v/>
      </c>
      <c r="N172" s="89" t="str">
        <f t="shared" si="126"/>
        <v/>
      </c>
      <c r="O172" s="87" t="str">
        <f t="shared" si="127"/>
        <v/>
      </c>
      <c r="P172" s="88" t="str">
        <f t="shared" si="128"/>
        <v/>
      </c>
      <c r="Q172" s="87" t="str">
        <f t="shared" si="129"/>
        <v/>
      </c>
      <c r="R172" s="89" t="str">
        <f t="shared" si="130"/>
        <v/>
      </c>
      <c r="S172" s="87" t="str">
        <f t="shared" si="131"/>
        <v/>
      </c>
      <c r="T172" s="88" t="str">
        <f t="shared" si="132"/>
        <v/>
      </c>
      <c r="U172" s="87" t="str">
        <f t="shared" si="133"/>
        <v/>
      </c>
      <c r="V172" s="89" t="str">
        <f t="shared" si="134"/>
        <v/>
      </c>
      <c r="W172" s="87" t="str">
        <f t="shared" si="135"/>
        <v/>
      </c>
      <c r="X172" s="88" t="str">
        <f t="shared" si="136"/>
        <v/>
      </c>
      <c r="Y172" s="87" t="str">
        <f t="shared" si="137"/>
        <v/>
      </c>
      <c r="Z172" s="89" t="str">
        <f t="shared" si="138"/>
        <v/>
      </c>
      <c r="AA172" s="87" t="str">
        <f t="shared" si="139"/>
        <v/>
      </c>
      <c r="AB172" s="88" t="str">
        <f t="shared" si="140"/>
        <v/>
      </c>
      <c r="AC172" s="87" t="str">
        <f t="shared" si="141"/>
        <v/>
      </c>
      <c r="AD172" s="88" t="str">
        <f t="shared" si="142"/>
        <v/>
      </c>
      <c r="AE172" s="87" t="str">
        <f t="shared" si="143"/>
        <v/>
      </c>
      <c r="AF172" s="89" t="str">
        <f t="shared" si="144"/>
        <v/>
      </c>
      <c r="AG172" s="87" t="str">
        <f t="shared" si="145"/>
        <v/>
      </c>
      <c r="AH172" s="88" t="str">
        <f t="shared" si="146"/>
        <v/>
      </c>
      <c r="AI172" s="87" t="str">
        <f t="shared" si="147"/>
        <v/>
      </c>
      <c r="AJ172" s="89" t="str">
        <f t="shared" si="148"/>
        <v/>
      </c>
      <c r="AK172" s="87" t="str">
        <f t="shared" si="149"/>
        <v/>
      </c>
      <c r="AL172" s="88" t="str">
        <f t="shared" si="150"/>
        <v/>
      </c>
      <c r="AM172" s="87" t="str">
        <f t="shared" si="151"/>
        <v/>
      </c>
      <c r="AN172" s="104" t="str">
        <f t="shared" si="152"/>
        <v/>
      </c>
      <c r="AO172" s="105"/>
      <c r="AP172" s="104"/>
      <c r="AQ172" s="87"/>
      <c r="AR172" s="104"/>
      <c r="AS172" s="87"/>
      <c r="AT172" s="104"/>
      <c r="AU172" s="108"/>
      <c r="AV172" s="187"/>
      <c r="AW172" s="110"/>
      <c r="AX172" s="109"/>
      <c r="AY172" s="110"/>
      <c r="AZ172" s="189"/>
      <c r="BA172" s="110"/>
      <c r="BB172" s="109"/>
      <c r="BC172" s="110"/>
      <c r="BD172" s="109"/>
      <c r="BE172" s="191"/>
      <c r="BF172" s="109"/>
      <c r="BG172" s="110"/>
      <c r="BH172" s="138"/>
      <c r="BI172" s="139"/>
      <c r="BJ172" s="65"/>
      <c r="BK172" s="63"/>
      <c r="BL172" s="64"/>
      <c r="BM172" s="63"/>
      <c r="BN172" s="206"/>
      <c r="BO172" s="89"/>
      <c r="BP172" s="183"/>
      <c r="BQ172" s="89"/>
      <c r="BR172" s="193"/>
      <c r="BS172" s="183"/>
      <c r="BT172" s="185"/>
      <c r="BU172" s="89"/>
      <c r="BV172" s="89"/>
      <c r="BW172" s="63"/>
      <c r="BX172" s="64"/>
      <c r="BY172" s="63"/>
      <c r="BZ172" s="138"/>
      <c r="CA172" s="63"/>
      <c r="CB172" s="167"/>
      <c r="CC172" s="63"/>
      <c r="CD172" s="167"/>
      <c r="CE172" s="63"/>
      <c r="CF172" s="167"/>
      <c r="CG172" s="169"/>
      <c r="CH172" s="64"/>
      <c r="CI172" s="63"/>
      <c r="CJ172" s="64"/>
      <c r="CK172" s="63"/>
      <c r="CL172" s="65"/>
      <c r="CM172" s="63"/>
      <c r="CN172" s="64"/>
      <c r="CO172" s="63"/>
      <c r="CP172" s="138"/>
      <c r="CQ172" s="68"/>
      <c r="CR172" s="69"/>
      <c r="CS172" s="171"/>
      <c r="CT172" s="69"/>
      <c r="CU172" s="68"/>
      <c r="CV172" s="69"/>
      <c r="CW172" s="68"/>
      <c r="CX172" s="69"/>
      <c r="CY172" s="208"/>
      <c r="CZ172" s="70"/>
      <c r="DA172" s="63"/>
      <c r="DB172" s="173"/>
      <c r="DC172" s="63"/>
      <c r="DD172" s="71"/>
      <c r="DE172" s="63"/>
      <c r="DF172" s="71"/>
      <c r="DG172" s="63"/>
      <c r="DH172" s="68"/>
      <c r="DI172" s="175"/>
      <c r="DJ172" s="176"/>
      <c r="DK172" s="175"/>
      <c r="DL172" s="176"/>
      <c r="DM172" s="175"/>
      <c r="DN172" s="176"/>
      <c r="DO172" s="175"/>
      <c r="DP172" s="176"/>
      <c r="DQ172" s="175"/>
      <c r="DR172" s="176"/>
      <c r="DS172" s="175"/>
      <c r="DT172" s="176"/>
      <c r="DU172" s="175"/>
      <c r="DV172" s="176"/>
      <c r="DW172" s="175"/>
      <c r="DX172" s="176"/>
      <c r="DY172" s="175"/>
      <c r="DZ172" s="176"/>
      <c r="EA172" s="175"/>
      <c r="EB172" s="176"/>
      <c r="EC172" s="175"/>
      <c r="ED172" s="176"/>
      <c r="EE172" s="175"/>
      <c r="EF172" s="176"/>
      <c r="EG172" s="69"/>
      <c r="EH172" s="66"/>
      <c r="EI172" s="66"/>
      <c r="EJ172" s="67"/>
      <c r="EK172" s="67"/>
      <c r="EL172" s="67"/>
      <c r="EM172" s="204"/>
      <c r="EN172" s="200"/>
      <c r="EO172" s="198"/>
      <c r="EP172" s="182"/>
      <c r="EQ172" s="182"/>
      <c r="ER172" s="182"/>
      <c r="ES172" s="182"/>
    </row>
    <row r="173" spans="1:149" x14ac:dyDescent="0.2">
      <c r="A173" s="61"/>
      <c r="B173" s="114">
        <v>165</v>
      </c>
      <c r="C173" s="87" t="str">
        <f t="shared" si="115"/>
        <v/>
      </c>
      <c r="D173" s="88" t="str">
        <f t="shared" si="116"/>
        <v/>
      </c>
      <c r="E173" s="87" t="str">
        <f t="shared" si="117"/>
        <v/>
      </c>
      <c r="F173" s="89" t="str">
        <f t="shared" si="118"/>
        <v/>
      </c>
      <c r="G173" s="87" t="str">
        <f t="shared" si="119"/>
        <v/>
      </c>
      <c r="H173" s="88" t="str">
        <f t="shared" si="120"/>
        <v/>
      </c>
      <c r="I173" s="87" t="str">
        <f t="shared" si="121"/>
        <v/>
      </c>
      <c r="J173" s="89" t="str">
        <f t="shared" si="122"/>
        <v/>
      </c>
      <c r="K173" s="87" t="str">
        <f t="shared" si="123"/>
        <v/>
      </c>
      <c r="L173" s="88" t="str">
        <f t="shared" si="124"/>
        <v/>
      </c>
      <c r="M173" s="87" t="str">
        <f t="shared" si="125"/>
        <v/>
      </c>
      <c r="N173" s="89" t="str">
        <f t="shared" si="126"/>
        <v/>
      </c>
      <c r="O173" s="87" t="str">
        <f t="shared" si="127"/>
        <v/>
      </c>
      <c r="P173" s="88" t="str">
        <f t="shared" si="128"/>
        <v/>
      </c>
      <c r="Q173" s="87" t="str">
        <f t="shared" si="129"/>
        <v/>
      </c>
      <c r="R173" s="89" t="str">
        <f t="shared" si="130"/>
        <v/>
      </c>
      <c r="S173" s="87" t="str">
        <f t="shared" si="131"/>
        <v/>
      </c>
      <c r="T173" s="88" t="str">
        <f t="shared" si="132"/>
        <v/>
      </c>
      <c r="U173" s="87" t="str">
        <f t="shared" si="133"/>
        <v/>
      </c>
      <c r="V173" s="89" t="str">
        <f t="shared" si="134"/>
        <v/>
      </c>
      <c r="W173" s="87" t="str">
        <f t="shared" si="135"/>
        <v/>
      </c>
      <c r="X173" s="88" t="str">
        <f t="shared" si="136"/>
        <v/>
      </c>
      <c r="Y173" s="87" t="str">
        <f t="shared" si="137"/>
        <v/>
      </c>
      <c r="Z173" s="89" t="str">
        <f t="shared" si="138"/>
        <v/>
      </c>
      <c r="AA173" s="87" t="str">
        <f t="shared" si="139"/>
        <v/>
      </c>
      <c r="AB173" s="88" t="str">
        <f t="shared" si="140"/>
        <v/>
      </c>
      <c r="AC173" s="87" t="str">
        <f t="shared" si="141"/>
        <v/>
      </c>
      <c r="AD173" s="88" t="str">
        <f t="shared" si="142"/>
        <v/>
      </c>
      <c r="AE173" s="87" t="str">
        <f t="shared" si="143"/>
        <v/>
      </c>
      <c r="AF173" s="89" t="str">
        <f t="shared" si="144"/>
        <v/>
      </c>
      <c r="AG173" s="87" t="str">
        <f t="shared" si="145"/>
        <v/>
      </c>
      <c r="AH173" s="88" t="str">
        <f t="shared" si="146"/>
        <v/>
      </c>
      <c r="AI173" s="87" t="str">
        <f t="shared" si="147"/>
        <v/>
      </c>
      <c r="AJ173" s="89" t="str">
        <f t="shared" si="148"/>
        <v/>
      </c>
      <c r="AK173" s="87" t="str">
        <f t="shared" si="149"/>
        <v/>
      </c>
      <c r="AL173" s="88" t="str">
        <f t="shared" si="150"/>
        <v/>
      </c>
      <c r="AM173" s="87" t="str">
        <f t="shared" si="151"/>
        <v/>
      </c>
      <c r="AN173" s="104" t="str">
        <f t="shared" si="152"/>
        <v/>
      </c>
      <c r="AO173" s="105"/>
      <c r="AP173" s="104"/>
      <c r="AQ173" s="87"/>
      <c r="AR173" s="104"/>
      <c r="AS173" s="87"/>
      <c r="AT173" s="104"/>
      <c r="AU173" s="108"/>
      <c r="AV173" s="187"/>
      <c r="AW173" s="110"/>
      <c r="AX173" s="109"/>
      <c r="AY173" s="110"/>
      <c r="AZ173" s="189"/>
      <c r="BA173" s="110"/>
      <c r="BB173" s="109"/>
      <c r="BC173" s="110"/>
      <c r="BD173" s="109"/>
      <c r="BE173" s="191"/>
      <c r="BF173" s="109"/>
      <c r="BG173" s="110"/>
      <c r="BH173" s="138"/>
      <c r="BI173" s="139"/>
      <c r="BJ173" s="65"/>
      <c r="BK173" s="63"/>
      <c r="BL173" s="64"/>
      <c r="BM173" s="63"/>
      <c r="BN173" s="206"/>
      <c r="BO173" s="89"/>
      <c r="BP173" s="183"/>
      <c r="BQ173" s="89"/>
      <c r="BR173" s="193"/>
      <c r="BS173" s="183"/>
      <c r="BT173" s="185"/>
      <c r="BU173" s="89"/>
      <c r="BV173" s="89"/>
      <c r="BW173" s="63"/>
      <c r="BX173" s="64"/>
      <c r="BY173" s="63"/>
      <c r="BZ173" s="138"/>
      <c r="CA173" s="63"/>
      <c r="CB173" s="167"/>
      <c r="CC173" s="63"/>
      <c r="CD173" s="167"/>
      <c r="CE173" s="63"/>
      <c r="CF173" s="167"/>
      <c r="CG173" s="169"/>
      <c r="CH173" s="64"/>
      <c r="CI173" s="63"/>
      <c r="CJ173" s="64"/>
      <c r="CK173" s="63"/>
      <c r="CL173" s="65"/>
      <c r="CM173" s="63"/>
      <c r="CN173" s="64"/>
      <c r="CO173" s="63"/>
      <c r="CP173" s="138"/>
      <c r="CQ173" s="68"/>
      <c r="CR173" s="69"/>
      <c r="CS173" s="171"/>
      <c r="CT173" s="69"/>
      <c r="CU173" s="68"/>
      <c r="CV173" s="69"/>
      <c r="CW173" s="68"/>
      <c r="CX173" s="69"/>
      <c r="CY173" s="208"/>
      <c r="CZ173" s="70"/>
      <c r="DA173" s="63"/>
      <c r="DB173" s="173"/>
      <c r="DC173" s="63"/>
      <c r="DD173" s="71"/>
      <c r="DE173" s="63"/>
      <c r="DF173" s="71"/>
      <c r="DG173" s="63"/>
      <c r="DH173" s="68"/>
      <c r="DI173" s="175"/>
      <c r="DJ173" s="176"/>
      <c r="DK173" s="175"/>
      <c r="DL173" s="176"/>
      <c r="DM173" s="175"/>
      <c r="DN173" s="176"/>
      <c r="DO173" s="175"/>
      <c r="DP173" s="176"/>
      <c r="DQ173" s="175"/>
      <c r="DR173" s="176"/>
      <c r="DS173" s="175"/>
      <c r="DT173" s="176"/>
      <c r="DU173" s="175"/>
      <c r="DV173" s="176"/>
      <c r="DW173" s="175"/>
      <c r="DX173" s="176"/>
      <c r="DY173" s="175"/>
      <c r="DZ173" s="176"/>
      <c r="EA173" s="175"/>
      <c r="EB173" s="176"/>
      <c r="EC173" s="175"/>
      <c r="ED173" s="176"/>
      <c r="EE173" s="175"/>
      <c r="EF173" s="176"/>
      <c r="EG173" s="69"/>
      <c r="EH173" s="66"/>
      <c r="EI173" s="66"/>
      <c r="EJ173" s="67"/>
      <c r="EK173" s="67"/>
      <c r="EL173" s="67"/>
      <c r="EM173" s="204"/>
      <c r="EN173" s="200"/>
      <c r="EO173" s="198"/>
      <c r="EP173" s="182"/>
      <c r="EQ173" s="182"/>
      <c r="ER173" s="182"/>
      <c r="ES173" s="182"/>
    </row>
    <row r="174" spans="1:149" x14ac:dyDescent="0.2">
      <c r="A174" s="61"/>
      <c r="B174" s="114">
        <v>166</v>
      </c>
      <c r="C174" s="87" t="str">
        <f t="shared" si="115"/>
        <v/>
      </c>
      <c r="D174" s="88" t="str">
        <f t="shared" si="116"/>
        <v/>
      </c>
      <c r="E174" s="87" t="str">
        <f t="shared" si="117"/>
        <v/>
      </c>
      <c r="F174" s="89" t="str">
        <f t="shared" si="118"/>
        <v/>
      </c>
      <c r="G174" s="87" t="str">
        <f t="shared" si="119"/>
        <v/>
      </c>
      <c r="H174" s="88" t="str">
        <f t="shared" si="120"/>
        <v/>
      </c>
      <c r="I174" s="87" t="str">
        <f t="shared" si="121"/>
        <v/>
      </c>
      <c r="J174" s="89" t="str">
        <f t="shared" si="122"/>
        <v/>
      </c>
      <c r="K174" s="87" t="str">
        <f t="shared" si="123"/>
        <v/>
      </c>
      <c r="L174" s="88" t="str">
        <f t="shared" si="124"/>
        <v/>
      </c>
      <c r="M174" s="87" t="str">
        <f t="shared" si="125"/>
        <v/>
      </c>
      <c r="N174" s="89" t="str">
        <f t="shared" si="126"/>
        <v/>
      </c>
      <c r="O174" s="87" t="str">
        <f t="shared" si="127"/>
        <v/>
      </c>
      <c r="P174" s="88" t="str">
        <f t="shared" si="128"/>
        <v/>
      </c>
      <c r="Q174" s="87" t="str">
        <f t="shared" si="129"/>
        <v/>
      </c>
      <c r="R174" s="89" t="str">
        <f t="shared" si="130"/>
        <v/>
      </c>
      <c r="S174" s="87" t="str">
        <f t="shared" si="131"/>
        <v/>
      </c>
      <c r="T174" s="88" t="str">
        <f t="shared" si="132"/>
        <v/>
      </c>
      <c r="U174" s="87" t="str">
        <f t="shared" si="133"/>
        <v/>
      </c>
      <c r="V174" s="89" t="str">
        <f t="shared" si="134"/>
        <v/>
      </c>
      <c r="W174" s="87" t="str">
        <f t="shared" si="135"/>
        <v/>
      </c>
      <c r="X174" s="88" t="str">
        <f t="shared" si="136"/>
        <v/>
      </c>
      <c r="Y174" s="87" t="str">
        <f t="shared" si="137"/>
        <v/>
      </c>
      <c r="Z174" s="89" t="str">
        <f t="shared" si="138"/>
        <v/>
      </c>
      <c r="AA174" s="87" t="str">
        <f t="shared" si="139"/>
        <v/>
      </c>
      <c r="AB174" s="88" t="str">
        <f t="shared" si="140"/>
        <v/>
      </c>
      <c r="AC174" s="87" t="str">
        <f t="shared" si="141"/>
        <v/>
      </c>
      <c r="AD174" s="88" t="str">
        <f t="shared" si="142"/>
        <v/>
      </c>
      <c r="AE174" s="87" t="str">
        <f t="shared" si="143"/>
        <v/>
      </c>
      <c r="AF174" s="89" t="str">
        <f t="shared" si="144"/>
        <v/>
      </c>
      <c r="AG174" s="87" t="str">
        <f t="shared" si="145"/>
        <v/>
      </c>
      <c r="AH174" s="88" t="str">
        <f t="shared" si="146"/>
        <v/>
      </c>
      <c r="AI174" s="87" t="str">
        <f t="shared" si="147"/>
        <v/>
      </c>
      <c r="AJ174" s="89" t="str">
        <f t="shared" si="148"/>
        <v/>
      </c>
      <c r="AK174" s="87" t="str">
        <f t="shared" si="149"/>
        <v/>
      </c>
      <c r="AL174" s="88" t="str">
        <f t="shared" si="150"/>
        <v/>
      </c>
      <c r="AM174" s="87" t="str">
        <f t="shared" si="151"/>
        <v/>
      </c>
      <c r="AN174" s="104" t="str">
        <f t="shared" si="152"/>
        <v/>
      </c>
      <c r="AO174" s="105"/>
      <c r="AP174" s="104"/>
      <c r="AQ174" s="87"/>
      <c r="AR174" s="104"/>
      <c r="AS174" s="87"/>
      <c r="AT174" s="104"/>
      <c r="AU174" s="108"/>
      <c r="AV174" s="187"/>
      <c r="AW174" s="110"/>
      <c r="AX174" s="109"/>
      <c r="AY174" s="110"/>
      <c r="AZ174" s="189"/>
      <c r="BA174" s="110"/>
      <c r="BB174" s="109"/>
      <c r="BC174" s="110"/>
      <c r="BD174" s="109"/>
      <c r="BE174" s="191"/>
      <c r="BF174" s="109"/>
      <c r="BG174" s="110"/>
      <c r="BH174" s="138"/>
      <c r="BI174" s="139"/>
      <c r="BJ174" s="65"/>
      <c r="BK174" s="63"/>
      <c r="BL174" s="64"/>
      <c r="BM174" s="63"/>
      <c r="BN174" s="206"/>
      <c r="BO174" s="89"/>
      <c r="BP174" s="183"/>
      <c r="BQ174" s="89"/>
      <c r="BR174" s="193"/>
      <c r="BS174" s="183"/>
      <c r="BT174" s="185"/>
      <c r="BU174" s="89"/>
      <c r="BV174" s="89"/>
      <c r="BW174" s="63"/>
      <c r="BX174" s="64"/>
      <c r="BY174" s="63"/>
      <c r="BZ174" s="138"/>
      <c r="CA174" s="63"/>
      <c r="CB174" s="167"/>
      <c r="CC174" s="63"/>
      <c r="CD174" s="167"/>
      <c r="CE174" s="63"/>
      <c r="CF174" s="167"/>
      <c r="CG174" s="169"/>
      <c r="CH174" s="64"/>
      <c r="CI174" s="63"/>
      <c r="CJ174" s="64"/>
      <c r="CK174" s="63"/>
      <c r="CL174" s="65"/>
      <c r="CM174" s="63"/>
      <c r="CN174" s="64"/>
      <c r="CO174" s="63"/>
      <c r="CP174" s="138"/>
      <c r="CQ174" s="68"/>
      <c r="CR174" s="69"/>
      <c r="CS174" s="171"/>
      <c r="CT174" s="69"/>
      <c r="CU174" s="68"/>
      <c r="CV174" s="69"/>
      <c r="CW174" s="68"/>
      <c r="CX174" s="69"/>
      <c r="CY174" s="208"/>
      <c r="CZ174" s="70"/>
      <c r="DA174" s="63"/>
      <c r="DB174" s="173"/>
      <c r="DC174" s="63"/>
      <c r="DD174" s="71"/>
      <c r="DE174" s="63"/>
      <c r="DF174" s="71"/>
      <c r="DG174" s="63"/>
      <c r="DH174" s="68"/>
      <c r="DI174" s="175"/>
      <c r="DJ174" s="176"/>
      <c r="DK174" s="175"/>
      <c r="DL174" s="176"/>
      <c r="DM174" s="175"/>
      <c r="DN174" s="176"/>
      <c r="DO174" s="175"/>
      <c r="DP174" s="176"/>
      <c r="DQ174" s="175"/>
      <c r="DR174" s="176"/>
      <c r="DS174" s="175"/>
      <c r="DT174" s="176"/>
      <c r="DU174" s="175"/>
      <c r="DV174" s="176"/>
      <c r="DW174" s="175"/>
      <c r="DX174" s="176"/>
      <c r="DY174" s="175"/>
      <c r="DZ174" s="176"/>
      <c r="EA174" s="175"/>
      <c r="EB174" s="176"/>
      <c r="EC174" s="175"/>
      <c r="ED174" s="176"/>
      <c r="EE174" s="175"/>
      <c r="EF174" s="176"/>
      <c r="EG174" s="69"/>
      <c r="EH174" s="66"/>
      <c r="EI174" s="66"/>
      <c r="EJ174" s="67"/>
      <c r="EK174" s="67"/>
      <c r="EL174" s="67"/>
      <c r="EM174" s="204"/>
      <c r="EN174" s="200"/>
      <c r="EO174" s="198"/>
      <c r="EP174" s="182"/>
      <c r="EQ174" s="182"/>
      <c r="ER174" s="182"/>
      <c r="ES174" s="182"/>
    </row>
    <row r="175" spans="1:149" x14ac:dyDescent="0.2">
      <c r="A175" s="61"/>
      <c r="B175" s="114">
        <v>167</v>
      </c>
      <c r="C175" s="87" t="str">
        <f t="shared" si="115"/>
        <v/>
      </c>
      <c r="D175" s="88" t="str">
        <f t="shared" si="116"/>
        <v/>
      </c>
      <c r="E175" s="87" t="str">
        <f t="shared" si="117"/>
        <v/>
      </c>
      <c r="F175" s="89" t="str">
        <f t="shared" si="118"/>
        <v/>
      </c>
      <c r="G175" s="87" t="str">
        <f t="shared" si="119"/>
        <v/>
      </c>
      <c r="H175" s="88" t="str">
        <f t="shared" si="120"/>
        <v/>
      </c>
      <c r="I175" s="87" t="str">
        <f t="shared" si="121"/>
        <v/>
      </c>
      <c r="J175" s="89" t="str">
        <f t="shared" si="122"/>
        <v/>
      </c>
      <c r="K175" s="87" t="str">
        <f t="shared" si="123"/>
        <v/>
      </c>
      <c r="L175" s="88" t="str">
        <f t="shared" si="124"/>
        <v/>
      </c>
      <c r="M175" s="87" t="str">
        <f t="shared" si="125"/>
        <v/>
      </c>
      <c r="N175" s="89" t="str">
        <f t="shared" si="126"/>
        <v/>
      </c>
      <c r="O175" s="87" t="str">
        <f t="shared" si="127"/>
        <v/>
      </c>
      <c r="P175" s="88" t="str">
        <f t="shared" si="128"/>
        <v/>
      </c>
      <c r="Q175" s="87" t="str">
        <f t="shared" si="129"/>
        <v/>
      </c>
      <c r="R175" s="89" t="str">
        <f t="shared" si="130"/>
        <v/>
      </c>
      <c r="S175" s="87" t="str">
        <f t="shared" si="131"/>
        <v/>
      </c>
      <c r="T175" s="88" t="str">
        <f t="shared" si="132"/>
        <v/>
      </c>
      <c r="U175" s="87" t="str">
        <f t="shared" si="133"/>
        <v/>
      </c>
      <c r="V175" s="89" t="str">
        <f t="shared" si="134"/>
        <v/>
      </c>
      <c r="W175" s="87" t="str">
        <f t="shared" si="135"/>
        <v/>
      </c>
      <c r="X175" s="88" t="str">
        <f t="shared" si="136"/>
        <v/>
      </c>
      <c r="Y175" s="87" t="str">
        <f t="shared" si="137"/>
        <v/>
      </c>
      <c r="Z175" s="89" t="str">
        <f t="shared" si="138"/>
        <v/>
      </c>
      <c r="AA175" s="87" t="str">
        <f t="shared" si="139"/>
        <v/>
      </c>
      <c r="AB175" s="88" t="str">
        <f t="shared" si="140"/>
        <v/>
      </c>
      <c r="AC175" s="87" t="str">
        <f t="shared" si="141"/>
        <v/>
      </c>
      <c r="AD175" s="88" t="str">
        <f t="shared" si="142"/>
        <v/>
      </c>
      <c r="AE175" s="87" t="str">
        <f t="shared" si="143"/>
        <v/>
      </c>
      <c r="AF175" s="89" t="str">
        <f t="shared" si="144"/>
        <v/>
      </c>
      <c r="AG175" s="87" t="str">
        <f t="shared" si="145"/>
        <v/>
      </c>
      <c r="AH175" s="88" t="str">
        <f t="shared" si="146"/>
        <v/>
      </c>
      <c r="AI175" s="87" t="str">
        <f t="shared" si="147"/>
        <v/>
      </c>
      <c r="AJ175" s="89" t="str">
        <f t="shared" si="148"/>
        <v/>
      </c>
      <c r="AK175" s="87" t="str">
        <f t="shared" si="149"/>
        <v/>
      </c>
      <c r="AL175" s="88" t="str">
        <f t="shared" si="150"/>
        <v/>
      </c>
      <c r="AM175" s="87" t="str">
        <f t="shared" si="151"/>
        <v/>
      </c>
      <c r="AN175" s="104" t="str">
        <f t="shared" si="152"/>
        <v/>
      </c>
      <c r="AO175" s="105"/>
      <c r="AP175" s="104"/>
      <c r="AQ175" s="87"/>
      <c r="AR175" s="104"/>
      <c r="AS175" s="87"/>
      <c r="AT175" s="104"/>
      <c r="AU175" s="108"/>
      <c r="AV175" s="187"/>
      <c r="AW175" s="110"/>
      <c r="AX175" s="109"/>
      <c r="AY175" s="110"/>
      <c r="AZ175" s="189"/>
      <c r="BA175" s="110"/>
      <c r="BB175" s="109"/>
      <c r="BC175" s="110"/>
      <c r="BD175" s="109"/>
      <c r="BE175" s="191"/>
      <c r="BF175" s="109"/>
      <c r="BG175" s="110"/>
      <c r="BH175" s="138"/>
      <c r="BI175" s="139"/>
      <c r="BJ175" s="65"/>
      <c r="BK175" s="63"/>
      <c r="BL175" s="64"/>
      <c r="BM175" s="63"/>
      <c r="BN175" s="206"/>
      <c r="BO175" s="89"/>
      <c r="BP175" s="183"/>
      <c r="BQ175" s="89"/>
      <c r="BR175" s="193"/>
      <c r="BS175" s="183"/>
      <c r="BT175" s="185"/>
      <c r="BU175" s="89"/>
      <c r="BV175" s="89"/>
      <c r="BW175" s="63"/>
      <c r="BX175" s="64"/>
      <c r="BY175" s="63"/>
      <c r="BZ175" s="138"/>
      <c r="CA175" s="63"/>
      <c r="CB175" s="167"/>
      <c r="CC175" s="63"/>
      <c r="CD175" s="167"/>
      <c r="CE175" s="63"/>
      <c r="CF175" s="167"/>
      <c r="CG175" s="169"/>
      <c r="CH175" s="64"/>
      <c r="CI175" s="63"/>
      <c r="CJ175" s="64"/>
      <c r="CK175" s="63"/>
      <c r="CL175" s="65"/>
      <c r="CM175" s="63"/>
      <c r="CN175" s="64"/>
      <c r="CO175" s="63"/>
      <c r="CP175" s="138"/>
      <c r="CQ175" s="68"/>
      <c r="CR175" s="69"/>
      <c r="CS175" s="171"/>
      <c r="CT175" s="69"/>
      <c r="CU175" s="68"/>
      <c r="CV175" s="69"/>
      <c r="CW175" s="68"/>
      <c r="CX175" s="69"/>
      <c r="CY175" s="208"/>
      <c r="CZ175" s="70"/>
      <c r="DA175" s="63"/>
      <c r="DB175" s="173"/>
      <c r="DC175" s="63"/>
      <c r="DD175" s="71"/>
      <c r="DE175" s="63"/>
      <c r="DF175" s="71"/>
      <c r="DG175" s="63"/>
      <c r="DH175" s="68"/>
      <c r="DI175" s="175"/>
      <c r="DJ175" s="176"/>
      <c r="DK175" s="175"/>
      <c r="DL175" s="176"/>
      <c r="DM175" s="175"/>
      <c r="DN175" s="176"/>
      <c r="DO175" s="175"/>
      <c r="DP175" s="176"/>
      <c r="DQ175" s="175"/>
      <c r="DR175" s="176"/>
      <c r="DS175" s="175"/>
      <c r="DT175" s="176"/>
      <c r="DU175" s="175"/>
      <c r="DV175" s="176"/>
      <c r="DW175" s="175"/>
      <c r="DX175" s="176"/>
      <c r="DY175" s="175"/>
      <c r="DZ175" s="176"/>
      <c r="EA175" s="175"/>
      <c r="EB175" s="176"/>
      <c r="EC175" s="175"/>
      <c r="ED175" s="176"/>
      <c r="EE175" s="175"/>
      <c r="EF175" s="176"/>
      <c r="EG175" s="69"/>
      <c r="EH175" s="66"/>
      <c r="EI175" s="66"/>
      <c r="EJ175" s="67"/>
      <c r="EK175" s="67"/>
      <c r="EL175" s="67"/>
      <c r="EM175" s="204"/>
      <c r="EN175" s="200"/>
      <c r="EO175" s="198"/>
      <c r="EP175" s="182"/>
      <c r="EQ175" s="182"/>
      <c r="ER175" s="182"/>
      <c r="ES175" s="182"/>
    </row>
    <row r="176" spans="1:149" x14ac:dyDescent="0.2">
      <c r="A176" s="61"/>
      <c r="B176" s="114">
        <v>168</v>
      </c>
      <c r="C176" s="87" t="str">
        <f t="shared" si="115"/>
        <v/>
      </c>
      <c r="D176" s="88" t="str">
        <f t="shared" si="116"/>
        <v/>
      </c>
      <c r="E176" s="87" t="str">
        <f t="shared" si="117"/>
        <v/>
      </c>
      <c r="F176" s="89" t="str">
        <f t="shared" si="118"/>
        <v/>
      </c>
      <c r="G176" s="87" t="str">
        <f t="shared" si="119"/>
        <v/>
      </c>
      <c r="H176" s="88" t="str">
        <f t="shared" si="120"/>
        <v/>
      </c>
      <c r="I176" s="87" t="str">
        <f t="shared" si="121"/>
        <v/>
      </c>
      <c r="J176" s="89" t="str">
        <f t="shared" si="122"/>
        <v/>
      </c>
      <c r="K176" s="87" t="str">
        <f t="shared" si="123"/>
        <v/>
      </c>
      <c r="L176" s="88" t="str">
        <f t="shared" si="124"/>
        <v/>
      </c>
      <c r="M176" s="87" t="str">
        <f t="shared" si="125"/>
        <v/>
      </c>
      <c r="N176" s="89" t="str">
        <f t="shared" si="126"/>
        <v/>
      </c>
      <c r="O176" s="87" t="str">
        <f t="shared" si="127"/>
        <v/>
      </c>
      <c r="P176" s="88" t="str">
        <f t="shared" si="128"/>
        <v/>
      </c>
      <c r="Q176" s="87" t="str">
        <f t="shared" si="129"/>
        <v/>
      </c>
      <c r="R176" s="89" t="str">
        <f t="shared" si="130"/>
        <v/>
      </c>
      <c r="S176" s="87" t="str">
        <f t="shared" si="131"/>
        <v/>
      </c>
      <c r="T176" s="88" t="str">
        <f t="shared" si="132"/>
        <v/>
      </c>
      <c r="U176" s="87" t="str">
        <f t="shared" si="133"/>
        <v/>
      </c>
      <c r="V176" s="89" t="str">
        <f t="shared" si="134"/>
        <v/>
      </c>
      <c r="W176" s="87" t="str">
        <f t="shared" si="135"/>
        <v/>
      </c>
      <c r="X176" s="88" t="str">
        <f t="shared" si="136"/>
        <v/>
      </c>
      <c r="Y176" s="87" t="str">
        <f t="shared" si="137"/>
        <v/>
      </c>
      <c r="Z176" s="89" t="str">
        <f t="shared" si="138"/>
        <v/>
      </c>
      <c r="AA176" s="87" t="str">
        <f t="shared" si="139"/>
        <v/>
      </c>
      <c r="AB176" s="88" t="str">
        <f t="shared" si="140"/>
        <v/>
      </c>
      <c r="AC176" s="87" t="str">
        <f t="shared" si="141"/>
        <v/>
      </c>
      <c r="AD176" s="88" t="str">
        <f t="shared" si="142"/>
        <v/>
      </c>
      <c r="AE176" s="87" t="str">
        <f t="shared" si="143"/>
        <v/>
      </c>
      <c r="AF176" s="89" t="str">
        <f t="shared" si="144"/>
        <v/>
      </c>
      <c r="AG176" s="87" t="str">
        <f t="shared" si="145"/>
        <v/>
      </c>
      <c r="AH176" s="88" t="str">
        <f t="shared" si="146"/>
        <v/>
      </c>
      <c r="AI176" s="87" t="str">
        <f t="shared" si="147"/>
        <v/>
      </c>
      <c r="AJ176" s="89" t="str">
        <f t="shared" si="148"/>
        <v/>
      </c>
      <c r="AK176" s="87" t="str">
        <f t="shared" si="149"/>
        <v/>
      </c>
      <c r="AL176" s="88" t="str">
        <f t="shared" si="150"/>
        <v/>
      </c>
      <c r="AM176" s="87" t="str">
        <f t="shared" si="151"/>
        <v/>
      </c>
      <c r="AN176" s="104" t="str">
        <f t="shared" si="152"/>
        <v/>
      </c>
      <c r="AO176" s="105"/>
      <c r="AP176" s="104"/>
      <c r="AQ176" s="87"/>
      <c r="AR176" s="104"/>
      <c r="AS176" s="87"/>
      <c r="AT176" s="104"/>
      <c r="AU176" s="108"/>
      <c r="AV176" s="187"/>
      <c r="AW176" s="110"/>
      <c r="AX176" s="109"/>
      <c r="AY176" s="110"/>
      <c r="AZ176" s="189"/>
      <c r="BA176" s="110"/>
      <c r="BB176" s="109"/>
      <c r="BC176" s="110"/>
      <c r="BD176" s="109"/>
      <c r="BE176" s="191"/>
      <c r="BF176" s="109"/>
      <c r="BG176" s="110"/>
      <c r="BH176" s="138"/>
      <c r="BI176" s="139"/>
      <c r="BJ176" s="65"/>
      <c r="BK176" s="63"/>
      <c r="BL176" s="64"/>
      <c r="BM176" s="63"/>
      <c r="BN176" s="206"/>
      <c r="BO176" s="89"/>
      <c r="BP176" s="183"/>
      <c r="BQ176" s="89"/>
      <c r="BR176" s="193"/>
      <c r="BS176" s="183"/>
      <c r="BT176" s="185"/>
      <c r="BU176" s="89"/>
      <c r="BV176" s="89"/>
      <c r="BW176" s="63"/>
      <c r="BX176" s="64"/>
      <c r="BY176" s="63"/>
      <c r="BZ176" s="138"/>
      <c r="CA176" s="63"/>
      <c r="CB176" s="167"/>
      <c r="CC176" s="63"/>
      <c r="CD176" s="167"/>
      <c r="CE176" s="63"/>
      <c r="CF176" s="167"/>
      <c r="CG176" s="169"/>
      <c r="CH176" s="64"/>
      <c r="CI176" s="63"/>
      <c r="CJ176" s="64"/>
      <c r="CK176" s="63"/>
      <c r="CL176" s="65"/>
      <c r="CM176" s="63"/>
      <c r="CN176" s="64"/>
      <c r="CO176" s="63"/>
      <c r="CP176" s="138"/>
      <c r="CQ176" s="68"/>
      <c r="CR176" s="69"/>
      <c r="CS176" s="171"/>
      <c r="CT176" s="69"/>
      <c r="CU176" s="68"/>
      <c r="CV176" s="69"/>
      <c r="CW176" s="68"/>
      <c r="CX176" s="69"/>
      <c r="CY176" s="208"/>
      <c r="CZ176" s="70"/>
      <c r="DA176" s="63"/>
      <c r="DB176" s="173"/>
      <c r="DC176" s="63"/>
      <c r="DD176" s="71"/>
      <c r="DE176" s="63"/>
      <c r="DF176" s="71"/>
      <c r="DG176" s="63"/>
      <c r="DH176" s="68"/>
      <c r="DI176" s="175"/>
      <c r="DJ176" s="176"/>
      <c r="DK176" s="175"/>
      <c r="DL176" s="176"/>
      <c r="DM176" s="175"/>
      <c r="DN176" s="176"/>
      <c r="DO176" s="175"/>
      <c r="DP176" s="176"/>
      <c r="DQ176" s="175"/>
      <c r="DR176" s="176"/>
      <c r="DS176" s="175"/>
      <c r="DT176" s="176"/>
      <c r="DU176" s="175"/>
      <c r="DV176" s="176"/>
      <c r="DW176" s="175"/>
      <c r="DX176" s="176"/>
      <c r="DY176" s="175"/>
      <c r="DZ176" s="176"/>
      <c r="EA176" s="175"/>
      <c r="EB176" s="176"/>
      <c r="EC176" s="175"/>
      <c r="ED176" s="176"/>
      <c r="EE176" s="175"/>
      <c r="EF176" s="176"/>
      <c r="EG176" s="69"/>
      <c r="EH176" s="66"/>
      <c r="EI176" s="66"/>
      <c r="EJ176" s="67"/>
      <c r="EK176" s="67"/>
      <c r="EL176" s="67"/>
      <c r="EM176" s="204"/>
      <c r="EN176" s="200"/>
      <c r="EO176" s="198"/>
      <c r="EP176" s="182"/>
      <c r="EQ176" s="182"/>
      <c r="ER176" s="182"/>
      <c r="ES176" s="182"/>
    </row>
    <row r="177" spans="1:149" x14ac:dyDescent="0.2">
      <c r="A177" s="61"/>
      <c r="B177" s="114">
        <v>169</v>
      </c>
      <c r="C177" s="87" t="str">
        <f t="shared" si="115"/>
        <v/>
      </c>
      <c r="D177" s="88" t="str">
        <f t="shared" si="116"/>
        <v/>
      </c>
      <c r="E177" s="87" t="str">
        <f t="shared" si="117"/>
        <v/>
      </c>
      <c r="F177" s="89" t="str">
        <f t="shared" si="118"/>
        <v/>
      </c>
      <c r="G177" s="87" t="str">
        <f t="shared" si="119"/>
        <v/>
      </c>
      <c r="H177" s="88" t="str">
        <f t="shared" si="120"/>
        <v/>
      </c>
      <c r="I177" s="87" t="str">
        <f t="shared" si="121"/>
        <v/>
      </c>
      <c r="J177" s="89" t="str">
        <f t="shared" si="122"/>
        <v/>
      </c>
      <c r="K177" s="87" t="str">
        <f t="shared" si="123"/>
        <v/>
      </c>
      <c r="L177" s="88" t="str">
        <f t="shared" si="124"/>
        <v/>
      </c>
      <c r="M177" s="87" t="str">
        <f t="shared" si="125"/>
        <v/>
      </c>
      <c r="N177" s="89" t="str">
        <f t="shared" si="126"/>
        <v/>
      </c>
      <c r="O177" s="87" t="str">
        <f t="shared" si="127"/>
        <v/>
      </c>
      <c r="P177" s="88" t="str">
        <f t="shared" si="128"/>
        <v/>
      </c>
      <c r="Q177" s="87" t="str">
        <f t="shared" si="129"/>
        <v/>
      </c>
      <c r="R177" s="89" t="str">
        <f t="shared" si="130"/>
        <v/>
      </c>
      <c r="S177" s="87" t="str">
        <f t="shared" si="131"/>
        <v/>
      </c>
      <c r="T177" s="88" t="str">
        <f t="shared" si="132"/>
        <v/>
      </c>
      <c r="U177" s="87" t="str">
        <f t="shared" si="133"/>
        <v/>
      </c>
      <c r="V177" s="89" t="str">
        <f t="shared" si="134"/>
        <v/>
      </c>
      <c r="W177" s="87" t="str">
        <f t="shared" si="135"/>
        <v/>
      </c>
      <c r="X177" s="88" t="str">
        <f t="shared" si="136"/>
        <v/>
      </c>
      <c r="Y177" s="87" t="str">
        <f t="shared" si="137"/>
        <v/>
      </c>
      <c r="Z177" s="89" t="str">
        <f t="shared" si="138"/>
        <v/>
      </c>
      <c r="AA177" s="87" t="str">
        <f t="shared" si="139"/>
        <v/>
      </c>
      <c r="AB177" s="88" t="str">
        <f t="shared" si="140"/>
        <v/>
      </c>
      <c r="AC177" s="87" t="str">
        <f t="shared" si="141"/>
        <v/>
      </c>
      <c r="AD177" s="88" t="str">
        <f t="shared" si="142"/>
        <v/>
      </c>
      <c r="AE177" s="87" t="str">
        <f t="shared" si="143"/>
        <v/>
      </c>
      <c r="AF177" s="89" t="str">
        <f t="shared" si="144"/>
        <v/>
      </c>
      <c r="AG177" s="87" t="str">
        <f t="shared" si="145"/>
        <v/>
      </c>
      <c r="AH177" s="88" t="str">
        <f t="shared" si="146"/>
        <v/>
      </c>
      <c r="AI177" s="87" t="str">
        <f t="shared" si="147"/>
        <v/>
      </c>
      <c r="AJ177" s="89" t="str">
        <f t="shared" si="148"/>
        <v/>
      </c>
      <c r="AK177" s="87" t="str">
        <f t="shared" si="149"/>
        <v/>
      </c>
      <c r="AL177" s="88" t="str">
        <f t="shared" si="150"/>
        <v/>
      </c>
      <c r="AM177" s="87" t="str">
        <f t="shared" si="151"/>
        <v/>
      </c>
      <c r="AN177" s="104" t="str">
        <f t="shared" si="152"/>
        <v/>
      </c>
      <c r="AO177" s="105"/>
      <c r="AP177" s="104"/>
      <c r="AQ177" s="87"/>
      <c r="AR177" s="104"/>
      <c r="AS177" s="87"/>
      <c r="AT177" s="104"/>
      <c r="AU177" s="108"/>
      <c r="AV177" s="187"/>
      <c r="AW177" s="110"/>
      <c r="AX177" s="109"/>
      <c r="AY177" s="110"/>
      <c r="AZ177" s="189"/>
      <c r="BA177" s="110"/>
      <c r="BB177" s="109"/>
      <c r="BC177" s="110"/>
      <c r="BD177" s="109"/>
      <c r="BE177" s="191"/>
      <c r="BF177" s="109"/>
      <c r="BG177" s="110"/>
      <c r="BH177" s="138"/>
      <c r="BI177" s="139"/>
      <c r="BJ177" s="65"/>
      <c r="BK177" s="63"/>
      <c r="BL177" s="64"/>
      <c r="BM177" s="63"/>
      <c r="BN177" s="206"/>
      <c r="BO177" s="89"/>
      <c r="BP177" s="183"/>
      <c r="BQ177" s="89"/>
      <c r="BR177" s="193"/>
      <c r="BS177" s="183"/>
      <c r="BT177" s="185"/>
      <c r="BU177" s="89"/>
      <c r="BV177" s="89"/>
      <c r="BW177" s="63"/>
      <c r="BX177" s="64"/>
      <c r="BY177" s="63"/>
      <c r="BZ177" s="138"/>
      <c r="CA177" s="63"/>
      <c r="CB177" s="167"/>
      <c r="CC177" s="63"/>
      <c r="CD177" s="167"/>
      <c r="CE177" s="63"/>
      <c r="CF177" s="167"/>
      <c r="CG177" s="169"/>
      <c r="CH177" s="64"/>
      <c r="CI177" s="63"/>
      <c r="CJ177" s="64"/>
      <c r="CK177" s="63"/>
      <c r="CL177" s="65"/>
      <c r="CM177" s="63"/>
      <c r="CN177" s="64"/>
      <c r="CO177" s="63"/>
      <c r="CP177" s="138"/>
      <c r="CQ177" s="68"/>
      <c r="CR177" s="69"/>
      <c r="CS177" s="171"/>
      <c r="CT177" s="69"/>
      <c r="CU177" s="68"/>
      <c r="CV177" s="69"/>
      <c r="CW177" s="68"/>
      <c r="CX177" s="69"/>
      <c r="CY177" s="208"/>
      <c r="CZ177" s="70"/>
      <c r="DA177" s="63"/>
      <c r="DB177" s="173"/>
      <c r="DC177" s="63"/>
      <c r="DD177" s="71"/>
      <c r="DE177" s="63"/>
      <c r="DF177" s="71"/>
      <c r="DG177" s="63"/>
      <c r="DH177" s="68"/>
      <c r="DI177" s="175"/>
      <c r="DJ177" s="176"/>
      <c r="DK177" s="175"/>
      <c r="DL177" s="176"/>
      <c r="DM177" s="175"/>
      <c r="DN177" s="176"/>
      <c r="DO177" s="175"/>
      <c r="DP177" s="176"/>
      <c r="DQ177" s="175"/>
      <c r="DR177" s="176"/>
      <c r="DS177" s="175"/>
      <c r="DT177" s="176"/>
      <c r="DU177" s="175"/>
      <c r="DV177" s="176"/>
      <c r="DW177" s="175"/>
      <c r="DX177" s="176"/>
      <c r="DY177" s="175"/>
      <c r="DZ177" s="176"/>
      <c r="EA177" s="175"/>
      <c r="EB177" s="176"/>
      <c r="EC177" s="175"/>
      <c r="ED177" s="176"/>
      <c r="EE177" s="175"/>
      <c r="EF177" s="176"/>
      <c r="EG177" s="69"/>
      <c r="EH177" s="66"/>
      <c r="EI177" s="66"/>
      <c r="EJ177" s="67"/>
      <c r="EK177" s="67"/>
      <c r="EL177" s="67"/>
      <c r="EM177" s="204"/>
      <c r="EN177" s="200"/>
      <c r="EO177" s="198"/>
      <c r="EP177" s="182"/>
      <c r="EQ177" s="182"/>
      <c r="ER177" s="182"/>
      <c r="ES177" s="182"/>
    </row>
    <row r="178" spans="1:149" x14ac:dyDescent="0.2">
      <c r="A178" s="61"/>
      <c r="B178" s="114">
        <v>170</v>
      </c>
      <c r="C178" s="87" t="str">
        <f t="shared" si="115"/>
        <v/>
      </c>
      <c r="D178" s="88" t="str">
        <f t="shared" si="116"/>
        <v/>
      </c>
      <c r="E178" s="87" t="str">
        <f t="shared" si="117"/>
        <v/>
      </c>
      <c r="F178" s="89" t="str">
        <f t="shared" si="118"/>
        <v/>
      </c>
      <c r="G178" s="87" t="str">
        <f t="shared" si="119"/>
        <v/>
      </c>
      <c r="H178" s="88" t="str">
        <f t="shared" si="120"/>
        <v/>
      </c>
      <c r="I178" s="87" t="str">
        <f t="shared" si="121"/>
        <v/>
      </c>
      <c r="J178" s="89" t="str">
        <f t="shared" si="122"/>
        <v/>
      </c>
      <c r="K178" s="87" t="str">
        <f t="shared" si="123"/>
        <v/>
      </c>
      <c r="L178" s="88" t="str">
        <f t="shared" si="124"/>
        <v/>
      </c>
      <c r="M178" s="87" t="str">
        <f t="shared" si="125"/>
        <v/>
      </c>
      <c r="N178" s="89" t="str">
        <f t="shared" si="126"/>
        <v/>
      </c>
      <c r="O178" s="87" t="str">
        <f t="shared" si="127"/>
        <v/>
      </c>
      <c r="P178" s="88" t="str">
        <f t="shared" si="128"/>
        <v/>
      </c>
      <c r="Q178" s="87" t="str">
        <f t="shared" si="129"/>
        <v/>
      </c>
      <c r="R178" s="89" t="str">
        <f t="shared" si="130"/>
        <v/>
      </c>
      <c r="S178" s="87" t="str">
        <f t="shared" si="131"/>
        <v/>
      </c>
      <c r="T178" s="88" t="str">
        <f t="shared" si="132"/>
        <v/>
      </c>
      <c r="U178" s="87" t="str">
        <f t="shared" si="133"/>
        <v/>
      </c>
      <c r="V178" s="89" t="str">
        <f t="shared" si="134"/>
        <v/>
      </c>
      <c r="W178" s="87" t="str">
        <f t="shared" si="135"/>
        <v/>
      </c>
      <c r="X178" s="88" t="str">
        <f t="shared" si="136"/>
        <v/>
      </c>
      <c r="Y178" s="87" t="str">
        <f t="shared" si="137"/>
        <v/>
      </c>
      <c r="Z178" s="89" t="str">
        <f t="shared" si="138"/>
        <v/>
      </c>
      <c r="AA178" s="87" t="str">
        <f t="shared" si="139"/>
        <v/>
      </c>
      <c r="AB178" s="88" t="str">
        <f t="shared" si="140"/>
        <v/>
      </c>
      <c r="AC178" s="87" t="str">
        <f t="shared" si="141"/>
        <v/>
      </c>
      <c r="AD178" s="88" t="str">
        <f t="shared" si="142"/>
        <v/>
      </c>
      <c r="AE178" s="87" t="str">
        <f t="shared" si="143"/>
        <v/>
      </c>
      <c r="AF178" s="89" t="str">
        <f t="shared" si="144"/>
        <v/>
      </c>
      <c r="AG178" s="87" t="str">
        <f t="shared" si="145"/>
        <v/>
      </c>
      <c r="AH178" s="88" t="str">
        <f t="shared" si="146"/>
        <v/>
      </c>
      <c r="AI178" s="87" t="str">
        <f t="shared" si="147"/>
        <v/>
      </c>
      <c r="AJ178" s="89" t="str">
        <f t="shared" si="148"/>
        <v/>
      </c>
      <c r="AK178" s="87" t="str">
        <f t="shared" si="149"/>
        <v/>
      </c>
      <c r="AL178" s="88" t="str">
        <f t="shared" si="150"/>
        <v/>
      </c>
      <c r="AM178" s="87" t="str">
        <f t="shared" si="151"/>
        <v/>
      </c>
      <c r="AN178" s="104" t="str">
        <f t="shared" si="152"/>
        <v/>
      </c>
      <c r="AO178" s="105"/>
      <c r="AP178" s="104"/>
      <c r="AQ178" s="87"/>
      <c r="AR178" s="104"/>
      <c r="AS178" s="87"/>
      <c r="AT178" s="104"/>
      <c r="AU178" s="108"/>
      <c r="AV178" s="187"/>
      <c r="AW178" s="110"/>
      <c r="AX178" s="109"/>
      <c r="AY178" s="110"/>
      <c r="AZ178" s="189"/>
      <c r="BA178" s="110"/>
      <c r="BB178" s="109"/>
      <c r="BC178" s="110"/>
      <c r="BD178" s="109"/>
      <c r="BE178" s="191"/>
      <c r="BF178" s="109"/>
      <c r="BG178" s="110"/>
      <c r="BH178" s="138"/>
      <c r="BI178" s="139"/>
      <c r="BJ178" s="65"/>
      <c r="BK178" s="63"/>
      <c r="BL178" s="64"/>
      <c r="BM178" s="63"/>
      <c r="BN178" s="206"/>
      <c r="BO178" s="89"/>
      <c r="BP178" s="183"/>
      <c r="BQ178" s="89"/>
      <c r="BR178" s="193"/>
      <c r="BS178" s="183"/>
      <c r="BT178" s="185"/>
      <c r="BU178" s="89"/>
      <c r="BV178" s="89"/>
      <c r="BW178" s="63"/>
      <c r="BX178" s="64"/>
      <c r="BY178" s="63"/>
      <c r="BZ178" s="138"/>
      <c r="CA178" s="63"/>
      <c r="CB178" s="167"/>
      <c r="CC178" s="63"/>
      <c r="CD178" s="167"/>
      <c r="CE178" s="63"/>
      <c r="CF178" s="167"/>
      <c r="CG178" s="169"/>
      <c r="CH178" s="64"/>
      <c r="CI178" s="63"/>
      <c r="CJ178" s="64"/>
      <c r="CK178" s="63"/>
      <c r="CL178" s="65"/>
      <c r="CM178" s="63"/>
      <c r="CN178" s="64"/>
      <c r="CO178" s="63"/>
      <c r="CP178" s="138"/>
      <c r="CQ178" s="68"/>
      <c r="CR178" s="69"/>
      <c r="CS178" s="171"/>
      <c r="CT178" s="69"/>
      <c r="CU178" s="68"/>
      <c r="CV178" s="69"/>
      <c r="CW178" s="68"/>
      <c r="CX178" s="69"/>
      <c r="CY178" s="208"/>
      <c r="CZ178" s="70"/>
      <c r="DA178" s="63"/>
      <c r="DB178" s="173"/>
      <c r="DC178" s="63"/>
      <c r="DD178" s="71"/>
      <c r="DE178" s="63"/>
      <c r="DF178" s="71"/>
      <c r="DG178" s="63"/>
      <c r="DH178" s="68"/>
      <c r="DI178" s="175"/>
      <c r="DJ178" s="176"/>
      <c r="DK178" s="175"/>
      <c r="DL178" s="176"/>
      <c r="DM178" s="175"/>
      <c r="DN178" s="176"/>
      <c r="DO178" s="175"/>
      <c r="DP178" s="176"/>
      <c r="DQ178" s="175"/>
      <c r="DR178" s="176"/>
      <c r="DS178" s="175"/>
      <c r="DT178" s="176"/>
      <c r="DU178" s="175"/>
      <c r="DV178" s="176"/>
      <c r="DW178" s="175"/>
      <c r="DX178" s="176"/>
      <c r="DY178" s="175"/>
      <c r="DZ178" s="176"/>
      <c r="EA178" s="175"/>
      <c r="EB178" s="176"/>
      <c r="EC178" s="175"/>
      <c r="ED178" s="176"/>
      <c r="EE178" s="175"/>
      <c r="EF178" s="176"/>
      <c r="EG178" s="69"/>
      <c r="EH178" s="66"/>
      <c r="EI178" s="66"/>
      <c r="EJ178" s="67"/>
      <c r="EK178" s="67"/>
      <c r="EL178" s="67"/>
      <c r="EM178" s="204"/>
      <c r="EN178" s="200"/>
      <c r="EO178" s="198"/>
      <c r="EP178" s="182"/>
      <c r="EQ178" s="182"/>
      <c r="ER178" s="182"/>
      <c r="ES178" s="182"/>
    </row>
    <row r="179" spans="1:149" x14ac:dyDescent="0.2">
      <c r="A179" s="61"/>
      <c r="B179" s="114">
        <v>171</v>
      </c>
      <c r="C179" s="87" t="str">
        <f t="shared" si="115"/>
        <v/>
      </c>
      <c r="D179" s="88" t="str">
        <f t="shared" si="116"/>
        <v/>
      </c>
      <c r="E179" s="87" t="str">
        <f t="shared" si="117"/>
        <v/>
      </c>
      <c r="F179" s="89" t="str">
        <f t="shared" si="118"/>
        <v/>
      </c>
      <c r="G179" s="87" t="str">
        <f t="shared" si="119"/>
        <v/>
      </c>
      <c r="H179" s="88" t="str">
        <f t="shared" si="120"/>
        <v/>
      </c>
      <c r="I179" s="87" t="str">
        <f t="shared" si="121"/>
        <v/>
      </c>
      <c r="J179" s="89" t="str">
        <f t="shared" si="122"/>
        <v/>
      </c>
      <c r="K179" s="87" t="str">
        <f t="shared" si="123"/>
        <v/>
      </c>
      <c r="L179" s="88" t="str">
        <f t="shared" si="124"/>
        <v/>
      </c>
      <c r="M179" s="87" t="str">
        <f t="shared" si="125"/>
        <v/>
      </c>
      <c r="N179" s="89" t="str">
        <f t="shared" si="126"/>
        <v/>
      </c>
      <c r="O179" s="87" t="str">
        <f t="shared" si="127"/>
        <v/>
      </c>
      <c r="P179" s="88" t="str">
        <f t="shared" si="128"/>
        <v/>
      </c>
      <c r="Q179" s="87" t="str">
        <f t="shared" si="129"/>
        <v/>
      </c>
      <c r="R179" s="89" t="str">
        <f t="shared" si="130"/>
        <v/>
      </c>
      <c r="S179" s="87" t="str">
        <f t="shared" si="131"/>
        <v/>
      </c>
      <c r="T179" s="88" t="str">
        <f t="shared" si="132"/>
        <v/>
      </c>
      <c r="U179" s="87" t="str">
        <f t="shared" si="133"/>
        <v/>
      </c>
      <c r="V179" s="89" t="str">
        <f t="shared" si="134"/>
        <v/>
      </c>
      <c r="W179" s="87" t="str">
        <f t="shared" si="135"/>
        <v/>
      </c>
      <c r="X179" s="88" t="str">
        <f t="shared" si="136"/>
        <v/>
      </c>
      <c r="Y179" s="87" t="str">
        <f t="shared" si="137"/>
        <v/>
      </c>
      <c r="Z179" s="89" t="str">
        <f t="shared" si="138"/>
        <v/>
      </c>
      <c r="AA179" s="87" t="str">
        <f t="shared" si="139"/>
        <v/>
      </c>
      <c r="AB179" s="88" t="str">
        <f t="shared" si="140"/>
        <v/>
      </c>
      <c r="AC179" s="87" t="str">
        <f t="shared" si="141"/>
        <v/>
      </c>
      <c r="AD179" s="88" t="str">
        <f t="shared" si="142"/>
        <v/>
      </c>
      <c r="AE179" s="87" t="str">
        <f t="shared" si="143"/>
        <v/>
      </c>
      <c r="AF179" s="89" t="str">
        <f t="shared" si="144"/>
        <v/>
      </c>
      <c r="AG179" s="87" t="str">
        <f t="shared" si="145"/>
        <v/>
      </c>
      <c r="AH179" s="88" t="str">
        <f t="shared" si="146"/>
        <v/>
      </c>
      <c r="AI179" s="87" t="str">
        <f t="shared" si="147"/>
        <v/>
      </c>
      <c r="AJ179" s="89" t="str">
        <f t="shared" si="148"/>
        <v/>
      </c>
      <c r="AK179" s="87" t="str">
        <f t="shared" si="149"/>
        <v/>
      </c>
      <c r="AL179" s="88" t="str">
        <f t="shared" si="150"/>
        <v/>
      </c>
      <c r="AM179" s="87" t="str">
        <f t="shared" si="151"/>
        <v/>
      </c>
      <c r="AN179" s="104" t="str">
        <f t="shared" si="152"/>
        <v/>
      </c>
      <c r="AO179" s="105"/>
      <c r="AP179" s="104"/>
      <c r="AQ179" s="87"/>
      <c r="AR179" s="104"/>
      <c r="AS179" s="87"/>
      <c r="AT179" s="104"/>
      <c r="AU179" s="108"/>
      <c r="AV179" s="187"/>
      <c r="AW179" s="110"/>
      <c r="AX179" s="109"/>
      <c r="AY179" s="110"/>
      <c r="AZ179" s="189"/>
      <c r="BA179" s="110"/>
      <c r="BB179" s="109"/>
      <c r="BC179" s="110"/>
      <c r="BD179" s="109"/>
      <c r="BE179" s="191"/>
      <c r="BF179" s="109"/>
      <c r="BG179" s="110"/>
      <c r="BH179" s="138"/>
      <c r="BI179" s="139"/>
      <c r="BJ179" s="65"/>
      <c r="BK179" s="63"/>
      <c r="BL179" s="64"/>
      <c r="BM179" s="63"/>
      <c r="BN179" s="206"/>
      <c r="BO179" s="89"/>
      <c r="BP179" s="183"/>
      <c r="BQ179" s="89"/>
      <c r="BR179" s="193"/>
      <c r="BS179" s="183"/>
      <c r="BT179" s="185"/>
      <c r="BU179" s="89"/>
      <c r="BV179" s="89"/>
      <c r="BW179" s="63"/>
      <c r="BX179" s="64"/>
      <c r="BY179" s="63"/>
      <c r="BZ179" s="138"/>
      <c r="CA179" s="63"/>
      <c r="CB179" s="167"/>
      <c r="CC179" s="63"/>
      <c r="CD179" s="167"/>
      <c r="CE179" s="63"/>
      <c r="CF179" s="167"/>
      <c r="CG179" s="169"/>
      <c r="CH179" s="64"/>
      <c r="CI179" s="63"/>
      <c r="CJ179" s="64"/>
      <c r="CK179" s="63"/>
      <c r="CL179" s="65"/>
      <c r="CM179" s="63"/>
      <c r="CN179" s="64"/>
      <c r="CO179" s="63"/>
      <c r="CP179" s="138"/>
      <c r="CQ179" s="68"/>
      <c r="CR179" s="69"/>
      <c r="CS179" s="171"/>
      <c r="CT179" s="69"/>
      <c r="CU179" s="68"/>
      <c r="CV179" s="69"/>
      <c r="CW179" s="68"/>
      <c r="CX179" s="69"/>
      <c r="CY179" s="208"/>
      <c r="CZ179" s="70"/>
      <c r="DA179" s="63"/>
      <c r="DB179" s="173"/>
      <c r="DC179" s="63"/>
      <c r="DD179" s="71"/>
      <c r="DE179" s="63"/>
      <c r="DF179" s="71"/>
      <c r="DG179" s="63"/>
      <c r="DH179" s="68"/>
      <c r="DI179" s="175"/>
      <c r="DJ179" s="176"/>
      <c r="DK179" s="175"/>
      <c r="DL179" s="176"/>
      <c r="DM179" s="175"/>
      <c r="DN179" s="176"/>
      <c r="DO179" s="175"/>
      <c r="DP179" s="176"/>
      <c r="DQ179" s="175"/>
      <c r="DR179" s="176"/>
      <c r="DS179" s="175"/>
      <c r="DT179" s="176"/>
      <c r="DU179" s="175"/>
      <c r="DV179" s="176"/>
      <c r="DW179" s="175"/>
      <c r="DX179" s="176"/>
      <c r="DY179" s="175"/>
      <c r="DZ179" s="176"/>
      <c r="EA179" s="175"/>
      <c r="EB179" s="176"/>
      <c r="EC179" s="175"/>
      <c r="ED179" s="176"/>
      <c r="EE179" s="175"/>
      <c r="EF179" s="176"/>
      <c r="EG179" s="69"/>
      <c r="EH179" s="66"/>
      <c r="EI179" s="66"/>
      <c r="EJ179" s="67"/>
      <c r="EK179" s="67"/>
      <c r="EL179" s="67"/>
      <c r="EM179" s="204"/>
      <c r="EN179" s="200"/>
      <c r="EO179" s="198"/>
      <c r="EP179" s="182"/>
      <c r="EQ179" s="182"/>
      <c r="ER179" s="182"/>
      <c r="ES179" s="182"/>
    </row>
    <row r="180" spans="1:149" x14ac:dyDescent="0.2">
      <c r="A180" s="61"/>
      <c r="B180" s="114">
        <v>172</v>
      </c>
      <c r="C180" s="87" t="str">
        <f t="shared" si="115"/>
        <v/>
      </c>
      <c r="D180" s="88" t="str">
        <f t="shared" si="116"/>
        <v/>
      </c>
      <c r="E180" s="87" t="str">
        <f t="shared" si="117"/>
        <v/>
      </c>
      <c r="F180" s="89" t="str">
        <f t="shared" si="118"/>
        <v/>
      </c>
      <c r="G180" s="87" t="str">
        <f t="shared" si="119"/>
        <v/>
      </c>
      <c r="H180" s="88" t="str">
        <f t="shared" si="120"/>
        <v/>
      </c>
      <c r="I180" s="87" t="str">
        <f t="shared" si="121"/>
        <v/>
      </c>
      <c r="J180" s="89" t="str">
        <f t="shared" si="122"/>
        <v/>
      </c>
      <c r="K180" s="87" t="str">
        <f t="shared" si="123"/>
        <v/>
      </c>
      <c r="L180" s="88" t="str">
        <f t="shared" si="124"/>
        <v/>
      </c>
      <c r="M180" s="87" t="str">
        <f t="shared" si="125"/>
        <v/>
      </c>
      <c r="N180" s="89" t="str">
        <f t="shared" si="126"/>
        <v/>
      </c>
      <c r="O180" s="87" t="str">
        <f t="shared" si="127"/>
        <v/>
      </c>
      <c r="P180" s="88" t="str">
        <f t="shared" si="128"/>
        <v/>
      </c>
      <c r="Q180" s="87" t="str">
        <f t="shared" si="129"/>
        <v/>
      </c>
      <c r="R180" s="89" t="str">
        <f t="shared" si="130"/>
        <v/>
      </c>
      <c r="S180" s="87" t="str">
        <f t="shared" si="131"/>
        <v/>
      </c>
      <c r="T180" s="88" t="str">
        <f t="shared" si="132"/>
        <v/>
      </c>
      <c r="U180" s="87" t="str">
        <f t="shared" si="133"/>
        <v/>
      </c>
      <c r="V180" s="89" t="str">
        <f t="shared" si="134"/>
        <v/>
      </c>
      <c r="W180" s="87" t="str">
        <f t="shared" si="135"/>
        <v/>
      </c>
      <c r="X180" s="88" t="str">
        <f t="shared" si="136"/>
        <v/>
      </c>
      <c r="Y180" s="87" t="str">
        <f t="shared" si="137"/>
        <v/>
      </c>
      <c r="Z180" s="89" t="str">
        <f t="shared" si="138"/>
        <v/>
      </c>
      <c r="AA180" s="87" t="str">
        <f t="shared" si="139"/>
        <v/>
      </c>
      <c r="AB180" s="88" t="str">
        <f t="shared" si="140"/>
        <v/>
      </c>
      <c r="AC180" s="87" t="str">
        <f t="shared" si="141"/>
        <v/>
      </c>
      <c r="AD180" s="88" t="str">
        <f t="shared" si="142"/>
        <v/>
      </c>
      <c r="AE180" s="87" t="str">
        <f t="shared" si="143"/>
        <v/>
      </c>
      <c r="AF180" s="89" t="str">
        <f t="shared" si="144"/>
        <v/>
      </c>
      <c r="AG180" s="87" t="str">
        <f t="shared" si="145"/>
        <v/>
      </c>
      <c r="AH180" s="88" t="str">
        <f t="shared" si="146"/>
        <v/>
      </c>
      <c r="AI180" s="87" t="str">
        <f t="shared" si="147"/>
        <v/>
      </c>
      <c r="AJ180" s="89" t="str">
        <f t="shared" si="148"/>
        <v/>
      </c>
      <c r="AK180" s="87" t="str">
        <f t="shared" si="149"/>
        <v/>
      </c>
      <c r="AL180" s="88" t="str">
        <f t="shared" si="150"/>
        <v/>
      </c>
      <c r="AM180" s="87" t="str">
        <f t="shared" si="151"/>
        <v/>
      </c>
      <c r="AN180" s="104" t="str">
        <f t="shared" si="152"/>
        <v/>
      </c>
      <c r="AO180" s="105"/>
      <c r="AP180" s="104"/>
      <c r="AQ180" s="87"/>
      <c r="AR180" s="104"/>
      <c r="AS180" s="87"/>
      <c r="AT180" s="104"/>
      <c r="AU180" s="108"/>
      <c r="AV180" s="187"/>
      <c r="AW180" s="110"/>
      <c r="AX180" s="109"/>
      <c r="AY180" s="110"/>
      <c r="AZ180" s="189"/>
      <c r="BA180" s="110"/>
      <c r="BB180" s="109"/>
      <c r="BC180" s="110"/>
      <c r="BD180" s="109"/>
      <c r="BE180" s="191"/>
      <c r="BF180" s="109"/>
      <c r="BG180" s="110"/>
      <c r="BH180" s="138"/>
      <c r="BI180" s="139"/>
      <c r="BJ180" s="65"/>
      <c r="BK180" s="63"/>
      <c r="BL180" s="64"/>
      <c r="BM180" s="63"/>
      <c r="BN180" s="206"/>
      <c r="BO180" s="89"/>
      <c r="BP180" s="183"/>
      <c r="BQ180" s="89"/>
      <c r="BR180" s="193"/>
      <c r="BS180" s="183"/>
      <c r="BT180" s="185"/>
      <c r="BU180" s="89"/>
      <c r="BV180" s="89"/>
      <c r="BW180" s="63"/>
      <c r="BX180" s="64"/>
      <c r="BY180" s="63"/>
      <c r="BZ180" s="138"/>
      <c r="CA180" s="63"/>
      <c r="CB180" s="167"/>
      <c r="CC180" s="63"/>
      <c r="CD180" s="167"/>
      <c r="CE180" s="63"/>
      <c r="CF180" s="167"/>
      <c r="CG180" s="169"/>
      <c r="CH180" s="64"/>
      <c r="CI180" s="63"/>
      <c r="CJ180" s="64"/>
      <c r="CK180" s="63"/>
      <c r="CL180" s="65"/>
      <c r="CM180" s="63"/>
      <c r="CN180" s="64"/>
      <c r="CO180" s="63"/>
      <c r="CP180" s="138"/>
      <c r="CQ180" s="68"/>
      <c r="CR180" s="69"/>
      <c r="CS180" s="171"/>
      <c r="CT180" s="69"/>
      <c r="CU180" s="68"/>
      <c r="CV180" s="69"/>
      <c r="CW180" s="68"/>
      <c r="CX180" s="69"/>
      <c r="CY180" s="208"/>
      <c r="CZ180" s="70"/>
      <c r="DA180" s="63"/>
      <c r="DB180" s="173"/>
      <c r="DC180" s="63"/>
      <c r="DD180" s="71"/>
      <c r="DE180" s="63"/>
      <c r="DF180" s="71"/>
      <c r="DG180" s="63"/>
      <c r="DH180" s="68"/>
      <c r="DI180" s="175"/>
      <c r="DJ180" s="176"/>
      <c r="DK180" s="175"/>
      <c r="DL180" s="176"/>
      <c r="DM180" s="175"/>
      <c r="DN180" s="176"/>
      <c r="DO180" s="175"/>
      <c r="DP180" s="176"/>
      <c r="DQ180" s="175"/>
      <c r="DR180" s="176"/>
      <c r="DS180" s="175"/>
      <c r="DT180" s="176"/>
      <c r="DU180" s="175"/>
      <c r="DV180" s="176"/>
      <c r="DW180" s="175"/>
      <c r="DX180" s="176"/>
      <c r="DY180" s="175"/>
      <c r="DZ180" s="176"/>
      <c r="EA180" s="175"/>
      <c r="EB180" s="176"/>
      <c r="EC180" s="175"/>
      <c r="ED180" s="176"/>
      <c r="EE180" s="175"/>
      <c r="EF180" s="176"/>
      <c r="EG180" s="69"/>
      <c r="EH180" s="66"/>
      <c r="EI180" s="66"/>
      <c r="EJ180" s="67"/>
      <c r="EK180" s="67"/>
      <c r="EL180" s="67"/>
      <c r="EM180" s="204"/>
      <c r="EN180" s="200"/>
      <c r="EO180" s="198"/>
      <c r="EP180" s="182"/>
      <c r="EQ180" s="182"/>
      <c r="ER180" s="182"/>
      <c r="ES180" s="182"/>
    </row>
    <row r="181" spans="1:149" x14ac:dyDescent="0.2">
      <c r="A181" s="61"/>
      <c r="B181" s="114">
        <v>173</v>
      </c>
      <c r="C181" s="87" t="str">
        <f t="shared" si="115"/>
        <v/>
      </c>
      <c r="D181" s="88" t="str">
        <f t="shared" si="116"/>
        <v/>
      </c>
      <c r="E181" s="87" t="str">
        <f t="shared" si="117"/>
        <v/>
      </c>
      <c r="F181" s="89" t="str">
        <f t="shared" si="118"/>
        <v/>
      </c>
      <c r="G181" s="87" t="str">
        <f t="shared" si="119"/>
        <v/>
      </c>
      <c r="H181" s="88" t="str">
        <f t="shared" si="120"/>
        <v/>
      </c>
      <c r="I181" s="87" t="str">
        <f t="shared" si="121"/>
        <v/>
      </c>
      <c r="J181" s="89" t="str">
        <f t="shared" si="122"/>
        <v/>
      </c>
      <c r="K181" s="87" t="str">
        <f t="shared" si="123"/>
        <v/>
      </c>
      <c r="L181" s="88" t="str">
        <f t="shared" si="124"/>
        <v/>
      </c>
      <c r="M181" s="87" t="str">
        <f t="shared" si="125"/>
        <v/>
      </c>
      <c r="N181" s="89" t="str">
        <f t="shared" si="126"/>
        <v/>
      </c>
      <c r="O181" s="87" t="str">
        <f t="shared" si="127"/>
        <v/>
      </c>
      <c r="P181" s="88" t="str">
        <f t="shared" si="128"/>
        <v/>
      </c>
      <c r="Q181" s="87" t="str">
        <f t="shared" si="129"/>
        <v/>
      </c>
      <c r="R181" s="89" t="str">
        <f t="shared" si="130"/>
        <v/>
      </c>
      <c r="S181" s="87" t="str">
        <f t="shared" si="131"/>
        <v/>
      </c>
      <c r="T181" s="88" t="str">
        <f t="shared" si="132"/>
        <v/>
      </c>
      <c r="U181" s="87" t="str">
        <f t="shared" si="133"/>
        <v/>
      </c>
      <c r="V181" s="89" t="str">
        <f t="shared" si="134"/>
        <v/>
      </c>
      <c r="W181" s="87" t="str">
        <f t="shared" si="135"/>
        <v/>
      </c>
      <c r="X181" s="88" t="str">
        <f t="shared" si="136"/>
        <v/>
      </c>
      <c r="Y181" s="87" t="str">
        <f t="shared" si="137"/>
        <v/>
      </c>
      <c r="Z181" s="89" t="str">
        <f t="shared" si="138"/>
        <v/>
      </c>
      <c r="AA181" s="87" t="str">
        <f t="shared" si="139"/>
        <v/>
      </c>
      <c r="AB181" s="88" t="str">
        <f t="shared" si="140"/>
        <v/>
      </c>
      <c r="AC181" s="87" t="str">
        <f t="shared" si="141"/>
        <v/>
      </c>
      <c r="AD181" s="88" t="str">
        <f t="shared" si="142"/>
        <v/>
      </c>
      <c r="AE181" s="87" t="str">
        <f t="shared" si="143"/>
        <v/>
      </c>
      <c r="AF181" s="89" t="str">
        <f t="shared" si="144"/>
        <v/>
      </c>
      <c r="AG181" s="87" t="str">
        <f t="shared" si="145"/>
        <v/>
      </c>
      <c r="AH181" s="88" t="str">
        <f t="shared" si="146"/>
        <v/>
      </c>
      <c r="AI181" s="87" t="str">
        <f t="shared" si="147"/>
        <v/>
      </c>
      <c r="AJ181" s="89" t="str">
        <f t="shared" si="148"/>
        <v/>
      </c>
      <c r="AK181" s="87" t="str">
        <f t="shared" si="149"/>
        <v/>
      </c>
      <c r="AL181" s="88" t="str">
        <f t="shared" si="150"/>
        <v/>
      </c>
      <c r="AM181" s="87" t="str">
        <f t="shared" si="151"/>
        <v/>
      </c>
      <c r="AN181" s="104" t="str">
        <f t="shared" si="152"/>
        <v/>
      </c>
      <c r="AO181" s="105"/>
      <c r="AP181" s="104"/>
      <c r="AQ181" s="87"/>
      <c r="AR181" s="104"/>
      <c r="AS181" s="87"/>
      <c r="AT181" s="104"/>
      <c r="AU181" s="108"/>
      <c r="AV181" s="187"/>
      <c r="AW181" s="110"/>
      <c r="AX181" s="109"/>
      <c r="AY181" s="110"/>
      <c r="AZ181" s="189"/>
      <c r="BA181" s="110"/>
      <c r="BB181" s="109"/>
      <c r="BC181" s="110"/>
      <c r="BD181" s="109"/>
      <c r="BE181" s="191"/>
      <c r="BF181" s="109"/>
      <c r="BG181" s="110"/>
      <c r="BH181" s="138"/>
      <c r="BI181" s="139"/>
      <c r="BJ181" s="65"/>
      <c r="BK181" s="63"/>
      <c r="BL181" s="64"/>
      <c r="BM181" s="63"/>
      <c r="BN181" s="206"/>
      <c r="BO181" s="89"/>
      <c r="BP181" s="183"/>
      <c r="BQ181" s="89"/>
      <c r="BR181" s="193"/>
      <c r="BS181" s="183"/>
      <c r="BT181" s="185"/>
      <c r="BU181" s="89"/>
      <c r="BV181" s="89"/>
      <c r="BW181" s="63"/>
      <c r="BX181" s="64"/>
      <c r="BY181" s="63"/>
      <c r="BZ181" s="138"/>
      <c r="CA181" s="63"/>
      <c r="CB181" s="167"/>
      <c r="CC181" s="63"/>
      <c r="CD181" s="167"/>
      <c r="CE181" s="63"/>
      <c r="CF181" s="167"/>
      <c r="CG181" s="169"/>
      <c r="CH181" s="64"/>
      <c r="CI181" s="63"/>
      <c r="CJ181" s="64"/>
      <c r="CK181" s="63"/>
      <c r="CL181" s="65"/>
      <c r="CM181" s="63"/>
      <c r="CN181" s="64"/>
      <c r="CO181" s="63"/>
      <c r="CP181" s="138"/>
      <c r="CQ181" s="68"/>
      <c r="CR181" s="69"/>
      <c r="CS181" s="171"/>
      <c r="CT181" s="69"/>
      <c r="CU181" s="68"/>
      <c r="CV181" s="69"/>
      <c r="CW181" s="68"/>
      <c r="CX181" s="69"/>
      <c r="CY181" s="208"/>
      <c r="CZ181" s="70"/>
      <c r="DA181" s="63"/>
      <c r="DB181" s="173"/>
      <c r="DC181" s="63"/>
      <c r="DD181" s="71"/>
      <c r="DE181" s="63"/>
      <c r="DF181" s="71"/>
      <c r="DG181" s="63"/>
      <c r="DH181" s="68"/>
      <c r="DI181" s="175"/>
      <c r="DJ181" s="176"/>
      <c r="DK181" s="175"/>
      <c r="DL181" s="176"/>
      <c r="DM181" s="175"/>
      <c r="DN181" s="176"/>
      <c r="DO181" s="175"/>
      <c r="DP181" s="176"/>
      <c r="DQ181" s="175"/>
      <c r="DR181" s="176"/>
      <c r="DS181" s="175"/>
      <c r="DT181" s="176"/>
      <c r="DU181" s="175"/>
      <c r="DV181" s="176"/>
      <c r="DW181" s="175"/>
      <c r="DX181" s="176"/>
      <c r="DY181" s="175"/>
      <c r="DZ181" s="176"/>
      <c r="EA181" s="175"/>
      <c r="EB181" s="176"/>
      <c r="EC181" s="175"/>
      <c r="ED181" s="176"/>
      <c r="EE181" s="175"/>
      <c r="EF181" s="176"/>
      <c r="EG181" s="69"/>
      <c r="EH181" s="66"/>
      <c r="EI181" s="66"/>
      <c r="EJ181" s="67"/>
      <c r="EK181" s="67"/>
      <c r="EL181" s="67"/>
      <c r="EM181" s="204"/>
      <c r="EN181" s="200"/>
      <c r="EO181" s="198"/>
      <c r="EP181" s="182"/>
      <c r="EQ181" s="182"/>
      <c r="ER181" s="182"/>
      <c r="ES181" s="182"/>
    </row>
    <row r="182" spans="1:149" x14ac:dyDescent="0.2">
      <c r="A182" s="61"/>
      <c r="B182" s="114">
        <v>174</v>
      </c>
      <c r="C182" s="87" t="str">
        <f t="shared" si="115"/>
        <v/>
      </c>
      <c r="D182" s="88" t="str">
        <f t="shared" si="116"/>
        <v/>
      </c>
      <c r="E182" s="87" t="str">
        <f t="shared" si="117"/>
        <v/>
      </c>
      <c r="F182" s="89" t="str">
        <f t="shared" si="118"/>
        <v/>
      </c>
      <c r="G182" s="87" t="str">
        <f t="shared" si="119"/>
        <v/>
      </c>
      <c r="H182" s="88" t="str">
        <f t="shared" si="120"/>
        <v/>
      </c>
      <c r="I182" s="87" t="str">
        <f t="shared" si="121"/>
        <v/>
      </c>
      <c r="J182" s="89" t="str">
        <f t="shared" si="122"/>
        <v/>
      </c>
      <c r="K182" s="87" t="str">
        <f t="shared" si="123"/>
        <v/>
      </c>
      <c r="L182" s="88" t="str">
        <f t="shared" si="124"/>
        <v/>
      </c>
      <c r="M182" s="87" t="str">
        <f t="shared" si="125"/>
        <v/>
      </c>
      <c r="N182" s="89" t="str">
        <f t="shared" si="126"/>
        <v/>
      </c>
      <c r="O182" s="87" t="str">
        <f t="shared" si="127"/>
        <v/>
      </c>
      <c r="P182" s="88" t="str">
        <f t="shared" si="128"/>
        <v/>
      </c>
      <c r="Q182" s="87" t="str">
        <f t="shared" si="129"/>
        <v/>
      </c>
      <c r="R182" s="89" t="str">
        <f t="shared" si="130"/>
        <v/>
      </c>
      <c r="S182" s="87" t="str">
        <f t="shared" si="131"/>
        <v/>
      </c>
      <c r="T182" s="88" t="str">
        <f t="shared" si="132"/>
        <v/>
      </c>
      <c r="U182" s="87" t="str">
        <f t="shared" si="133"/>
        <v/>
      </c>
      <c r="V182" s="89" t="str">
        <f t="shared" si="134"/>
        <v/>
      </c>
      <c r="W182" s="87" t="str">
        <f t="shared" si="135"/>
        <v/>
      </c>
      <c r="X182" s="88" t="str">
        <f t="shared" si="136"/>
        <v/>
      </c>
      <c r="Y182" s="87" t="str">
        <f t="shared" si="137"/>
        <v/>
      </c>
      <c r="Z182" s="89" t="str">
        <f t="shared" si="138"/>
        <v/>
      </c>
      <c r="AA182" s="87" t="str">
        <f t="shared" si="139"/>
        <v/>
      </c>
      <c r="AB182" s="88" t="str">
        <f t="shared" si="140"/>
        <v/>
      </c>
      <c r="AC182" s="87" t="str">
        <f t="shared" si="141"/>
        <v/>
      </c>
      <c r="AD182" s="88" t="str">
        <f t="shared" si="142"/>
        <v/>
      </c>
      <c r="AE182" s="87" t="str">
        <f t="shared" si="143"/>
        <v/>
      </c>
      <c r="AF182" s="89" t="str">
        <f t="shared" si="144"/>
        <v/>
      </c>
      <c r="AG182" s="87" t="str">
        <f t="shared" si="145"/>
        <v/>
      </c>
      <c r="AH182" s="88" t="str">
        <f t="shared" si="146"/>
        <v/>
      </c>
      <c r="AI182" s="87" t="str">
        <f t="shared" si="147"/>
        <v/>
      </c>
      <c r="AJ182" s="89" t="str">
        <f t="shared" si="148"/>
        <v/>
      </c>
      <c r="AK182" s="87" t="str">
        <f t="shared" si="149"/>
        <v/>
      </c>
      <c r="AL182" s="88" t="str">
        <f t="shared" si="150"/>
        <v/>
      </c>
      <c r="AM182" s="87" t="str">
        <f t="shared" si="151"/>
        <v/>
      </c>
      <c r="AN182" s="104" t="str">
        <f t="shared" si="152"/>
        <v/>
      </c>
      <c r="AO182" s="105"/>
      <c r="AP182" s="104"/>
      <c r="AQ182" s="87"/>
      <c r="AR182" s="104"/>
      <c r="AS182" s="87"/>
      <c r="AT182" s="104"/>
      <c r="AU182" s="108"/>
      <c r="AV182" s="187"/>
      <c r="AW182" s="110"/>
      <c r="AX182" s="109"/>
      <c r="AY182" s="110"/>
      <c r="AZ182" s="189"/>
      <c r="BA182" s="110"/>
      <c r="BB182" s="109"/>
      <c r="BC182" s="110"/>
      <c r="BD182" s="109"/>
      <c r="BE182" s="191"/>
      <c r="BF182" s="109"/>
      <c r="BG182" s="110"/>
      <c r="BH182" s="138"/>
      <c r="BI182" s="139"/>
      <c r="BJ182" s="65"/>
      <c r="BK182" s="63"/>
      <c r="BL182" s="64"/>
      <c r="BM182" s="63"/>
      <c r="BN182" s="206"/>
      <c r="BO182" s="89"/>
      <c r="BP182" s="183"/>
      <c r="BQ182" s="89"/>
      <c r="BR182" s="193"/>
      <c r="BS182" s="183"/>
      <c r="BT182" s="185"/>
      <c r="BU182" s="89"/>
      <c r="BV182" s="89"/>
      <c r="BW182" s="63"/>
      <c r="BX182" s="64"/>
      <c r="BY182" s="63"/>
      <c r="BZ182" s="138"/>
      <c r="CA182" s="63"/>
      <c r="CB182" s="167"/>
      <c r="CC182" s="63"/>
      <c r="CD182" s="167"/>
      <c r="CE182" s="63"/>
      <c r="CF182" s="167"/>
      <c r="CG182" s="169"/>
      <c r="CH182" s="64"/>
      <c r="CI182" s="63"/>
      <c r="CJ182" s="64"/>
      <c r="CK182" s="63"/>
      <c r="CL182" s="65"/>
      <c r="CM182" s="63"/>
      <c r="CN182" s="64"/>
      <c r="CO182" s="63"/>
      <c r="CP182" s="138"/>
      <c r="CQ182" s="68"/>
      <c r="CR182" s="69"/>
      <c r="CS182" s="171"/>
      <c r="CT182" s="69"/>
      <c r="CU182" s="68"/>
      <c r="CV182" s="69"/>
      <c r="CW182" s="68"/>
      <c r="CX182" s="69"/>
      <c r="CY182" s="208"/>
      <c r="CZ182" s="70"/>
      <c r="DA182" s="63"/>
      <c r="DB182" s="173"/>
      <c r="DC182" s="63"/>
      <c r="DD182" s="71"/>
      <c r="DE182" s="63"/>
      <c r="DF182" s="71"/>
      <c r="DG182" s="63"/>
      <c r="DH182" s="68"/>
      <c r="DI182" s="175"/>
      <c r="DJ182" s="176"/>
      <c r="DK182" s="175"/>
      <c r="DL182" s="176"/>
      <c r="DM182" s="175"/>
      <c r="DN182" s="176"/>
      <c r="DO182" s="175"/>
      <c r="DP182" s="176"/>
      <c r="DQ182" s="175"/>
      <c r="DR182" s="176"/>
      <c r="DS182" s="175"/>
      <c r="DT182" s="176"/>
      <c r="DU182" s="175"/>
      <c r="DV182" s="176"/>
      <c r="DW182" s="175"/>
      <c r="DX182" s="176"/>
      <c r="DY182" s="175"/>
      <c r="DZ182" s="176"/>
      <c r="EA182" s="175"/>
      <c r="EB182" s="176"/>
      <c r="EC182" s="175"/>
      <c r="ED182" s="176"/>
      <c r="EE182" s="175"/>
      <c r="EF182" s="176"/>
      <c r="EG182" s="69"/>
      <c r="EH182" s="66"/>
      <c r="EI182" s="66"/>
      <c r="EJ182" s="67"/>
      <c r="EK182" s="67"/>
      <c r="EL182" s="67"/>
      <c r="EM182" s="204"/>
      <c r="EN182" s="200"/>
      <c r="EO182" s="198"/>
      <c r="EP182" s="182"/>
      <c r="EQ182" s="182"/>
      <c r="ER182" s="182"/>
      <c r="ES182" s="182"/>
    </row>
    <row r="183" spans="1:149" x14ac:dyDescent="0.2">
      <c r="A183" s="61"/>
      <c r="B183" s="114">
        <v>175</v>
      </c>
      <c r="C183" s="87" t="str">
        <f t="shared" si="115"/>
        <v/>
      </c>
      <c r="D183" s="88" t="str">
        <f t="shared" si="116"/>
        <v/>
      </c>
      <c r="E183" s="87" t="str">
        <f t="shared" si="117"/>
        <v/>
      </c>
      <c r="F183" s="89" t="str">
        <f t="shared" si="118"/>
        <v/>
      </c>
      <c r="G183" s="87" t="str">
        <f t="shared" si="119"/>
        <v/>
      </c>
      <c r="H183" s="88" t="str">
        <f t="shared" si="120"/>
        <v/>
      </c>
      <c r="I183" s="87" t="str">
        <f t="shared" si="121"/>
        <v/>
      </c>
      <c r="J183" s="89" t="str">
        <f t="shared" si="122"/>
        <v/>
      </c>
      <c r="K183" s="87" t="str">
        <f t="shared" si="123"/>
        <v/>
      </c>
      <c r="L183" s="88" t="str">
        <f t="shared" si="124"/>
        <v/>
      </c>
      <c r="M183" s="87" t="str">
        <f t="shared" si="125"/>
        <v/>
      </c>
      <c r="N183" s="89" t="str">
        <f t="shared" si="126"/>
        <v/>
      </c>
      <c r="O183" s="87" t="str">
        <f t="shared" si="127"/>
        <v/>
      </c>
      <c r="P183" s="88" t="str">
        <f t="shared" si="128"/>
        <v/>
      </c>
      <c r="Q183" s="87" t="str">
        <f t="shared" si="129"/>
        <v/>
      </c>
      <c r="R183" s="89" t="str">
        <f t="shared" si="130"/>
        <v/>
      </c>
      <c r="S183" s="87" t="str">
        <f t="shared" si="131"/>
        <v/>
      </c>
      <c r="T183" s="88" t="str">
        <f t="shared" si="132"/>
        <v/>
      </c>
      <c r="U183" s="87" t="str">
        <f t="shared" si="133"/>
        <v/>
      </c>
      <c r="V183" s="89" t="str">
        <f t="shared" si="134"/>
        <v/>
      </c>
      <c r="W183" s="87" t="str">
        <f t="shared" si="135"/>
        <v/>
      </c>
      <c r="X183" s="88" t="str">
        <f t="shared" si="136"/>
        <v/>
      </c>
      <c r="Y183" s="87" t="str">
        <f t="shared" si="137"/>
        <v/>
      </c>
      <c r="Z183" s="89" t="str">
        <f t="shared" si="138"/>
        <v/>
      </c>
      <c r="AA183" s="87" t="str">
        <f t="shared" si="139"/>
        <v/>
      </c>
      <c r="AB183" s="88" t="str">
        <f t="shared" si="140"/>
        <v/>
      </c>
      <c r="AC183" s="87" t="str">
        <f t="shared" si="141"/>
        <v/>
      </c>
      <c r="AD183" s="88" t="str">
        <f t="shared" si="142"/>
        <v/>
      </c>
      <c r="AE183" s="87" t="str">
        <f t="shared" si="143"/>
        <v/>
      </c>
      <c r="AF183" s="89" t="str">
        <f t="shared" si="144"/>
        <v/>
      </c>
      <c r="AG183" s="87" t="str">
        <f t="shared" si="145"/>
        <v/>
      </c>
      <c r="AH183" s="88" t="str">
        <f t="shared" si="146"/>
        <v/>
      </c>
      <c r="AI183" s="87" t="str">
        <f t="shared" si="147"/>
        <v/>
      </c>
      <c r="AJ183" s="89" t="str">
        <f t="shared" si="148"/>
        <v/>
      </c>
      <c r="AK183" s="87" t="str">
        <f t="shared" si="149"/>
        <v/>
      </c>
      <c r="AL183" s="88" t="str">
        <f t="shared" si="150"/>
        <v/>
      </c>
      <c r="AM183" s="87" t="str">
        <f t="shared" si="151"/>
        <v/>
      </c>
      <c r="AN183" s="104" t="str">
        <f t="shared" si="152"/>
        <v/>
      </c>
      <c r="AO183" s="105"/>
      <c r="AP183" s="104"/>
      <c r="AQ183" s="87"/>
      <c r="AR183" s="104"/>
      <c r="AS183" s="87"/>
      <c r="AT183" s="104"/>
      <c r="AU183" s="108"/>
      <c r="AV183" s="187"/>
      <c r="AW183" s="110"/>
      <c r="AX183" s="109"/>
      <c r="AY183" s="110"/>
      <c r="AZ183" s="189"/>
      <c r="BA183" s="110"/>
      <c r="BB183" s="109"/>
      <c r="BC183" s="110"/>
      <c r="BD183" s="109"/>
      <c r="BE183" s="191"/>
      <c r="BF183" s="109"/>
      <c r="BG183" s="110"/>
      <c r="BH183" s="138"/>
      <c r="BI183" s="139"/>
      <c r="BJ183" s="65"/>
      <c r="BK183" s="63"/>
      <c r="BL183" s="64"/>
      <c r="BM183" s="63"/>
      <c r="BN183" s="206"/>
      <c r="BO183" s="89"/>
      <c r="BP183" s="183"/>
      <c r="BQ183" s="89"/>
      <c r="BR183" s="193"/>
      <c r="BS183" s="183"/>
      <c r="BT183" s="185"/>
      <c r="BU183" s="89"/>
      <c r="BV183" s="89"/>
      <c r="BW183" s="63"/>
      <c r="BX183" s="64"/>
      <c r="BY183" s="63"/>
      <c r="BZ183" s="138"/>
      <c r="CA183" s="63"/>
      <c r="CB183" s="167"/>
      <c r="CC183" s="63"/>
      <c r="CD183" s="167"/>
      <c r="CE183" s="63"/>
      <c r="CF183" s="167"/>
      <c r="CG183" s="169"/>
      <c r="CH183" s="64"/>
      <c r="CI183" s="63"/>
      <c r="CJ183" s="64"/>
      <c r="CK183" s="63"/>
      <c r="CL183" s="65"/>
      <c r="CM183" s="63"/>
      <c r="CN183" s="64"/>
      <c r="CO183" s="63"/>
      <c r="CP183" s="138"/>
      <c r="CQ183" s="68"/>
      <c r="CR183" s="69"/>
      <c r="CS183" s="171"/>
      <c r="CT183" s="69"/>
      <c r="CU183" s="68"/>
      <c r="CV183" s="69"/>
      <c r="CW183" s="68"/>
      <c r="CX183" s="69"/>
      <c r="CY183" s="208"/>
      <c r="CZ183" s="70"/>
      <c r="DA183" s="63"/>
      <c r="DB183" s="173"/>
      <c r="DC183" s="63"/>
      <c r="DD183" s="71"/>
      <c r="DE183" s="63"/>
      <c r="DF183" s="71"/>
      <c r="DG183" s="63"/>
      <c r="DH183" s="68"/>
      <c r="DI183" s="175"/>
      <c r="DJ183" s="176"/>
      <c r="DK183" s="175"/>
      <c r="DL183" s="176"/>
      <c r="DM183" s="175"/>
      <c r="DN183" s="176"/>
      <c r="DO183" s="175"/>
      <c r="DP183" s="176"/>
      <c r="DQ183" s="175"/>
      <c r="DR183" s="176"/>
      <c r="DS183" s="175"/>
      <c r="DT183" s="176"/>
      <c r="DU183" s="175"/>
      <c r="DV183" s="176"/>
      <c r="DW183" s="175"/>
      <c r="DX183" s="176"/>
      <c r="DY183" s="175"/>
      <c r="DZ183" s="176"/>
      <c r="EA183" s="175"/>
      <c r="EB183" s="176"/>
      <c r="EC183" s="175"/>
      <c r="ED183" s="176"/>
      <c r="EE183" s="175"/>
      <c r="EF183" s="176"/>
      <c r="EG183" s="69"/>
      <c r="EH183" s="66"/>
      <c r="EI183" s="66"/>
      <c r="EJ183" s="67"/>
      <c r="EK183" s="67"/>
      <c r="EL183" s="67"/>
      <c r="EM183" s="204"/>
      <c r="EN183" s="200"/>
      <c r="EO183" s="198"/>
      <c r="EP183" s="182"/>
      <c r="EQ183" s="182"/>
      <c r="ER183" s="182"/>
      <c r="ES183" s="182"/>
    </row>
    <row r="184" spans="1:149" x14ac:dyDescent="0.2">
      <c r="A184" s="61"/>
      <c r="B184" s="114">
        <v>176</v>
      </c>
      <c r="C184" s="87" t="str">
        <f t="shared" si="115"/>
        <v/>
      </c>
      <c r="D184" s="88" t="str">
        <f t="shared" si="116"/>
        <v/>
      </c>
      <c r="E184" s="87" t="str">
        <f t="shared" si="117"/>
        <v/>
      </c>
      <c r="F184" s="89" t="str">
        <f t="shared" si="118"/>
        <v/>
      </c>
      <c r="G184" s="87" t="str">
        <f t="shared" si="119"/>
        <v/>
      </c>
      <c r="H184" s="88" t="str">
        <f t="shared" si="120"/>
        <v/>
      </c>
      <c r="I184" s="87" t="str">
        <f t="shared" si="121"/>
        <v/>
      </c>
      <c r="J184" s="89" t="str">
        <f t="shared" si="122"/>
        <v/>
      </c>
      <c r="K184" s="87" t="str">
        <f t="shared" si="123"/>
        <v/>
      </c>
      <c r="L184" s="88" t="str">
        <f t="shared" si="124"/>
        <v/>
      </c>
      <c r="M184" s="87" t="str">
        <f t="shared" si="125"/>
        <v/>
      </c>
      <c r="N184" s="89" t="str">
        <f t="shared" si="126"/>
        <v/>
      </c>
      <c r="O184" s="87" t="str">
        <f t="shared" si="127"/>
        <v/>
      </c>
      <c r="P184" s="88" t="str">
        <f t="shared" si="128"/>
        <v/>
      </c>
      <c r="Q184" s="87" t="str">
        <f t="shared" si="129"/>
        <v/>
      </c>
      <c r="R184" s="89" t="str">
        <f t="shared" si="130"/>
        <v/>
      </c>
      <c r="S184" s="87" t="str">
        <f t="shared" si="131"/>
        <v/>
      </c>
      <c r="T184" s="88" t="str">
        <f t="shared" si="132"/>
        <v/>
      </c>
      <c r="U184" s="87" t="str">
        <f t="shared" si="133"/>
        <v/>
      </c>
      <c r="V184" s="89" t="str">
        <f t="shared" si="134"/>
        <v/>
      </c>
      <c r="W184" s="87" t="str">
        <f t="shared" si="135"/>
        <v/>
      </c>
      <c r="X184" s="88" t="str">
        <f t="shared" si="136"/>
        <v/>
      </c>
      <c r="Y184" s="87" t="str">
        <f t="shared" si="137"/>
        <v/>
      </c>
      <c r="Z184" s="89" t="str">
        <f t="shared" si="138"/>
        <v/>
      </c>
      <c r="AA184" s="87" t="str">
        <f t="shared" si="139"/>
        <v/>
      </c>
      <c r="AB184" s="88" t="str">
        <f t="shared" si="140"/>
        <v/>
      </c>
      <c r="AC184" s="87" t="str">
        <f t="shared" si="141"/>
        <v/>
      </c>
      <c r="AD184" s="88" t="str">
        <f t="shared" si="142"/>
        <v/>
      </c>
      <c r="AE184" s="87" t="str">
        <f t="shared" si="143"/>
        <v/>
      </c>
      <c r="AF184" s="89" t="str">
        <f t="shared" si="144"/>
        <v/>
      </c>
      <c r="AG184" s="87" t="str">
        <f t="shared" si="145"/>
        <v/>
      </c>
      <c r="AH184" s="88" t="str">
        <f t="shared" si="146"/>
        <v/>
      </c>
      <c r="AI184" s="87" t="str">
        <f t="shared" si="147"/>
        <v/>
      </c>
      <c r="AJ184" s="89" t="str">
        <f t="shared" si="148"/>
        <v/>
      </c>
      <c r="AK184" s="87" t="str">
        <f t="shared" si="149"/>
        <v/>
      </c>
      <c r="AL184" s="88" t="str">
        <f t="shared" si="150"/>
        <v/>
      </c>
      <c r="AM184" s="87" t="str">
        <f t="shared" si="151"/>
        <v/>
      </c>
      <c r="AN184" s="104" t="str">
        <f t="shared" si="152"/>
        <v/>
      </c>
      <c r="AO184" s="105"/>
      <c r="AP184" s="104"/>
      <c r="AQ184" s="87"/>
      <c r="AR184" s="104"/>
      <c r="AS184" s="87"/>
      <c r="AT184" s="104"/>
      <c r="AU184" s="108"/>
      <c r="AV184" s="187"/>
      <c r="AW184" s="110"/>
      <c r="AX184" s="109"/>
      <c r="AY184" s="110"/>
      <c r="AZ184" s="189"/>
      <c r="BA184" s="110"/>
      <c r="BB184" s="109"/>
      <c r="BC184" s="110"/>
      <c r="BD184" s="109"/>
      <c r="BE184" s="191"/>
      <c r="BF184" s="109"/>
      <c r="BG184" s="110"/>
      <c r="BH184" s="138"/>
      <c r="BI184" s="139"/>
      <c r="BJ184" s="65"/>
      <c r="BK184" s="63"/>
      <c r="BL184" s="64"/>
      <c r="BM184" s="63"/>
      <c r="BN184" s="206"/>
      <c r="BO184" s="89"/>
      <c r="BP184" s="183"/>
      <c r="BQ184" s="89"/>
      <c r="BR184" s="193"/>
      <c r="BS184" s="183"/>
      <c r="BT184" s="185"/>
      <c r="BU184" s="89"/>
      <c r="BV184" s="89"/>
      <c r="BW184" s="63"/>
      <c r="BX184" s="64"/>
      <c r="BY184" s="63"/>
      <c r="BZ184" s="138"/>
      <c r="CA184" s="63"/>
      <c r="CB184" s="167"/>
      <c r="CC184" s="63"/>
      <c r="CD184" s="167"/>
      <c r="CE184" s="63"/>
      <c r="CF184" s="167"/>
      <c r="CG184" s="169"/>
      <c r="CH184" s="64"/>
      <c r="CI184" s="63"/>
      <c r="CJ184" s="64"/>
      <c r="CK184" s="63"/>
      <c r="CL184" s="65"/>
      <c r="CM184" s="63"/>
      <c r="CN184" s="64"/>
      <c r="CO184" s="63"/>
      <c r="CP184" s="138"/>
      <c r="CQ184" s="68"/>
      <c r="CR184" s="69"/>
      <c r="CS184" s="171"/>
      <c r="CT184" s="69"/>
      <c r="CU184" s="68"/>
      <c r="CV184" s="69"/>
      <c r="CW184" s="68"/>
      <c r="CX184" s="69"/>
      <c r="CY184" s="208"/>
      <c r="CZ184" s="70"/>
      <c r="DA184" s="63"/>
      <c r="DB184" s="173"/>
      <c r="DC184" s="63"/>
      <c r="DD184" s="71"/>
      <c r="DE184" s="63"/>
      <c r="DF184" s="71"/>
      <c r="DG184" s="63"/>
      <c r="DH184" s="68"/>
      <c r="DI184" s="175"/>
      <c r="DJ184" s="176"/>
      <c r="DK184" s="175"/>
      <c r="DL184" s="176"/>
      <c r="DM184" s="175"/>
      <c r="DN184" s="176"/>
      <c r="DO184" s="175"/>
      <c r="DP184" s="176"/>
      <c r="DQ184" s="175"/>
      <c r="DR184" s="176"/>
      <c r="DS184" s="175"/>
      <c r="DT184" s="176"/>
      <c r="DU184" s="175"/>
      <c r="DV184" s="176"/>
      <c r="DW184" s="175"/>
      <c r="DX184" s="176"/>
      <c r="DY184" s="175"/>
      <c r="DZ184" s="176"/>
      <c r="EA184" s="175"/>
      <c r="EB184" s="176"/>
      <c r="EC184" s="175"/>
      <c r="ED184" s="176"/>
      <c r="EE184" s="175"/>
      <c r="EF184" s="176"/>
      <c r="EG184" s="69"/>
      <c r="EH184" s="66"/>
      <c r="EI184" s="66"/>
      <c r="EJ184" s="67"/>
      <c r="EK184" s="67"/>
      <c r="EL184" s="67"/>
      <c r="EM184" s="204"/>
      <c r="EN184" s="200"/>
      <c r="EO184" s="198"/>
      <c r="EP184" s="182"/>
      <c r="EQ184" s="182"/>
      <c r="ER184" s="182"/>
      <c r="ES184" s="182"/>
    </row>
    <row r="185" spans="1:149" x14ac:dyDescent="0.2">
      <c r="A185" s="61"/>
      <c r="B185" s="114">
        <v>177</v>
      </c>
      <c r="C185" s="87" t="str">
        <f t="shared" si="115"/>
        <v/>
      </c>
      <c r="D185" s="88" t="str">
        <f t="shared" si="116"/>
        <v/>
      </c>
      <c r="E185" s="87" t="str">
        <f t="shared" si="117"/>
        <v/>
      </c>
      <c r="F185" s="89" t="str">
        <f t="shared" si="118"/>
        <v/>
      </c>
      <c r="G185" s="87" t="str">
        <f t="shared" si="119"/>
        <v/>
      </c>
      <c r="H185" s="88" t="str">
        <f t="shared" si="120"/>
        <v/>
      </c>
      <c r="I185" s="87" t="str">
        <f t="shared" si="121"/>
        <v/>
      </c>
      <c r="J185" s="89" t="str">
        <f t="shared" si="122"/>
        <v/>
      </c>
      <c r="K185" s="87" t="str">
        <f t="shared" si="123"/>
        <v/>
      </c>
      <c r="L185" s="88" t="str">
        <f t="shared" si="124"/>
        <v/>
      </c>
      <c r="M185" s="87" t="str">
        <f t="shared" si="125"/>
        <v/>
      </c>
      <c r="N185" s="89" t="str">
        <f t="shared" si="126"/>
        <v/>
      </c>
      <c r="O185" s="87" t="str">
        <f t="shared" si="127"/>
        <v/>
      </c>
      <c r="P185" s="88" t="str">
        <f t="shared" si="128"/>
        <v/>
      </c>
      <c r="Q185" s="87" t="str">
        <f t="shared" si="129"/>
        <v/>
      </c>
      <c r="R185" s="89" t="str">
        <f t="shared" si="130"/>
        <v/>
      </c>
      <c r="S185" s="87" t="str">
        <f t="shared" si="131"/>
        <v/>
      </c>
      <c r="T185" s="88" t="str">
        <f t="shared" si="132"/>
        <v/>
      </c>
      <c r="U185" s="87" t="str">
        <f t="shared" si="133"/>
        <v/>
      </c>
      <c r="V185" s="89" t="str">
        <f t="shared" si="134"/>
        <v/>
      </c>
      <c r="W185" s="87" t="str">
        <f t="shared" si="135"/>
        <v/>
      </c>
      <c r="X185" s="88" t="str">
        <f t="shared" si="136"/>
        <v/>
      </c>
      <c r="Y185" s="87" t="str">
        <f t="shared" si="137"/>
        <v/>
      </c>
      <c r="Z185" s="89" t="str">
        <f t="shared" si="138"/>
        <v/>
      </c>
      <c r="AA185" s="87" t="str">
        <f t="shared" si="139"/>
        <v/>
      </c>
      <c r="AB185" s="88" t="str">
        <f t="shared" si="140"/>
        <v/>
      </c>
      <c r="AC185" s="87" t="str">
        <f t="shared" si="141"/>
        <v/>
      </c>
      <c r="AD185" s="88" t="str">
        <f t="shared" si="142"/>
        <v/>
      </c>
      <c r="AE185" s="87" t="str">
        <f t="shared" si="143"/>
        <v/>
      </c>
      <c r="AF185" s="89" t="str">
        <f t="shared" si="144"/>
        <v/>
      </c>
      <c r="AG185" s="87" t="str">
        <f t="shared" si="145"/>
        <v/>
      </c>
      <c r="AH185" s="88" t="str">
        <f t="shared" si="146"/>
        <v/>
      </c>
      <c r="AI185" s="87" t="str">
        <f t="shared" si="147"/>
        <v/>
      </c>
      <c r="AJ185" s="89" t="str">
        <f t="shared" si="148"/>
        <v/>
      </c>
      <c r="AK185" s="87" t="str">
        <f t="shared" si="149"/>
        <v/>
      </c>
      <c r="AL185" s="88" t="str">
        <f t="shared" si="150"/>
        <v/>
      </c>
      <c r="AM185" s="87" t="str">
        <f t="shared" si="151"/>
        <v/>
      </c>
      <c r="AN185" s="104" t="str">
        <f t="shared" si="152"/>
        <v/>
      </c>
      <c r="AO185" s="105"/>
      <c r="AP185" s="104"/>
      <c r="AQ185" s="87"/>
      <c r="AR185" s="104"/>
      <c r="AS185" s="87"/>
      <c r="AT185" s="104"/>
      <c r="AU185" s="108"/>
      <c r="AV185" s="187"/>
      <c r="AW185" s="110"/>
      <c r="AX185" s="109"/>
      <c r="AY185" s="110"/>
      <c r="AZ185" s="189"/>
      <c r="BA185" s="110"/>
      <c r="BB185" s="109"/>
      <c r="BC185" s="110"/>
      <c r="BD185" s="109"/>
      <c r="BE185" s="191"/>
      <c r="BF185" s="109"/>
      <c r="BG185" s="110"/>
      <c r="BH185" s="138"/>
      <c r="BI185" s="139"/>
      <c r="BJ185" s="65"/>
      <c r="BK185" s="63"/>
      <c r="BL185" s="64"/>
      <c r="BM185" s="63"/>
      <c r="BN185" s="206"/>
      <c r="BO185" s="89"/>
      <c r="BP185" s="183"/>
      <c r="BQ185" s="89"/>
      <c r="BR185" s="193"/>
      <c r="BS185" s="183"/>
      <c r="BT185" s="185"/>
      <c r="BU185" s="89"/>
      <c r="BV185" s="89"/>
      <c r="BW185" s="63"/>
      <c r="BX185" s="64"/>
      <c r="BY185" s="63"/>
      <c r="BZ185" s="138"/>
      <c r="CA185" s="63"/>
      <c r="CB185" s="167"/>
      <c r="CC185" s="63"/>
      <c r="CD185" s="167"/>
      <c r="CE185" s="63"/>
      <c r="CF185" s="167"/>
      <c r="CG185" s="169"/>
      <c r="CH185" s="64"/>
      <c r="CI185" s="63"/>
      <c r="CJ185" s="64"/>
      <c r="CK185" s="63"/>
      <c r="CL185" s="65"/>
      <c r="CM185" s="63"/>
      <c r="CN185" s="64"/>
      <c r="CO185" s="63"/>
      <c r="CP185" s="138"/>
      <c r="CQ185" s="68"/>
      <c r="CR185" s="69"/>
      <c r="CS185" s="171"/>
      <c r="CT185" s="69"/>
      <c r="CU185" s="68"/>
      <c r="CV185" s="69"/>
      <c r="CW185" s="68"/>
      <c r="CX185" s="69"/>
      <c r="CY185" s="208"/>
      <c r="CZ185" s="70"/>
      <c r="DA185" s="63"/>
      <c r="DB185" s="173"/>
      <c r="DC185" s="63"/>
      <c r="DD185" s="71"/>
      <c r="DE185" s="63"/>
      <c r="DF185" s="71"/>
      <c r="DG185" s="63"/>
      <c r="DH185" s="68"/>
      <c r="DI185" s="175"/>
      <c r="DJ185" s="176"/>
      <c r="DK185" s="175"/>
      <c r="DL185" s="176"/>
      <c r="DM185" s="175"/>
      <c r="DN185" s="176"/>
      <c r="DO185" s="175"/>
      <c r="DP185" s="176"/>
      <c r="DQ185" s="175"/>
      <c r="DR185" s="176"/>
      <c r="DS185" s="175"/>
      <c r="DT185" s="176"/>
      <c r="DU185" s="175"/>
      <c r="DV185" s="176"/>
      <c r="DW185" s="175"/>
      <c r="DX185" s="176"/>
      <c r="DY185" s="175"/>
      <c r="DZ185" s="176"/>
      <c r="EA185" s="175"/>
      <c r="EB185" s="176"/>
      <c r="EC185" s="175"/>
      <c r="ED185" s="176"/>
      <c r="EE185" s="175"/>
      <c r="EF185" s="176"/>
      <c r="EG185" s="69"/>
      <c r="EH185" s="66"/>
      <c r="EI185" s="66"/>
      <c r="EJ185" s="67"/>
      <c r="EK185" s="67"/>
      <c r="EL185" s="67"/>
      <c r="EM185" s="204"/>
      <c r="EN185" s="200"/>
      <c r="EO185" s="198"/>
      <c r="EP185" s="182"/>
      <c r="EQ185" s="182"/>
      <c r="ER185" s="182"/>
      <c r="ES185" s="182"/>
    </row>
    <row r="186" spans="1:149" x14ac:dyDescent="0.2">
      <c r="A186" s="61"/>
      <c r="B186" s="114">
        <v>178</v>
      </c>
      <c r="C186" s="87" t="str">
        <f t="shared" si="115"/>
        <v/>
      </c>
      <c r="D186" s="88" t="str">
        <f t="shared" si="116"/>
        <v/>
      </c>
      <c r="E186" s="87" t="str">
        <f t="shared" si="117"/>
        <v/>
      </c>
      <c r="F186" s="89" t="str">
        <f t="shared" si="118"/>
        <v/>
      </c>
      <c r="G186" s="87" t="str">
        <f t="shared" si="119"/>
        <v/>
      </c>
      <c r="H186" s="88" t="str">
        <f t="shared" si="120"/>
        <v/>
      </c>
      <c r="I186" s="87" t="str">
        <f t="shared" si="121"/>
        <v/>
      </c>
      <c r="J186" s="89" t="str">
        <f t="shared" si="122"/>
        <v/>
      </c>
      <c r="K186" s="87" t="str">
        <f t="shared" si="123"/>
        <v/>
      </c>
      <c r="L186" s="88" t="str">
        <f t="shared" si="124"/>
        <v/>
      </c>
      <c r="M186" s="87" t="str">
        <f t="shared" si="125"/>
        <v/>
      </c>
      <c r="N186" s="89" t="str">
        <f t="shared" si="126"/>
        <v/>
      </c>
      <c r="O186" s="87" t="str">
        <f t="shared" si="127"/>
        <v/>
      </c>
      <c r="P186" s="88" t="str">
        <f t="shared" si="128"/>
        <v/>
      </c>
      <c r="Q186" s="87" t="str">
        <f t="shared" si="129"/>
        <v/>
      </c>
      <c r="R186" s="89" t="str">
        <f t="shared" si="130"/>
        <v/>
      </c>
      <c r="S186" s="87" t="str">
        <f t="shared" si="131"/>
        <v/>
      </c>
      <c r="T186" s="88" t="str">
        <f t="shared" si="132"/>
        <v/>
      </c>
      <c r="U186" s="87" t="str">
        <f t="shared" si="133"/>
        <v/>
      </c>
      <c r="V186" s="89" t="str">
        <f t="shared" si="134"/>
        <v/>
      </c>
      <c r="W186" s="87" t="str">
        <f t="shared" si="135"/>
        <v/>
      </c>
      <c r="X186" s="88" t="str">
        <f t="shared" si="136"/>
        <v/>
      </c>
      <c r="Y186" s="87" t="str">
        <f t="shared" si="137"/>
        <v/>
      </c>
      <c r="Z186" s="89" t="str">
        <f t="shared" si="138"/>
        <v/>
      </c>
      <c r="AA186" s="87" t="str">
        <f t="shared" si="139"/>
        <v/>
      </c>
      <c r="AB186" s="88" t="str">
        <f t="shared" si="140"/>
        <v/>
      </c>
      <c r="AC186" s="87" t="str">
        <f t="shared" si="141"/>
        <v/>
      </c>
      <c r="AD186" s="88" t="str">
        <f t="shared" si="142"/>
        <v/>
      </c>
      <c r="AE186" s="87" t="str">
        <f t="shared" si="143"/>
        <v/>
      </c>
      <c r="AF186" s="89" t="str">
        <f t="shared" si="144"/>
        <v/>
      </c>
      <c r="AG186" s="87" t="str">
        <f t="shared" si="145"/>
        <v/>
      </c>
      <c r="AH186" s="88" t="str">
        <f t="shared" si="146"/>
        <v/>
      </c>
      <c r="AI186" s="87" t="str">
        <f t="shared" si="147"/>
        <v/>
      </c>
      <c r="AJ186" s="89" t="str">
        <f t="shared" si="148"/>
        <v/>
      </c>
      <c r="AK186" s="87" t="str">
        <f t="shared" si="149"/>
        <v/>
      </c>
      <c r="AL186" s="88" t="str">
        <f t="shared" si="150"/>
        <v/>
      </c>
      <c r="AM186" s="87" t="str">
        <f t="shared" si="151"/>
        <v/>
      </c>
      <c r="AN186" s="104" t="str">
        <f t="shared" si="152"/>
        <v/>
      </c>
      <c r="AO186" s="105"/>
      <c r="AP186" s="104"/>
      <c r="AQ186" s="87"/>
      <c r="AR186" s="104"/>
      <c r="AS186" s="87"/>
      <c r="AT186" s="104"/>
      <c r="AU186" s="108"/>
      <c r="AV186" s="187"/>
      <c r="AW186" s="110"/>
      <c r="AX186" s="109"/>
      <c r="AY186" s="110"/>
      <c r="AZ186" s="189"/>
      <c r="BA186" s="110"/>
      <c r="BB186" s="109"/>
      <c r="BC186" s="110"/>
      <c r="BD186" s="109"/>
      <c r="BE186" s="191"/>
      <c r="BF186" s="109"/>
      <c r="BG186" s="110"/>
      <c r="BH186" s="138"/>
      <c r="BI186" s="139"/>
      <c r="BJ186" s="65"/>
      <c r="BK186" s="63"/>
      <c r="BL186" s="64"/>
      <c r="BM186" s="63"/>
      <c r="BN186" s="206"/>
      <c r="BO186" s="89"/>
      <c r="BP186" s="183"/>
      <c r="BQ186" s="89"/>
      <c r="BR186" s="193"/>
      <c r="BS186" s="183"/>
      <c r="BT186" s="185"/>
      <c r="BU186" s="89"/>
      <c r="BV186" s="89"/>
      <c r="BW186" s="63"/>
      <c r="BX186" s="64"/>
      <c r="BY186" s="63"/>
      <c r="BZ186" s="138"/>
      <c r="CA186" s="63"/>
      <c r="CB186" s="167"/>
      <c r="CC186" s="63"/>
      <c r="CD186" s="167"/>
      <c r="CE186" s="63"/>
      <c r="CF186" s="167"/>
      <c r="CG186" s="169"/>
      <c r="CH186" s="64"/>
      <c r="CI186" s="63"/>
      <c r="CJ186" s="64"/>
      <c r="CK186" s="63"/>
      <c r="CL186" s="65"/>
      <c r="CM186" s="63"/>
      <c r="CN186" s="64"/>
      <c r="CO186" s="63"/>
      <c r="CP186" s="138"/>
      <c r="CQ186" s="68"/>
      <c r="CR186" s="69"/>
      <c r="CS186" s="171"/>
      <c r="CT186" s="69"/>
      <c r="CU186" s="68"/>
      <c r="CV186" s="69"/>
      <c r="CW186" s="68"/>
      <c r="CX186" s="69"/>
      <c r="CY186" s="208"/>
      <c r="CZ186" s="70"/>
      <c r="DA186" s="63"/>
      <c r="DB186" s="173"/>
      <c r="DC186" s="63"/>
      <c r="DD186" s="71"/>
      <c r="DE186" s="63"/>
      <c r="DF186" s="71"/>
      <c r="DG186" s="63"/>
      <c r="DH186" s="68"/>
      <c r="DI186" s="175"/>
      <c r="DJ186" s="176"/>
      <c r="DK186" s="175"/>
      <c r="DL186" s="176"/>
      <c r="DM186" s="175"/>
      <c r="DN186" s="176"/>
      <c r="DO186" s="175"/>
      <c r="DP186" s="176"/>
      <c r="DQ186" s="175"/>
      <c r="DR186" s="176"/>
      <c r="DS186" s="175"/>
      <c r="DT186" s="176"/>
      <c r="DU186" s="175"/>
      <c r="DV186" s="176"/>
      <c r="DW186" s="175"/>
      <c r="DX186" s="176"/>
      <c r="DY186" s="175"/>
      <c r="DZ186" s="176"/>
      <c r="EA186" s="175"/>
      <c r="EB186" s="176"/>
      <c r="EC186" s="175"/>
      <c r="ED186" s="176"/>
      <c r="EE186" s="175"/>
      <c r="EF186" s="176"/>
      <c r="EG186" s="69"/>
      <c r="EH186" s="66"/>
      <c r="EI186" s="66"/>
      <c r="EJ186" s="67"/>
      <c r="EK186" s="67"/>
      <c r="EL186" s="67"/>
      <c r="EM186" s="204"/>
      <c r="EN186" s="200"/>
      <c r="EO186" s="198"/>
      <c r="EP186" s="182"/>
      <c r="EQ186" s="182"/>
      <c r="ER186" s="182"/>
      <c r="ES186" s="182"/>
    </row>
    <row r="187" spans="1:149" x14ac:dyDescent="0.2">
      <c r="A187" s="61"/>
      <c r="B187" s="114">
        <v>179</v>
      </c>
      <c r="C187" s="87" t="str">
        <f t="shared" si="115"/>
        <v/>
      </c>
      <c r="D187" s="88" t="str">
        <f t="shared" si="116"/>
        <v/>
      </c>
      <c r="E187" s="87" t="str">
        <f t="shared" si="117"/>
        <v/>
      </c>
      <c r="F187" s="89" t="str">
        <f t="shared" si="118"/>
        <v/>
      </c>
      <c r="G187" s="87" t="str">
        <f t="shared" si="119"/>
        <v/>
      </c>
      <c r="H187" s="88" t="str">
        <f t="shared" si="120"/>
        <v/>
      </c>
      <c r="I187" s="87" t="str">
        <f t="shared" si="121"/>
        <v/>
      </c>
      <c r="J187" s="89" t="str">
        <f t="shared" si="122"/>
        <v/>
      </c>
      <c r="K187" s="87" t="str">
        <f t="shared" si="123"/>
        <v/>
      </c>
      <c r="L187" s="88" t="str">
        <f t="shared" si="124"/>
        <v/>
      </c>
      <c r="M187" s="87" t="str">
        <f t="shared" si="125"/>
        <v/>
      </c>
      <c r="N187" s="89" t="str">
        <f t="shared" si="126"/>
        <v/>
      </c>
      <c r="O187" s="87" t="str">
        <f t="shared" si="127"/>
        <v/>
      </c>
      <c r="P187" s="88" t="str">
        <f t="shared" si="128"/>
        <v/>
      </c>
      <c r="Q187" s="87" t="str">
        <f t="shared" si="129"/>
        <v/>
      </c>
      <c r="R187" s="89" t="str">
        <f t="shared" si="130"/>
        <v/>
      </c>
      <c r="S187" s="87" t="str">
        <f t="shared" si="131"/>
        <v/>
      </c>
      <c r="T187" s="88" t="str">
        <f t="shared" si="132"/>
        <v/>
      </c>
      <c r="U187" s="87" t="str">
        <f t="shared" si="133"/>
        <v/>
      </c>
      <c r="V187" s="89" t="str">
        <f t="shared" si="134"/>
        <v/>
      </c>
      <c r="W187" s="87" t="str">
        <f t="shared" si="135"/>
        <v/>
      </c>
      <c r="X187" s="88" t="str">
        <f t="shared" si="136"/>
        <v/>
      </c>
      <c r="Y187" s="87" t="str">
        <f t="shared" si="137"/>
        <v/>
      </c>
      <c r="Z187" s="89" t="str">
        <f t="shared" si="138"/>
        <v/>
      </c>
      <c r="AA187" s="87" t="str">
        <f t="shared" si="139"/>
        <v/>
      </c>
      <c r="AB187" s="88" t="str">
        <f t="shared" si="140"/>
        <v/>
      </c>
      <c r="AC187" s="87" t="str">
        <f t="shared" si="141"/>
        <v/>
      </c>
      <c r="AD187" s="88" t="str">
        <f t="shared" si="142"/>
        <v/>
      </c>
      <c r="AE187" s="87" t="str">
        <f t="shared" si="143"/>
        <v/>
      </c>
      <c r="AF187" s="89" t="str">
        <f t="shared" si="144"/>
        <v/>
      </c>
      <c r="AG187" s="87" t="str">
        <f t="shared" si="145"/>
        <v/>
      </c>
      <c r="AH187" s="88" t="str">
        <f t="shared" si="146"/>
        <v/>
      </c>
      <c r="AI187" s="87" t="str">
        <f t="shared" si="147"/>
        <v/>
      </c>
      <c r="AJ187" s="89" t="str">
        <f t="shared" si="148"/>
        <v/>
      </c>
      <c r="AK187" s="87" t="str">
        <f t="shared" si="149"/>
        <v/>
      </c>
      <c r="AL187" s="88" t="str">
        <f t="shared" si="150"/>
        <v/>
      </c>
      <c r="AM187" s="87" t="str">
        <f t="shared" si="151"/>
        <v/>
      </c>
      <c r="AN187" s="104" t="str">
        <f t="shared" si="152"/>
        <v/>
      </c>
      <c r="AO187" s="105"/>
      <c r="AP187" s="104"/>
      <c r="AQ187" s="87"/>
      <c r="AR187" s="104"/>
      <c r="AS187" s="87"/>
      <c r="AT187" s="104"/>
      <c r="AU187" s="108"/>
      <c r="AV187" s="187"/>
      <c r="AW187" s="110"/>
      <c r="AX187" s="109"/>
      <c r="AY187" s="110"/>
      <c r="AZ187" s="189"/>
      <c r="BA187" s="110"/>
      <c r="BB187" s="109"/>
      <c r="BC187" s="110"/>
      <c r="BD187" s="109"/>
      <c r="BE187" s="191"/>
      <c r="BF187" s="109"/>
      <c r="BG187" s="110"/>
      <c r="BH187" s="138"/>
      <c r="BI187" s="139"/>
      <c r="BJ187" s="65"/>
      <c r="BK187" s="63"/>
      <c r="BL187" s="64"/>
      <c r="BM187" s="63"/>
      <c r="BN187" s="206"/>
      <c r="BO187" s="89"/>
      <c r="BP187" s="183"/>
      <c r="BQ187" s="89"/>
      <c r="BR187" s="193"/>
      <c r="BS187" s="183"/>
      <c r="BT187" s="185"/>
      <c r="BU187" s="89"/>
      <c r="BV187" s="89"/>
      <c r="BW187" s="63"/>
      <c r="BX187" s="64"/>
      <c r="BY187" s="63"/>
      <c r="BZ187" s="138"/>
      <c r="CA187" s="63"/>
      <c r="CB187" s="167"/>
      <c r="CC187" s="63"/>
      <c r="CD187" s="167"/>
      <c r="CE187" s="63"/>
      <c r="CF187" s="167"/>
      <c r="CG187" s="169"/>
      <c r="CH187" s="64"/>
      <c r="CI187" s="63"/>
      <c r="CJ187" s="64"/>
      <c r="CK187" s="63"/>
      <c r="CL187" s="65"/>
      <c r="CM187" s="63"/>
      <c r="CN187" s="64"/>
      <c r="CO187" s="63"/>
      <c r="CP187" s="138"/>
      <c r="CQ187" s="68"/>
      <c r="CR187" s="69"/>
      <c r="CS187" s="171"/>
      <c r="CT187" s="69"/>
      <c r="CU187" s="68"/>
      <c r="CV187" s="69"/>
      <c r="CW187" s="68"/>
      <c r="CX187" s="69"/>
      <c r="CY187" s="208"/>
      <c r="CZ187" s="70"/>
      <c r="DA187" s="63"/>
      <c r="DB187" s="173"/>
      <c r="DC187" s="63"/>
      <c r="DD187" s="71"/>
      <c r="DE187" s="63"/>
      <c r="DF187" s="71"/>
      <c r="DG187" s="63"/>
      <c r="DH187" s="68"/>
      <c r="DI187" s="175"/>
      <c r="DJ187" s="176"/>
      <c r="DK187" s="175"/>
      <c r="DL187" s="176"/>
      <c r="DM187" s="175"/>
      <c r="DN187" s="176"/>
      <c r="DO187" s="175"/>
      <c r="DP187" s="176"/>
      <c r="DQ187" s="175"/>
      <c r="DR187" s="176"/>
      <c r="DS187" s="175"/>
      <c r="DT187" s="176"/>
      <c r="DU187" s="175"/>
      <c r="DV187" s="176"/>
      <c r="DW187" s="175"/>
      <c r="DX187" s="176"/>
      <c r="DY187" s="175"/>
      <c r="DZ187" s="176"/>
      <c r="EA187" s="175"/>
      <c r="EB187" s="176"/>
      <c r="EC187" s="175"/>
      <c r="ED187" s="176"/>
      <c r="EE187" s="175"/>
      <c r="EF187" s="176"/>
      <c r="EG187" s="69"/>
      <c r="EH187" s="66"/>
      <c r="EI187" s="66"/>
      <c r="EJ187" s="67"/>
      <c r="EK187" s="67"/>
      <c r="EL187" s="67"/>
      <c r="EM187" s="204"/>
      <c r="EN187" s="200"/>
      <c r="EO187" s="198"/>
      <c r="EP187" s="182"/>
      <c r="EQ187" s="182"/>
      <c r="ER187" s="182"/>
      <c r="ES187" s="182"/>
    </row>
    <row r="188" spans="1:149" x14ac:dyDescent="0.2">
      <c r="A188" s="61"/>
      <c r="B188" s="114">
        <v>180</v>
      </c>
      <c r="C188" s="87" t="str">
        <f t="shared" si="115"/>
        <v/>
      </c>
      <c r="D188" s="88" t="str">
        <f t="shared" si="116"/>
        <v/>
      </c>
      <c r="E188" s="87" t="str">
        <f t="shared" si="117"/>
        <v/>
      </c>
      <c r="F188" s="89" t="str">
        <f t="shared" si="118"/>
        <v/>
      </c>
      <c r="G188" s="87" t="str">
        <f t="shared" si="119"/>
        <v/>
      </c>
      <c r="H188" s="88" t="str">
        <f t="shared" si="120"/>
        <v/>
      </c>
      <c r="I188" s="87" t="str">
        <f t="shared" si="121"/>
        <v/>
      </c>
      <c r="J188" s="89" t="str">
        <f t="shared" si="122"/>
        <v/>
      </c>
      <c r="K188" s="87" t="str">
        <f t="shared" si="123"/>
        <v/>
      </c>
      <c r="L188" s="88" t="str">
        <f t="shared" si="124"/>
        <v/>
      </c>
      <c r="M188" s="87" t="str">
        <f t="shared" si="125"/>
        <v/>
      </c>
      <c r="N188" s="89" t="str">
        <f t="shared" si="126"/>
        <v/>
      </c>
      <c r="O188" s="87" t="str">
        <f t="shared" si="127"/>
        <v/>
      </c>
      <c r="P188" s="88" t="str">
        <f t="shared" si="128"/>
        <v/>
      </c>
      <c r="Q188" s="87" t="str">
        <f t="shared" si="129"/>
        <v/>
      </c>
      <c r="R188" s="89" t="str">
        <f t="shared" si="130"/>
        <v/>
      </c>
      <c r="S188" s="87" t="str">
        <f t="shared" si="131"/>
        <v/>
      </c>
      <c r="T188" s="88" t="str">
        <f t="shared" si="132"/>
        <v/>
      </c>
      <c r="U188" s="87" t="str">
        <f t="shared" si="133"/>
        <v/>
      </c>
      <c r="V188" s="89" t="str">
        <f t="shared" si="134"/>
        <v/>
      </c>
      <c r="W188" s="87" t="str">
        <f t="shared" si="135"/>
        <v/>
      </c>
      <c r="X188" s="88" t="str">
        <f t="shared" si="136"/>
        <v/>
      </c>
      <c r="Y188" s="87" t="str">
        <f t="shared" si="137"/>
        <v/>
      </c>
      <c r="Z188" s="89" t="str">
        <f t="shared" si="138"/>
        <v/>
      </c>
      <c r="AA188" s="87" t="str">
        <f t="shared" si="139"/>
        <v/>
      </c>
      <c r="AB188" s="88" t="str">
        <f t="shared" si="140"/>
        <v/>
      </c>
      <c r="AC188" s="87" t="str">
        <f t="shared" si="141"/>
        <v/>
      </c>
      <c r="AD188" s="88" t="str">
        <f t="shared" si="142"/>
        <v/>
      </c>
      <c r="AE188" s="87" t="str">
        <f t="shared" si="143"/>
        <v/>
      </c>
      <c r="AF188" s="89" t="str">
        <f t="shared" si="144"/>
        <v/>
      </c>
      <c r="AG188" s="87" t="str">
        <f t="shared" si="145"/>
        <v/>
      </c>
      <c r="AH188" s="88" t="str">
        <f t="shared" si="146"/>
        <v/>
      </c>
      <c r="AI188" s="87" t="str">
        <f t="shared" si="147"/>
        <v/>
      </c>
      <c r="AJ188" s="89" t="str">
        <f t="shared" si="148"/>
        <v/>
      </c>
      <c r="AK188" s="87" t="str">
        <f t="shared" si="149"/>
        <v/>
      </c>
      <c r="AL188" s="88" t="str">
        <f t="shared" si="150"/>
        <v/>
      </c>
      <c r="AM188" s="87" t="str">
        <f t="shared" si="151"/>
        <v/>
      </c>
      <c r="AN188" s="104" t="str">
        <f t="shared" si="152"/>
        <v/>
      </c>
      <c r="AO188" s="105"/>
      <c r="AP188" s="104"/>
      <c r="AQ188" s="87"/>
      <c r="AR188" s="104"/>
      <c r="AS188" s="87"/>
      <c r="AT188" s="104"/>
      <c r="AU188" s="108"/>
      <c r="AV188" s="187"/>
      <c r="AW188" s="110"/>
      <c r="AX188" s="109"/>
      <c r="AY188" s="110"/>
      <c r="AZ188" s="189"/>
      <c r="BA188" s="110"/>
      <c r="BB188" s="109"/>
      <c r="BC188" s="110"/>
      <c r="BD188" s="109"/>
      <c r="BE188" s="191"/>
      <c r="BF188" s="109"/>
      <c r="BG188" s="110"/>
      <c r="BH188" s="138"/>
      <c r="BI188" s="139"/>
      <c r="BJ188" s="65"/>
      <c r="BK188" s="63"/>
      <c r="BL188" s="64"/>
      <c r="BM188" s="63"/>
      <c r="BN188" s="206"/>
      <c r="BO188" s="89"/>
      <c r="BP188" s="183"/>
      <c r="BQ188" s="89"/>
      <c r="BR188" s="193"/>
      <c r="BS188" s="183"/>
      <c r="BT188" s="185"/>
      <c r="BU188" s="89"/>
      <c r="BV188" s="89"/>
      <c r="BW188" s="63"/>
      <c r="BX188" s="64"/>
      <c r="BY188" s="63"/>
      <c r="BZ188" s="138"/>
      <c r="CA188" s="63"/>
      <c r="CB188" s="167"/>
      <c r="CC188" s="63"/>
      <c r="CD188" s="167"/>
      <c r="CE188" s="63"/>
      <c r="CF188" s="167"/>
      <c r="CG188" s="169"/>
      <c r="CH188" s="64"/>
      <c r="CI188" s="63"/>
      <c r="CJ188" s="64"/>
      <c r="CK188" s="63"/>
      <c r="CL188" s="65"/>
      <c r="CM188" s="63"/>
      <c r="CN188" s="64"/>
      <c r="CO188" s="63"/>
      <c r="CP188" s="138"/>
      <c r="CQ188" s="68"/>
      <c r="CR188" s="69"/>
      <c r="CS188" s="171"/>
      <c r="CT188" s="69"/>
      <c r="CU188" s="68"/>
      <c r="CV188" s="69"/>
      <c r="CW188" s="68"/>
      <c r="CX188" s="69"/>
      <c r="CY188" s="208"/>
      <c r="CZ188" s="70"/>
      <c r="DA188" s="63"/>
      <c r="DB188" s="173"/>
      <c r="DC188" s="63"/>
      <c r="DD188" s="71"/>
      <c r="DE188" s="63"/>
      <c r="DF188" s="71"/>
      <c r="DG188" s="63"/>
      <c r="DH188" s="68"/>
      <c r="DI188" s="175"/>
      <c r="DJ188" s="176"/>
      <c r="DK188" s="175"/>
      <c r="DL188" s="176"/>
      <c r="DM188" s="175"/>
      <c r="DN188" s="176"/>
      <c r="DO188" s="175"/>
      <c r="DP188" s="176"/>
      <c r="DQ188" s="175"/>
      <c r="DR188" s="176"/>
      <c r="DS188" s="175"/>
      <c r="DT188" s="176"/>
      <c r="DU188" s="175"/>
      <c r="DV188" s="176"/>
      <c r="DW188" s="175"/>
      <c r="DX188" s="176"/>
      <c r="DY188" s="175"/>
      <c r="DZ188" s="176"/>
      <c r="EA188" s="175"/>
      <c r="EB188" s="176"/>
      <c r="EC188" s="175"/>
      <c r="ED188" s="176"/>
      <c r="EE188" s="175"/>
      <c r="EF188" s="176"/>
      <c r="EG188" s="69"/>
      <c r="EH188" s="66"/>
      <c r="EI188" s="66"/>
      <c r="EJ188" s="67"/>
      <c r="EK188" s="67"/>
      <c r="EL188" s="67"/>
      <c r="EM188" s="204"/>
      <c r="EN188" s="200"/>
      <c r="EO188" s="198"/>
      <c r="EP188" s="182"/>
      <c r="EQ188" s="182"/>
      <c r="ER188" s="182"/>
      <c r="ES188" s="182"/>
    </row>
    <row r="189" spans="1:149" x14ac:dyDescent="0.2">
      <c r="A189" s="61"/>
      <c r="B189" s="114">
        <v>181</v>
      </c>
      <c r="C189" s="87" t="str">
        <f t="shared" si="115"/>
        <v/>
      </c>
      <c r="D189" s="88" t="str">
        <f t="shared" si="116"/>
        <v/>
      </c>
      <c r="E189" s="87" t="str">
        <f t="shared" si="117"/>
        <v/>
      </c>
      <c r="F189" s="89" t="str">
        <f t="shared" si="118"/>
        <v/>
      </c>
      <c r="G189" s="87" t="str">
        <f t="shared" si="119"/>
        <v/>
      </c>
      <c r="H189" s="88" t="str">
        <f t="shared" si="120"/>
        <v/>
      </c>
      <c r="I189" s="87" t="str">
        <f t="shared" si="121"/>
        <v/>
      </c>
      <c r="J189" s="89" t="str">
        <f t="shared" si="122"/>
        <v/>
      </c>
      <c r="K189" s="87" t="str">
        <f t="shared" si="123"/>
        <v/>
      </c>
      <c r="L189" s="88" t="str">
        <f t="shared" si="124"/>
        <v/>
      </c>
      <c r="M189" s="87" t="str">
        <f t="shared" si="125"/>
        <v/>
      </c>
      <c r="N189" s="89" t="str">
        <f t="shared" si="126"/>
        <v/>
      </c>
      <c r="O189" s="87" t="str">
        <f t="shared" si="127"/>
        <v/>
      </c>
      <c r="P189" s="88" t="str">
        <f t="shared" si="128"/>
        <v/>
      </c>
      <c r="Q189" s="87" t="str">
        <f t="shared" si="129"/>
        <v/>
      </c>
      <c r="R189" s="89" t="str">
        <f t="shared" si="130"/>
        <v/>
      </c>
      <c r="S189" s="87" t="str">
        <f t="shared" si="131"/>
        <v/>
      </c>
      <c r="T189" s="88" t="str">
        <f t="shared" si="132"/>
        <v/>
      </c>
      <c r="U189" s="87" t="str">
        <f t="shared" si="133"/>
        <v/>
      </c>
      <c r="V189" s="89" t="str">
        <f t="shared" si="134"/>
        <v/>
      </c>
      <c r="W189" s="87" t="str">
        <f t="shared" si="135"/>
        <v/>
      </c>
      <c r="X189" s="88" t="str">
        <f t="shared" si="136"/>
        <v/>
      </c>
      <c r="Y189" s="87" t="str">
        <f t="shared" si="137"/>
        <v/>
      </c>
      <c r="Z189" s="89" t="str">
        <f t="shared" si="138"/>
        <v/>
      </c>
      <c r="AA189" s="87" t="str">
        <f t="shared" si="139"/>
        <v/>
      </c>
      <c r="AB189" s="88" t="str">
        <f t="shared" si="140"/>
        <v/>
      </c>
      <c r="AC189" s="87" t="str">
        <f t="shared" si="141"/>
        <v/>
      </c>
      <c r="AD189" s="88" t="str">
        <f t="shared" si="142"/>
        <v/>
      </c>
      <c r="AE189" s="87" t="str">
        <f t="shared" si="143"/>
        <v/>
      </c>
      <c r="AF189" s="89" t="str">
        <f t="shared" si="144"/>
        <v/>
      </c>
      <c r="AG189" s="87" t="str">
        <f t="shared" si="145"/>
        <v/>
      </c>
      <c r="AH189" s="88" t="str">
        <f t="shared" si="146"/>
        <v/>
      </c>
      <c r="AI189" s="87" t="str">
        <f t="shared" si="147"/>
        <v/>
      </c>
      <c r="AJ189" s="89" t="str">
        <f t="shared" si="148"/>
        <v/>
      </c>
      <c r="AK189" s="87" t="str">
        <f t="shared" si="149"/>
        <v/>
      </c>
      <c r="AL189" s="88" t="str">
        <f t="shared" si="150"/>
        <v/>
      </c>
      <c r="AM189" s="87" t="str">
        <f t="shared" si="151"/>
        <v/>
      </c>
      <c r="AN189" s="104" t="str">
        <f t="shared" si="152"/>
        <v/>
      </c>
      <c r="AO189" s="105"/>
      <c r="AP189" s="104"/>
      <c r="AQ189" s="87"/>
      <c r="AR189" s="104"/>
      <c r="AS189" s="87"/>
      <c r="AT189" s="104"/>
      <c r="AU189" s="108"/>
      <c r="AV189" s="187"/>
      <c r="AW189" s="110"/>
      <c r="AX189" s="109"/>
      <c r="AY189" s="110"/>
      <c r="AZ189" s="189"/>
      <c r="BA189" s="110"/>
      <c r="BB189" s="109"/>
      <c r="BC189" s="110"/>
      <c r="BD189" s="109"/>
      <c r="BE189" s="191"/>
      <c r="BF189" s="109"/>
      <c r="BG189" s="110"/>
      <c r="BH189" s="138"/>
      <c r="BI189" s="139"/>
      <c r="BJ189" s="65"/>
      <c r="BK189" s="63"/>
      <c r="BL189" s="64"/>
      <c r="BM189" s="63"/>
      <c r="BN189" s="206"/>
      <c r="BO189" s="89"/>
      <c r="BP189" s="183"/>
      <c r="BQ189" s="89"/>
      <c r="BR189" s="193"/>
      <c r="BS189" s="183"/>
      <c r="BT189" s="185"/>
      <c r="BU189" s="89"/>
      <c r="BV189" s="89"/>
      <c r="BW189" s="63"/>
      <c r="BX189" s="64"/>
      <c r="BY189" s="63"/>
      <c r="BZ189" s="138"/>
      <c r="CA189" s="63"/>
      <c r="CB189" s="167"/>
      <c r="CC189" s="63"/>
      <c r="CD189" s="167"/>
      <c r="CE189" s="63"/>
      <c r="CF189" s="167"/>
      <c r="CG189" s="169"/>
      <c r="CH189" s="64"/>
      <c r="CI189" s="63"/>
      <c r="CJ189" s="64"/>
      <c r="CK189" s="63"/>
      <c r="CL189" s="65"/>
      <c r="CM189" s="63"/>
      <c r="CN189" s="64"/>
      <c r="CO189" s="63"/>
      <c r="CP189" s="138"/>
      <c r="CQ189" s="68"/>
      <c r="CR189" s="69"/>
      <c r="CS189" s="171"/>
      <c r="CT189" s="69"/>
      <c r="CU189" s="68"/>
      <c r="CV189" s="69"/>
      <c r="CW189" s="68"/>
      <c r="CX189" s="69"/>
      <c r="CY189" s="208"/>
      <c r="CZ189" s="70"/>
      <c r="DA189" s="63"/>
      <c r="DB189" s="173"/>
      <c r="DC189" s="63"/>
      <c r="DD189" s="71"/>
      <c r="DE189" s="63"/>
      <c r="DF189" s="71"/>
      <c r="DG189" s="63"/>
      <c r="DH189" s="68"/>
      <c r="DI189" s="175"/>
      <c r="DJ189" s="176"/>
      <c r="DK189" s="175"/>
      <c r="DL189" s="176"/>
      <c r="DM189" s="175"/>
      <c r="DN189" s="176"/>
      <c r="DO189" s="175"/>
      <c r="DP189" s="176"/>
      <c r="DQ189" s="175"/>
      <c r="DR189" s="176"/>
      <c r="DS189" s="175"/>
      <c r="DT189" s="176"/>
      <c r="DU189" s="175"/>
      <c r="DV189" s="176"/>
      <c r="DW189" s="175"/>
      <c r="DX189" s="176"/>
      <c r="DY189" s="175"/>
      <c r="DZ189" s="176"/>
      <c r="EA189" s="175"/>
      <c r="EB189" s="176"/>
      <c r="EC189" s="175"/>
      <c r="ED189" s="176"/>
      <c r="EE189" s="175"/>
      <c r="EF189" s="176"/>
      <c r="EG189" s="69"/>
      <c r="EH189" s="66"/>
      <c r="EI189" s="66"/>
      <c r="EJ189" s="67"/>
      <c r="EK189" s="67"/>
      <c r="EL189" s="67"/>
      <c r="EM189" s="204"/>
      <c r="EN189" s="200"/>
      <c r="EO189" s="198"/>
      <c r="EP189" s="182"/>
      <c r="EQ189" s="182"/>
      <c r="ER189" s="182"/>
      <c r="ES189" s="182"/>
    </row>
    <row r="190" spans="1:149" x14ac:dyDescent="0.2">
      <c r="A190" s="61"/>
      <c r="B190" s="114">
        <v>182</v>
      </c>
      <c r="C190" s="87" t="str">
        <f t="shared" si="115"/>
        <v/>
      </c>
      <c r="D190" s="88" t="str">
        <f t="shared" si="116"/>
        <v/>
      </c>
      <c r="E190" s="87" t="str">
        <f t="shared" si="117"/>
        <v/>
      </c>
      <c r="F190" s="89" t="str">
        <f t="shared" si="118"/>
        <v/>
      </c>
      <c r="G190" s="87" t="str">
        <f t="shared" si="119"/>
        <v/>
      </c>
      <c r="H190" s="88" t="str">
        <f t="shared" si="120"/>
        <v/>
      </c>
      <c r="I190" s="87" t="str">
        <f t="shared" si="121"/>
        <v/>
      </c>
      <c r="J190" s="89" t="str">
        <f t="shared" si="122"/>
        <v/>
      </c>
      <c r="K190" s="87" t="str">
        <f t="shared" si="123"/>
        <v/>
      </c>
      <c r="L190" s="88" t="str">
        <f t="shared" si="124"/>
        <v/>
      </c>
      <c r="M190" s="87" t="str">
        <f t="shared" si="125"/>
        <v/>
      </c>
      <c r="N190" s="89" t="str">
        <f t="shared" si="126"/>
        <v/>
      </c>
      <c r="O190" s="87" t="str">
        <f t="shared" si="127"/>
        <v/>
      </c>
      <c r="P190" s="88" t="str">
        <f t="shared" si="128"/>
        <v/>
      </c>
      <c r="Q190" s="87" t="str">
        <f t="shared" si="129"/>
        <v/>
      </c>
      <c r="R190" s="89" t="str">
        <f t="shared" si="130"/>
        <v/>
      </c>
      <c r="S190" s="87" t="str">
        <f t="shared" si="131"/>
        <v/>
      </c>
      <c r="T190" s="88" t="str">
        <f t="shared" si="132"/>
        <v/>
      </c>
      <c r="U190" s="87" t="str">
        <f t="shared" si="133"/>
        <v/>
      </c>
      <c r="V190" s="89" t="str">
        <f t="shared" si="134"/>
        <v/>
      </c>
      <c r="W190" s="87" t="str">
        <f t="shared" si="135"/>
        <v/>
      </c>
      <c r="X190" s="88" t="str">
        <f t="shared" si="136"/>
        <v/>
      </c>
      <c r="Y190" s="87" t="str">
        <f t="shared" si="137"/>
        <v/>
      </c>
      <c r="Z190" s="89" t="str">
        <f t="shared" si="138"/>
        <v/>
      </c>
      <c r="AA190" s="87" t="str">
        <f t="shared" si="139"/>
        <v/>
      </c>
      <c r="AB190" s="88" t="str">
        <f t="shared" si="140"/>
        <v/>
      </c>
      <c r="AC190" s="87" t="str">
        <f t="shared" si="141"/>
        <v/>
      </c>
      <c r="AD190" s="88" t="str">
        <f t="shared" si="142"/>
        <v/>
      </c>
      <c r="AE190" s="87" t="str">
        <f t="shared" si="143"/>
        <v/>
      </c>
      <c r="AF190" s="89" t="str">
        <f t="shared" si="144"/>
        <v/>
      </c>
      <c r="AG190" s="87" t="str">
        <f t="shared" si="145"/>
        <v/>
      </c>
      <c r="AH190" s="88" t="str">
        <f t="shared" si="146"/>
        <v/>
      </c>
      <c r="AI190" s="87" t="str">
        <f t="shared" si="147"/>
        <v/>
      </c>
      <c r="AJ190" s="89" t="str">
        <f t="shared" si="148"/>
        <v/>
      </c>
      <c r="AK190" s="87" t="str">
        <f t="shared" si="149"/>
        <v/>
      </c>
      <c r="AL190" s="88" t="str">
        <f t="shared" si="150"/>
        <v/>
      </c>
      <c r="AM190" s="87" t="str">
        <f t="shared" si="151"/>
        <v/>
      </c>
      <c r="AN190" s="104" t="str">
        <f t="shared" si="152"/>
        <v/>
      </c>
      <c r="AO190" s="105"/>
      <c r="AP190" s="104"/>
      <c r="AQ190" s="87"/>
      <c r="AR190" s="104"/>
      <c r="AS190" s="87"/>
      <c r="AT190" s="104"/>
      <c r="AU190" s="108"/>
      <c r="AV190" s="187"/>
      <c r="AW190" s="110"/>
      <c r="AX190" s="109"/>
      <c r="AY190" s="110"/>
      <c r="AZ190" s="189"/>
      <c r="BA190" s="110"/>
      <c r="BB190" s="109"/>
      <c r="BC190" s="110"/>
      <c r="BD190" s="109"/>
      <c r="BE190" s="191"/>
      <c r="BF190" s="109"/>
      <c r="BG190" s="110"/>
      <c r="BH190" s="138"/>
      <c r="BI190" s="139"/>
      <c r="BJ190" s="65"/>
      <c r="BK190" s="63"/>
      <c r="BL190" s="64"/>
      <c r="BM190" s="63"/>
      <c r="BN190" s="206"/>
      <c r="BO190" s="89"/>
      <c r="BP190" s="183"/>
      <c r="BQ190" s="89"/>
      <c r="BR190" s="193"/>
      <c r="BS190" s="183"/>
      <c r="BT190" s="185"/>
      <c r="BU190" s="89"/>
      <c r="BV190" s="89"/>
      <c r="BW190" s="63"/>
      <c r="BX190" s="64"/>
      <c r="BY190" s="63"/>
      <c r="BZ190" s="138"/>
      <c r="CA190" s="63"/>
      <c r="CB190" s="167"/>
      <c r="CC190" s="63"/>
      <c r="CD190" s="167"/>
      <c r="CE190" s="63"/>
      <c r="CF190" s="167"/>
      <c r="CG190" s="169"/>
      <c r="CH190" s="64"/>
      <c r="CI190" s="63"/>
      <c r="CJ190" s="64"/>
      <c r="CK190" s="63"/>
      <c r="CL190" s="65"/>
      <c r="CM190" s="63"/>
      <c r="CN190" s="64"/>
      <c r="CO190" s="63"/>
      <c r="CP190" s="138"/>
      <c r="CQ190" s="68"/>
      <c r="CR190" s="69"/>
      <c r="CS190" s="171"/>
      <c r="CT190" s="69"/>
      <c r="CU190" s="68"/>
      <c r="CV190" s="69"/>
      <c r="CW190" s="68"/>
      <c r="CX190" s="69"/>
      <c r="CY190" s="208"/>
      <c r="CZ190" s="70"/>
      <c r="DA190" s="63"/>
      <c r="DB190" s="173"/>
      <c r="DC190" s="63"/>
      <c r="DD190" s="71"/>
      <c r="DE190" s="63"/>
      <c r="DF190" s="71"/>
      <c r="DG190" s="63"/>
      <c r="DH190" s="68"/>
      <c r="DI190" s="175"/>
      <c r="DJ190" s="176"/>
      <c r="DK190" s="175"/>
      <c r="DL190" s="176"/>
      <c r="DM190" s="175"/>
      <c r="DN190" s="176"/>
      <c r="DO190" s="175"/>
      <c r="DP190" s="176"/>
      <c r="DQ190" s="175"/>
      <c r="DR190" s="176"/>
      <c r="DS190" s="175"/>
      <c r="DT190" s="176"/>
      <c r="DU190" s="175"/>
      <c r="DV190" s="176"/>
      <c r="DW190" s="175"/>
      <c r="DX190" s="176"/>
      <c r="DY190" s="175"/>
      <c r="DZ190" s="176"/>
      <c r="EA190" s="175"/>
      <c r="EB190" s="176"/>
      <c r="EC190" s="175"/>
      <c r="ED190" s="176"/>
      <c r="EE190" s="175"/>
      <c r="EF190" s="176"/>
      <c r="EG190" s="69"/>
      <c r="EH190" s="66"/>
      <c r="EI190" s="66"/>
      <c r="EJ190" s="67"/>
      <c r="EK190" s="67"/>
      <c r="EL190" s="67"/>
      <c r="EM190" s="204"/>
      <c r="EN190" s="200"/>
      <c r="EO190" s="198"/>
      <c r="EP190" s="182"/>
      <c r="EQ190" s="182"/>
      <c r="ER190" s="182"/>
      <c r="ES190" s="182"/>
    </row>
    <row r="191" spans="1:149" x14ac:dyDescent="0.2">
      <c r="A191" s="61"/>
      <c r="B191" s="114">
        <v>183</v>
      </c>
      <c r="C191" s="87" t="str">
        <f t="shared" si="115"/>
        <v/>
      </c>
      <c r="D191" s="88" t="str">
        <f t="shared" si="116"/>
        <v/>
      </c>
      <c r="E191" s="87" t="str">
        <f t="shared" si="117"/>
        <v/>
      </c>
      <c r="F191" s="89" t="str">
        <f t="shared" si="118"/>
        <v/>
      </c>
      <c r="G191" s="87" t="str">
        <f t="shared" si="119"/>
        <v/>
      </c>
      <c r="H191" s="88" t="str">
        <f t="shared" si="120"/>
        <v/>
      </c>
      <c r="I191" s="87" t="str">
        <f t="shared" si="121"/>
        <v/>
      </c>
      <c r="J191" s="89" t="str">
        <f t="shared" si="122"/>
        <v/>
      </c>
      <c r="K191" s="87" t="str">
        <f t="shared" si="123"/>
        <v/>
      </c>
      <c r="L191" s="88" t="str">
        <f t="shared" si="124"/>
        <v/>
      </c>
      <c r="M191" s="87" t="str">
        <f t="shared" si="125"/>
        <v/>
      </c>
      <c r="N191" s="89" t="str">
        <f t="shared" si="126"/>
        <v/>
      </c>
      <c r="O191" s="87" t="str">
        <f t="shared" si="127"/>
        <v/>
      </c>
      <c r="P191" s="88" t="str">
        <f t="shared" si="128"/>
        <v/>
      </c>
      <c r="Q191" s="87" t="str">
        <f t="shared" si="129"/>
        <v/>
      </c>
      <c r="R191" s="89" t="str">
        <f t="shared" si="130"/>
        <v/>
      </c>
      <c r="S191" s="87" t="str">
        <f t="shared" si="131"/>
        <v/>
      </c>
      <c r="T191" s="88" t="str">
        <f t="shared" si="132"/>
        <v/>
      </c>
      <c r="U191" s="87" t="str">
        <f t="shared" si="133"/>
        <v/>
      </c>
      <c r="V191" s="89" t="str">
        <f t="shared" si="134"/>
        <v/>
      </c>
      <c r="W191" s="87" t="str">
        <f t="shared" si="135"/>
        <v/>
      </c>
      <c r="X191" s="88" t="str">
        <f t="shared" si="136"/>
        <v/>
      </c>
      <c r="Y191" s="87" t="str">
        <f t="shared" si="137"/>
        <v/>
      </c>
      <c r="Z191" s="89" t="str">
        <f t="shared" si="138"/>
        <v/>
      </c>
      <c r="AA191" s="87" t="str">
        <f t="shared" si="139"/>
        <v/>
      </c>
      <c r="AB191" s="88" t="str">
        <f t="shared" si="140"/>
        <v/>
      </c>
      <c r="AC191" s="87" t="str">
        <f t="shared" si="141"/>
        <v/>
      </c>
      <c r="AD191" s="88" t="str">
        <f t="shared" si="142"/>
        <v/>
      </c>
      <c r="AE191" s="87" t="str">
        <f t="shared" si="143"/>
        <v/>
      </c>
      <c r="AF191" s="89" t="str">
        <f t="shared" si="144"/>
        <v/>
      </c>
      <c r="AG191" s="87" t="str">
        <f t="shared" si="145"/>
        <v/>
      </c>
      <c r="AH191" s="88" t="str">
        <f t="shared" si="146"/>
        <v/>
      </c>
      <c r="AI191" s="87" t="str">
        <f t="shared" si="147"/>
        <v/>
      </c>
      <c r="AJ191" s="89" t="str">
        <f t="shared" si="148"/>
        <v/>
      </c>
      <c r="AK191" s="87" t="str">
        <f t="shared" si="149"/>
        <v/>
      </c>
      <c r="AL191" s="88" t="str">
        <f t="shared" si="150"/>
        <v/>
      </c>
      <c r="AM191" s="87" t="str">
        <f t="shared" si="151"/>
        <v/>
      </c>
      <c r="AN191" s="104" t="str">
        <f t="shared" si="152"/>
        <v/>
      </c>
      <c r="AO191" s="105"/>
      <c r="AP191" s="104"/>
      <c r="AQ191" s="87"/>
      <c r="AR191" s="104"/>
      <c r="AS191" s="87"/>
      <c r="AT191" s="104"/>
      <c r="AU191" s="108"/>
      <c r="AV191" s="187"/>
      <c r="AW191" s="110"/>
      <c r="AX191" s="109"/>
      <c r="AY191" s="110"/>
      <c r="AZ191" s="189"/>
      <c r="BA191" s="110"/>
      <c r="BB191" s="109"/>
      <c r="BC191" s="110"/>
      <c r="BD191" s="109"/>
      <c r="BE191" s="191"/>
      <c r="BF191" s="109"/>
      <c r="BG191" s="110"/>
      <c r="BH191" s="138"/>
      <c r="BI191" s="139"/>
      <c r="BJ191" s="65"/>
      <c r="BK191" s="63"/>
      <c r="BL191" s="64"/>
      <c r="BM191" s="63"/>
      <c r="BN191" s="206"/>
      <c r="BO191" s="89"/>
      <c r="BP191" s="183"/>
      <c r="BQ191" s="89"/>
      <c r="BR191" s="193"/>
      <c r="BS191" s="183"/>
      <c r="BT191" s="185"/>
      <c r="BU191" s="89"/>
      <c r="BV191" s="89"/>
      <c r="BW191" s="63"/>
      <c r="BX191" s="64"/>
      <c r="BY191" s="63"/>
      <c r="BZ191" s="138"/>
      <c r="CA191" s="63"/>
      <c r="CB191" s="167"/>
      <c r="CC191" s="63"/>
      <c r="CD191" s="167"/>
      <c r="CE191" s="63"/>
      <c r="CF191" s="167"/>
      <c r="CG191" s="169"/>
      <c r="CH191" s="64"/>
      <c r="CI191" s="63"/>
      <c r="CJ191" s="64"/>
      <c r="CK191" s="63"/>
      <c r="CL191" s="65"/>
      <c r="CM191" s="63"/>
      <c r="CN191" s="64"/>
      <c r="CO191" s="63"/>
      <c r="CP191" s="138"/>
      <c r="CQ191" s="68"/>
      <c r="CR191" s="69"/>
      <c r="CS191" s="171"/>
      <c r="CT191" s="69"/>
      <c r="CU191" s="68"/>
      <c r="CV191" s="69"/>
      <c r="CW191" s="68"/>
      <c r="CX191" s="69"/>
      <c r="CY191" s="208"/>
      <c r="CZ191" s="70"/>
      <c r="DA191" s="63"/>
      <c r="DB191" s="173"/>
      <c r="DC191" s="63"/>
      <c r="DD191" s="71"/>
      <c r="DE191" s="63"/>
      <c r="DF191" s="71"/>
      <c r="DG191" s="63"/>
      <c r="DH191" s="68"/>
      <c r="DI191" s="175"/>
      <c r="DJ191" s="176"/>
      <c r="DK191" s="175"/>
      <c r="DL191" s="176"/>
      <c r="DM191" s="175"/>
      <c r="DN191" s="176"/>
      <c r="DO191" s="175"/>
      <c r="DP191" s="176"/>
      <c r="DQ191" s="175"/>
      <c r="DR191" s="176"/>
      <c r="DS191" s="175"/>
      <c r="DT191" s="176"/>
      <c r="DU191" s="175"/>
      <c r="DV191" s="176"/>
      <c r="DW191" s="175"/>
      <c r="DX191" s="176"/>
      <c r="DY191" s="175"/>
      <c r="DZ191" s="176"/>
      <c r="EA191" s="175"/>
      <c r="EB191" s="176"/>
      <c r="EC191" s="175"/>
      <c r="ED191" s="176"/>
      <c r="EE191" s="175"/>
      <c r="EF191" s="176"/>
      <c r="EG191" s="69"/>
      <c r="EH191" s="66"/>
      <c r="EI191" s="66"/>
      <c r="EJ191" s="67"/>
      <c r="EK191" s="67"/>
      <c r="EL191" s="67"/>
      <c r="EM191" s="204"/>
      <c r="EN191" s="200"/>
      <c r="EO191" s="198"/>
      <c r="EP191" s="182"/>
      <c r="EQ191" s="182"/>
      <c r="ER191" s="182"/>
      <c r="ES191" s="182"/>
    </row>
    <row r="192" spans="1:149" x14ac:dyDescent="0.2">
      <c r="A192" s="61"/>
      <c r="B192" s="114">
        <v>184</v>
      </c>
      <c r="C192" s="87" t="str">
        <f t="shared" si="115"/>
        <v/>
      </c>
      <c r="D192" s="88" t="str">
        <f t="shared" si="116"/>
        <v/>
      </c>
      <c r="E192" s="87" t="str">
        <f t="shared" si="117"/>
        <v/>
      </c>
      <c r="F192" s="89" t="str">
        <f t="shared" si="118"/>
        <v/>
      </c>
      <c r="G192" s="87" t="str">
        <f t="shared" si="119"/>
        <v/>
      </c>
      <c r="H192" s="88" t="str">
        <f t="shared" si="120"/>
        <v/>
      </c>
      <c r="I192" s="87" t="str">
        <f t="shared" si="121"/>
        <v/>
      </c>
      <c r="J192" s="89" t="str">
        <f t="shared" si="122"/>
        <v/>
      </c>
      <c r="K192" s="87" t="str">
        <f t="shared" si="123"/>
        <v/>
      </c>
      <c r="L192" s="88" t="str">
        <f t="shared" si="124"/>
        <v/>
      </c>
      <c r="M192" s="87" t="str">
        <f t="shared" si="125"/>
        <v/>
      </c>
      <c r="N192" s="89" t="str">
        <f t="shared" si="126"/>
        <v/>
      </c>
      <c r="O192" s="87" t="str">
        <f t="shared" si="127"/>
        <v/>
      </c>
      <c r="P192" s="88" t="str">
        <f t="shared" si="128"/>
        <v/>
      </c>
      <c r="Q192" s="87" t="str">
        <f t="shared" si="129"/>
        <v/>
      </c>
      <c r="R192" s="89" t="str">
        <f t="shared" si="130"/>
        <v/>
      </c>
      <c r="S192" s="87" t="str">
        <f t="shared" si="131"/>
        <v/>
      </c>
      <c r="T192" s="88" t="str">
        <f t="shared" si="132"/>
        <v/>
      </c>
      <c r="U192" s="87" t="str">
        <f t="shared" si="133"/>
        <v/>
      </c>
      <c r="V192" s="89" t="str">
        <f t="shared" si="134"/>
        <v/>
      </c>
      <c r="W192" s="87" t="str">
        <f t="shared" si="135"/>
        <v/>
      </c>
      <c r="X192" s="88" t="str">
        <f t="shared" si="136"/>
        <v/>
      </c>
      <c r="Y192" s="87" t="str">
        <f t="shared" si="137"/>
        <v/>
      </c>
      <c r="Z192" s="89" t="str">
        <f t="shared" si="138"/>
        <v/>
      </c>
      <c r="AA192" s="87" t="str">
        <f t="shared" si="139"/>
        <v/>
      </c>
      <c r="AB192" s="88" t="str">
        <f t="shared" si="140"/>
        <v/>
      </c>
      <c r="AC192" s="87" t="str">
        <f t="shared" si="141"/>
        <v/>
      </c>
      <c r="AD192" s="88" t="str">
        <f t="shared" si="142"/>
        <v/>
      </c>
      <c r="AE192" s="87" t="str">
        <f t="shared" si="143"/>
        <v/>
      </c>
      <c r="AF192" s="89" t="str">
        <f t="shared" si="144"/>
        <v/>
      </c>
      <c r="AG192" s="87" t="str">
        <f t="shared" si="145"/>
        <v/>
      </c>
      <c r="AH192" s="88" t="str">
        <f t="shared" si="146"/>
        <v/>
      </c>
      <c r="AI192" s="87" t="str">
        <f t="shared" si="147"/>
        <v/>
      </c>
      <c r="AJ192" s="89" t="str">
        <f t="shared" si="148"/>
        <v/>
      </c>
      <c r="AK192" s="87" t="str">
        <f t="shared" si="149"/>
        <v/>
      </c>
      <c r="AL192" s="88" t="str">
        <f t="shared" si="150"/>
        <v/>
      </c>
      <c r="AM192" s="87" t="str">
        <f t="shared" si="151"/>
        <v/>
      </c>
      <c r="AN192" s="104" t="str">
        <f t="shared" si="152"/>
        <v/>
      </c>
      <c r="AO192" s="105"/>
      <c r="AP192" s="104"/>
      <c r="AQ192" s="87"/>
      <c r="AR192" s="104"/>
      <c r="AS192" s="87"/>
      <c r="AT192" s="104"/>
      <c r="AU192" s="108"/>
      <c r="AV192" s="187"/>
      <c r="AW192" s="110"/>
      <c r="AX192" s="109"/>
      <c r="AY192" s="110"/>
      <c r="AZ192" s="189"/>
      <c r="BA192" s="110"/>
      <c r="BB192" s="109"/>
      <c r="BC192" s="110"/>
      <c r="BD192" s="109"/>
      <c r="BE192" s="191"/>
      <c r="BF192" s="109"/>
      <c r="BG192" s="110"/>
      <c r="BH192" s="138"/>
      <c r="BI192" s="139"/>
      <c r="BJ192" s="65"/>
      <c r="BK192" s="63"/>
      <c r="BL192" s="64"/>
      <c r="BM192" s="63"/>
      <c r="BN192" s="206"/>
      <c r="BO192" s="89"/>
      <c r="BP192" s="183"/>
      <c r="BQ192" s="89"/>
      <c r="BR192" s="193"/>
      <c r="BS192" s="183"/>
      <c r="BT192" s="185"/>
      <c r="BU192" s="89"/>
      <c r="BV192" s="89"/>
      <c r="BW192" s="63"/>
      <c r="BX192" s="64"/>
      <c r="BY192" s="63"/>
      <c r="BZ192" s="138"/>
      <c r="CA192" s="63"/>
      <c r="CB192" s="167"/>
      <c r="CC192" s="63"/>
      <c r="CD192" s="167"/>
      <c r="CE192" s="63"/>
      <c r="CF192" s="167"/>
      <c r="CG192" s="169"/>
      <c r="CH192" s="64"/>
      <c r="CI192" s="63"/>
      <c r="CJ192" s="64"/>
      <c r="CK192" s="63"/>
      <c r="CL192" s="65"/>
      <c r="CM192" s="63"/>
      <c r="CN192" s="64"/>
      <c r="CO192" s="63"/>
      <c r="CP192" s="138"/>
      <c r="CQ192" s="68"/>
      <c r="CR192" s="69"/>
      <c r="CS192" s="171"/>
      <c r="CT192" s="69"/>
      <c r="CU192" s="68"/>
      <c r="CV192" s="69"/>
      <c r="CW192" s="68"/>
      <c r="CX192" s="69"/>
      <c r="CY192" s="208"/>
      <c r="CZ192" s="70"/>
      <c r="DA192" s="63"/>
      <c r="DB192" s="173"/>
      <c r="DC192" s="63"/>
      <c r="DD192" s="71"/>
      <c r="DE192" s="63"/>
      <c r="DF192" s="71"/>
      <c r="DG192" s="63"/>
      <c r="DH192" s="68"/>
      <c r="DI192" s="175"/>
      <c r="DJ192" s="176"/>
      <c r="DK192" s="175"/>
      <c r="DL192" s="176"/>
      <c r="DM192" s="175"/>
      <c r="DN192" s="176"/>
      <c r="DO192" s="175"/>
      <c r="DP192" s="176"/>
      <c r="DQ192" s="175"/>
      <c r="DR192" s="176"/>
      <c r="DS192" s="175"/>
      <c r="DT192" s="176"/>
      <c r="DU192" s="175"/>
      <c r="DV192" s="176"/>
      <c r="DW192" s="175"/>
      <c r="DX192" s="176"/>
      <c r="DY192" s="175"/>
      <c r="DZ192" s="176"/>
      <c r="EA192" s="175"/>
      <c r="EB192" s="176"/>
      <c r="EC192" s="175"/>
      <c r="ED192" s="176"/>
      <c r="EE192" s="175"/>
      <c r="EF192" s="176"/>
      <c r="EG192" s="69"/>
      <c r="EH192" s="66"/>
      <c r="EI192" s="66"/>
      <c r="EJ192" s="67"/>
      <c r="EK192" s="67"/>
      <c r="EL192" s="67"/>
      <c r="EM192" s="204"/>
      <c r="EN192" s="200"/>
      <c r="EO192" s="198"/>
      <c r="EP192" s="182"/>
      <c r="EQ192" s="182"/>
      <c r="ER192" s="182"/>
      <c r="ES192" s="182"/>
    </row>
    <row r="193" spans="1:149" x14ac:dyDescent="0.2">
      <c r="A193" s="61"/>
      <c r="B193" s="114">
        <v>185</v>
      </c>
      <c r="C193" s="87" t="str">
        <f t="shared" si="115"/>
        <v/>
      </c>
      <c r="D193" s="88" t="str">
        <f t="shared" si="116"/>
        <v/>
      </c>
      <c r="E193" s="87" t="str">
        <f t="shared" si="117"/>
        <v/>
      </c>
      <c r="F193" s="89" t="str">
        <f t="shared" si="118"/>
        <v/>
      </c>
      <c r="G193" s="87" t="str">
        <f t="shared" si="119"/>
        <v/>
      </c>
      <c r="H193" s="88" t="str">
        <f t="shared" si="120"/>
        <v/>
      </c>
      <c r="I193" s="87" t="str">
        <f t="shared" si="121"/>
        <v/>
      </c>
      <c r="J193" s="89" t="str">
        <f t="shared" si="122"/>
        <v/>
      </c>
      <c r="K193" s="87" t="str">
        <f t="shared" si="123"/>
        <v/>
      </c>
      <c r="L193" s="88" t="str">
        <f t="shared" si="124"/>
        <v/>
      </c>
      <c r="M193" s="87" t="str">
        <f t="shared" si="125"/>
        <v/>
      </c>
      <c r="N193" s="89" t="str">
        <f t="shared" si="126"/>
        <v/>
      </c>
      <c r="O193" s="87" t="str">
        <f t="shared" si="127"/>
        <v/>
      </c>
      <c r="P193" s="88" t="str">
        <f t="shared" si="128"/>
        <v/>
      </c>
      <c r="Q193" s="87" t="str">
        <f t="shared" si="129"/>
        <v/>
      </c>
      <c r="R193" s="89" t="str">
        <f t="shared" si="130"/>
        <v/>
      </c>
      <c r="S193" s="87" t="str">
        <f t="shared" si="131"/>
        <v/>
      </c>
      <c r="T193" s="88" t="str">
        <f t="shared" si="132"/>
        <v/>
      </c>
      <c r="U193" s="87" t="str">
        <f t="shared" si="133"/>
        <v/>
      </c>
      <c r="V193" s="89" t="str">
        <f t="shared" si="134"/>
        <v/>
      </c>
      <c r="W193" s="87" t="str">
        <f t="shared" si="135"/>
        <v/>
      </c>
      <c r="X193" s="88" t="str">
        <f t="shared" si="136"/>
        <v/>
      </c>
      <c r="Y193" s="87" t="str">
        <f t="shared" si="137"/>
        <v/>
      </c>
      <c r="Z193" s="89" t="str">
        <f t="shared" si="138"/>
        <v/>
      </c>
      <c r="AA193" s="87" t="str">
        <f t="shared" si="139"/>
        <v/>
      </c>
      <c r="AB193" s="88" t="str">
        <f t="shared" si="140"/>
        <v/>
      </c>
      <c r="AC193" s="87" t="str">
        <f t="shared" si="141"/>
        <v/>
      </c>
      <c r="AD193" s="88" t="str">
        <f t="shared" si="142"/>
        <v/>
      </c>
      <c r="AE193" s="87" t="str">
        <f t="shared" si="143"/>
        <v/>
      </c>
      <c r="AF193" s="89" t="str">
        <f t="shared" si="144"/>
        <v/>
      </c>
      <c r="AG193" s="87" t="str">
        <f t="shared" si="145"/>
        <v/>
      </c>
      <c r="AH193" s="88" t="str">
        <f t="shared" si="146"/>
        <v/>
      </c>
      <c r="AI193" s="87" t="str">
        <f t="shared" si="147"/>
        <v/>
      </c>
      <c r="AJ193" s="89" t="str">
        <f t="shared" si="148"/>
        <v/>
      </c>
      <c r="AK193" s="87" t="str">
        <f t="shared" si="149"/>
        <v/>
      </c>
      <c r="AL193" s="88" t="str">
        <f t="shared" si="150"/>
        <v/>
      </c>
      <c r="AM193" s="87" t="str">
        <f t="shared" si="151"/>
        <v/>
      </c>
      <c r="AN193" s="104" t="str">
        <f t="shared" si="152"/>
        <v/>
      </c>
      <c r="AO193" s="105"/>
      <c r="AP193" s="104"/>
      <c r="AQ193" s="87"/>
      <c r="AR193" s="104"/>
      <c r="AS193" s="87"/>
      <c r="AT193" s="104"/>
      <c r="AU193" s="108"/>
      <c r="AV193" s="187"/>
      <c r="AW193" s="110"/>
      <c r="AX193" s="109"/>
      <c r="AY193" s="110"/>
      <c r="AZ193" s="189"/>
      <c r="BA193" s="110"/>
      <c r="BB193" s="109"/>
      <c r="BC193" s="110"/>
      <c r="BD193" s="109"/>
      <c r="BE193" s="191"/>
      <c r="BF193" s="109"/>
      <c r="BG193" s="110"/>
      <c r="BH193" s="138"/>
      <c r="BI193" s="139"/>
      <c r="BJ193" s="65"/>
      <c r="BK193" s="63"/>
      <c r="BL193" s="64"/>
      <c r="BM193" s="63"/>
      <c r="BN193" s="206"/>
      <c r="BO193" s="89"/>
      <c r="BP193" s="183"/>
      <c r="BQ193" s="89"/>
      <c r="BR193" s="193"/>
      <c r="BS193" s="183"/>
      <c r="BT193" s="185"/>
      <c r="BU193" s="89"/>
      <c r="BV193" s="89"/>
      <c r="BW193" s="63"/>
      <c r="BX193" s="64"/>
      <c r="BY193" s="63"/>
      <c r="BZ193" s="138"/>
      <c r="CA193" s="63"/>
      <c r="CB193" s="167"/>
      <c r="CC193" s="63"/>
      <c r="CD193" s="167"/>
      <c r="CE193" s="63"/>
      <c r="CF193" s="167"/>
      <c r="CG193" s="169"/>
      <c r="CH193" s="64"/>
      <c r="CI193" s="63"/>
      <c r="CJ193" s="64"/>
      <c r="CK193" s="63"/>
      <c r="CL193" s="65"/>
      <c r="CM193" s="63"/>
      <c r="CN193" s="64"/>
      <c r="CO193" s="63"/>
      <c r="CP193" s="138"/>
      <c r="CQ193" s="68"/>
      <c r="CR193" s="69"/>
      <c r="CS193" s="171"/>
      <c r="CT193" s="69"/>
      <c r="CU193" s="68"/>
      <c r="CV193" s="69"/>
      <c r="CW193" s="68"/>
      <c r="CX193" s="69"/>
      <c r="CY193" s="208"/>
      <c r="CZ193" s="70"/>
      <c r="DA193" s="63"/>
      <c r="DB193" s="173"/>
      <c r="DC193" s="63"/>
      <c r="DD193" s="71"/>
      <c r="DE193" s="63"/>
      <c r="DF193" s="71"/>
      <c r="DG193" s="63"/>
      <c r="DH193" s="68"/>
      <c r="DI193" s="175"/>
      <c r="DJ193" s="176"/>
      <c r="DK193" s="175"/>
      <c r="DL193" s="176"/>
      <c r="DM193" s="175"/>
      <c r="DN193" s="176"/>
      <c r="DO193" s="175"/>
      <c r="DP193" s="176"/>
      <c r="DQ193" s="175"/>
      <c r="DR193" s="176"/>
      <c r="DS193" s="175"/>
      <c r="DT193" s="176"/>
      <c r="DU193" s="175"/>
      <c r="DV193" s="176"/>
      <c r="DW193" s="175"/>
      <c r="DX193" s="176"/>
      <c r="DY193" s="175"/>
      <c r="DZ193" s="176"/>
      <c r="EA193" s="175"/>
      <c r="EB193" s="176"/>
      <c r="EC193" s="175"/>
      <c r="ED193" s="176"/>
      <c r="EE193" s="175"/>
      <c r="EF193" s="176"/>
      <c r="EG193" s="69"/>
      <c r="EH193" s="66"/>
      <c r="EI193" s="66"/>
      <c r="EJ193" s="67"/>
      <c r="EK193" s="67"/>
      <c r="EL193" s="67"/>
      <c r="EM193" s="204"/>
      <c r="EN193" s="200"/>
      <c r="EO193" s="198"/>
      <c r="EP193" s="182"/>
      <c r="EQ193" s="182"/>
      <c r="ER193" s="182"/>
      <c r="ES193" s="182"/>
    </row>
    <row r="194" spans="1:149" x14ac:dyDescent="0.2">
      <c r="A194" s="61"/>
      <c r="B194" s="114">
        <v>186</v>
      </c>
      <c r="C194" s="87" t="str">
        <f t="shared" si="115"/>
        <v/>
      </c>
      <c r="D194" s="88" t="str">
        <f t="shared" si="116"/>
        <v/>
      </c>
      <c r="E194" s="87" t="str">
        <f t="shared" si="117"/>
        <v/>
      </c>
      <c r="F194" s="89" t="str">
        <f t="shared" si="118"/>
        <v/>
      </c>
      <c r="G194" s="87" t="str">
        <f t="shared" si="119"/>
        <v/>
      </c>
      <c r="H194" s="88" t="str">
        <f t="shared" si="120"/>
        <v/>
      </c>
      <c r="I194" s="87" t="str">
        <f t="shared" si="121"/>
        <v/>
      </c>
      <c r="J194" s="89" t="str">
        <f t="shared" si="122"/>
        <v/>
      </c>
      <c r="K194" s="87" t="str">
        <f t="shared" si="123"/>
        <v/>
      </c>
      <c r="L194" s="88" t="str">
        <f t="shared" si="124"/>
        <v/>
      </c>
      <c r="M194" s="87" t="str">
        <f t="shared" si="125"/>
        <v/>
      </c>
      <c r="N194" s="89" t="str">
        <f t="shared" si="126"/>
        <v/>
      </c>
      <c r="O194" s="87" t="str">
        <f t="shared" si="127"/>
        <v/>
      </c>
      <c r="P194" s="88" t="str">
        <f t="shared" si="128"/>
        <v/>
      </c>
      <c r="Q194" s="87" t="str">
        <f t="shared" si="129"/>
        <v/>
      </c>
      <c r="R194" s="89" t="str">
        <f t="shared" si="130"/>
        <v/>
      </c>
      <c r="S194" s="87" t="str">
        <f t="shared" si="131"/>
        <v/>
      </c>
      <c r="T194" s="88" t="str">
        <f t="shared" si="132"/>
        <v/>
      </c>
      <c r="U194" s="87" t="str">
        <f t="shared" si="133"/>
        <v/>
      </c>
      <c r="V194" s="89" t="str">
        <f t="shared" si="134"/>
        <v/>
      </c>
      <c r="W194" s="87" t="str">
        <f t="shared" si="135"/>
        <v/>
      </c>
      <c r="X194" s="88" t="str">
        <f t="shared" si="136"/>
        <v/>
      </c>
      <c r="Y194" s="87" t="str">
        <f t="shared" si="137"/>
        <v/>
      </c>
      <c r="Z194" s="89" t="str">
        <f t="shared" si="138"/>
        <v/>
      </c>
      <c r="AA194" s="87" t="str">
        <f t="shared" si="139"/>
        <v/>
      </c>
      <c r="AB194" s="88" t="str">
        <f t="shared" si="140"/>
        <v/>
      </c>
      <c r="AC194" s="87" t="str">
        <f t="shared" si="141"/>
        <v/>
      </c>
      <c r="AD194" s="88" t="str">
        <f t="shared" si="142"/>
        <v/>
      </c>
      <c r="AE194" s="87" t="str">
        <f t="shared" si="143"/>
        <v/>
      </c>
      <c r="AF194" s="89" t="str">
        <f t="shared" si="144"/>
        <v/>
      </c>
      <c r="AG194" s="87" t="str">
        <f t="shared" si="145"/>
        <v/>
      </c>
      <c r="AH194" s="88" t="str">
        <f t="shared" si="146"/>
        <v/>
      </c>
      <c r="AI194" s="87" t="str">
        <f t="shared" si="147"/>
        <v/>
      </c>
      <c r="AJ194" s="89" t="str">
        <f t="shared" si="148"/>
        <v/>
      </c>
      <c r="AK194" s="87" t="str">
        <f t="shared" si="149"/>
        <v/>
      </c>
      <c r="AL194" s="88" t="str">
        <f t="shared" si="150"/>
        <v/>
      </c>
      <c r="AM194" s="87" t="str">
        <f t="shared" si="151"/>
        <v/>
      </c>
      <c r="AN194" s="104" t="str">
        <f t="shared" si="152"/>
        <v/>
      </c>
      <c r="AO194" s="105"/>
      <c r="AP194" s="104"/>
      <c r="AQ194" s="87"/>
      <c r="AR194" s="104"/>
      <c r="AS194" s="87"/>
      <c r="AT194" s="104"/>
      <c r="AU194" s="108"/>
      <c r="AV194" s="187"/>
      <c r="AW194" s="110"/>
      <c r="AX194" s="109"/>
      <c r="AY194" s="110"/>
      <c r="AZ194" s="189"/>
      <c r="BA194" s="110"/>
      <c r="BB194" s="109"/>
      <c r="BC194" s="110"/>
      <c r="BD194" s="109"/>
      <c r="BE194" s="191"/>
      <c r="BF194" s="109"/>
      <c r="BG194" s="110"/>
      <c r="BH194" s="138"/>
      <c r="BI194" s="139"/>
      <c r="BJ194" s="65"/>
      <c r="BK194" s="63"/>
      <c r="BL194" s="64"/>
      <c r="BM194" s="63"/>
      <c r="BN194" s="206"/>
      <c r="BO194" s="89"/>
      <c r="BP194" s="183"/>
      <c r="BQ194" s="89"/>
      <c r="BR194" s="193"/>
      <c r="BS194" s="183"/>
      <c r="BT194" s="185"/>
      <c r="BU194" s="89"/>
      <c r="BV194" s="89"/>
      <c r="BW194" s="63"/>
      <c r="BX194" s="64"/>
      <c r="BY194" s="63"/>
      <c r="BZ194" s="138"/>
      <c r="CA194" s="63"/>
      <c r="CB194" s="167"/>
      <c r="CC194" s="63"/>
      <c r="CD194" s="167"/>
      <c r="CE194" s="63"/>
      <c r="CF194" s="167"/>
      <c r="CG194" s="169"/>
      <c r="CH194" s="64"/>
      <c r="CI194" s="63"/>
      <c r="CJ194" s="64"/>
      <c r="CK194" s="63"/>
      <c r="CL194" s="65"/>
      <c r="CM194" s="63"/>
      <c r="CN194" s="64"/>
      <c r="CO194" s="63"/>
      <c r="CP194" s="138"/>
      <c r="CQ194" s="68"/>
      <c r="CR194" s="69"/>
      <c r="CS194" s="171"/>
      <c r="CT194" s="69"/>
      <c r="CU194" s="68"/>
      <c r="CV194" s="69"/>
      <c r="CW194" s="68"/>
      <c r="CX194" s="69"/>
      <c r="CY194" s="208"/>
      <c r="CZ194" s="70"/>
      <c r="DA194" s="63"/>
      <c r="DB194" s="173"/>
      <c r="DC194" s="63"/>
      <c r="DD194" s="71"/>
      <c r="DE194" s="63"/>
      <c r="DF194" s="71"/>
      <c r="DG194" s="63"/>
      <c r="DH194" s="68"/>
      <c r="DI194" s="175"/>
      <c r="DJ194" s="176"/>
      <c r="DK194" s="175"/>
      <c r="DL194" s="176"/>
      <c r="DM194" s="175"/>
      <c r="DN194" s="176"/>
      <c r="DO194" s="175"/>
      <c r="DP194" s="176"/>
      <c r="DQ194" s="175"/>
      <c r="DR194" s="176"/>
      <c r="DS194" s="175"/>
      <c r="DT194" s="176"/>
      <c r="DU194" s="175"/>
      <c r="DV194" s="176"/>
      <c r="DW194" s="175"/>
      <c r="DX194" s="176"/>
      <c r="DY194" s="175"/>
      <c r="DZ194" s="176"/>
      <c r="EA194" s="175"/>
      <c r="EB194" s="176"/>
      <c r="EC194" s="175"/>
      <c r="ED194" s="176"/>
      <c r="EE194" s="175"/>
      <c r="EF194" s="176"/>
      <c r="EG194" s="69"/>
      <c r="EH194" s="66"/>
      <c r="EI194" s="66"/>
      <c r="EJ194" s="67"/>
      <c r="EK194" s="67"/>
      <c r="EL194" s="67"/>
      <c r="EM194" s="204"/>
      <c r="EN194" s="200"/>
      <c r="EO194" s="198"/>
      <c r="EP194" s="182"/>
      <c r="EQ194" s="182"/>
      <c r="ER194" s="182"/>
      <c r="ES194" s="182"/>
    </row>
    <row r="195" spans="1:149" x14ac:dyDescent="0.2">
      <c r="A195" s="61"/>
      <c r="B195" s="114">
        <v>187</v>
      </c>
      <c r="C195" s="87" t="str">
        <f t="shared" si="115"/>
        <v/>
      </c>
      <c r="D195" s="88" t="str">
        <f t="shared" si="116"/>
        <v/>
      </c>
      <c r="E195" s="87" t="str">
        <f t="shared" si="117"/>
        <v/>
      </c>
      <c r="F195" s="89" t="str">
        <f t="shared" si="118"/>
        <v/>
      </c>
      <c r="G195" s="87" t="str">
        <f t="shared" si="119"/>
        <v/>
      </c>
      <c r="H195" s="88" t="str">
        <f t="shared" si="120"/>
        <v/>
      </c>
      <c r="I195" s="87" t="str">
        <f t="shared" si="121"/>
        <v/>
      </c>
      <c r="J195" s="89" t="str">
        <f t="shared" si="122"/>
        <v/>
      </c>
      <c r="K195" s="87" t="str">
        <f t="shared" si="123"/>
        <v/>
      </c>
      <c r="L195" s="88" t="str">
        <f t="shared" si="124"/>
        <v/>
      </c>
      <c r="M195" s="87" t="str">
        <f t="shared" si="125"/>
        <v/>
      </c>
      <c r="N195" s="89" t="str">
        <f t="shared" si="126"/>
        <v/>
      </c>
      <c r="O195" s="87" t="str">
        <f t="shared" si="127"/>
        <v/>
      </c>
      <c r="P195" s="88" t="str">
        <f t="shared" si="128"/>
        <v/>
      </c>
      <c r="Q195" s="87" t="str">
        <f t="shared" si="129"/>
        <v/>
      </c>
      <c r="R195" s="89" t="str">
        <f t="shared" si="130"/>
        <v/>
      </c>
      <c r="S195" s="87" t="str">
        <f t="shared" si="131"/>
        <v/>
      </c>
      <c r="T195" s="88" t="str">
        <f t="shared" si="132"/>
        <v/>
      </c>
      <c r="U195" s="87" t="str">
        <f t="shared" si="133"/>
        <v/>
      </c>
      <c r="V195" s="89" t="str">
        <f t="shared" si="134"/>
        <v/>
      </c>
      <c r="W195" s="87" t="str">
        <f t="shared" si="135"/>
        <v/>
      </c>
      <c r="X195" s="88" t="str">
        <f t="shared" si="136"/>
        <v/>
      </c>
      <c r="Y195" s="87" t="str">
        <f t="shared" si="137"/>
        <v/>
      </c>
      <c r="Z195" s="89" t="str">
        <f t="shared" si="138"/>
        <v/>
      </c>
      <c r="AA195" s="87" t="str">
        <f t="shared" si="139"/>
        <v/>
      </c>
      <c r="AB195" s="88" t="str">
        <f t="shared" si="140"/>
        <v/>
      </c>
      <c r="AC195" s="87" t="str">
        <f t="shared" si="141"/>
        <v/>
      </c>
      <c r="AD195" s="88" t="str">
        <f t="shared" si="142"/>
        <v/>
      </c>
      <c r="AE195" s="87" t="str">
        <f t="shared" si="143"/>
        <v/>
      </c>
      <c r="AF195" s="89" t="str">
        <f t="shared" si="144"/>
        <v/>
      </c>
      <c r="AG195" s="87" t="str">
        <f t="shared" si="145"/>
        <v/>
      </c>
      <c r="AH195" s="88" t="str">
        <f t="shared" si="146"/>
        <v/>
      </c>
      <c r="AI195" s="87" t="str">
        <f t="shared" si="147"/>
        <v/>
      </c>
      <c r="AJ195" s="89" t="str">
        <f t="shared" si="148"/>
        <v/>
      </c>
      <c r="AK195" s="87" t="str">
        <f t="shared" si="149"/>
        <v/>
      </c>
      <c r="AL195" s="88" t="str">
        <f t="shared" si="150"/>
        <v/>
      </c>
      <c r="AM195" s="87" t="str">
        <f t="shared" si="151"/>
        <v/>
      </c>
      <c r="AN195" s="104" t="str">
        <f t="shared" si="152"/>
        <v/>
      </c>
      <c r="AO195" s="105"/>
      <c r="AP195" s="104"/>
      <c r="AQ195" s="87"/>
      <c r="AR195" s="104"/>
      <c r="AS195" s="87"/>
      <c r="AT195" s="104"/>
      <c r="AU195" s="108"/>
      <c r="AV195" s="187"/>
      <c r="AW195" s="110"/>
      <c r="AX195" s="109"/>
      <c r="AY195" s="110"/>
      <c r="AZ195" s="189"/>
      <c r="BA195" s="110"/>
      <c r="BB195" s="109"/>
      <c r="BC195" s="110"/>
      <c r="BD195" s="109"/>
      <c r="BE195" s="191"/>
      <c r="BF195" s="109"/>
      <c r="BG195" s="110"/>
      <c r="BH195" s="138"/>
      <c r="BI195" s="139"/>
      <c r="BJ195" s="65"/>
      <c r="BK195" s="63"/>
      <c r="BL195" s="64"/>
      <c r="BM195" s="63"/>
      <c r="BN195" s="206"/>
      <c r="BO195" s="89"/>
      <c r="BP195" s="183"/>
      <c r="BQ195" s="89"/>
      <c r="BR195" s="193"/>
      <c r="BS195" s="183"/>
      <c r="BT195" s="185"/>
      <c r="BU195" s="89"/>
      <c r="BV195" s="89"/>
      <c r="BW195" s="63"/>
      <c r="BX195" s="64"/>
      <c r="BY195" s="63"/>
      <c r="BZ195" s="138"/>
      <c r="CA195" s="63"/>
      <c r="CB195" s="167"/>
      <c r="CC195" s="63"/>
      <c r="CD195" s="167"/>
      <c r="CE195" s="63"/>
      <c r="CF195" s="167"/>
      <c r="CG195" s="169"/>
      <c r="CH195" s="64"/>
      <c r="CI195" s="63"/>
      <c r="CJ195" s="64"/>
      <c r="CK195" s="63"/>
      <c r="CL195" s="65"/>
      <c r="CM195" s="63"/>
      <c r="CN195" s="64"/>
      <c r="CO195" s="63"/>
      <c r="CP195" s="138"/>
      <c r="CQ195" s="68"/>
      <c r="CR195" s="69"/>
      <c r="CS195" s="171"/>
      <c r="CT195" s="69"/>
      <c r="CU195" s="68"/>
      <c r="CV195" s="69"/>
      <c r="CW195" s="68"/>
      <c r="CX195" s="69"/>
      <c r="CY195" s="208"/>
      <c r="CZ195" s="70"/>
      <c r="DA195" s="63"/>
      <c r="DB195" s="173"/>
      <c r="DC195" s="63"/>
      <c r="DD195" s="71"/>
      <c r="DE195" s="63"/>
      <c r="DF195" s="71"/>
      <c r="DG195" s="63"/>
      <c r="DH195" s="68"/>
      <c r="DI195" s="175"/>
      <c r="DJ195" s="176"/>
      <c r="DK195" s="175"/>
      <c r="DL195" s="176"/>
      <c r="DM195" s="175"/>
      <c r="DN195" s="176"/>
      <c r="DO195" s="175"/>
      <c r="DP195" s="176"/>
      <c r="DQ195" s="175"/>
      <c r="DR195" s="176"/>
      <c r="DS195" s="175"/>
      <c r="DT195" s="176"/>
      <c r="DU195" s="175"/>
      <c r="DV195" s="176"/>
      <c r="DW195" s="175"/>
      <c r="DX195" s="176"/>
      <c r="DY195" s="175"/>
      <c r="DZ195" s="176"/>
      <c r="EA195" s="175"/>
      <c r="EB195" s="176"/>
      <c r="EC195" s="175"/>
      <c r="ED195" s="176"/>
      <c r="EE195" s="175"/>
      <c r="EF195" s="176"/>
      <c r="EG195" s="69"/>
      <c r="EH195" s="66"/>
      <c r="EI195" s="66"/>
      <c r="EJ195" s="67"/>
      <c r="EK195" s="67"/>
      <c r="EL195" s="67"/>
      <c r="EM195" s="204"/>
      <c r="EN195" s="200"/>
      <c r="EO195" s="198"/>
      <c r="EP195" s="182"/>
      <c r="EQ195" s="182"/>
      <c r="ER195" s="182"/>
      <c r="ES195" s="182"/>
    </row>
    <row r="196" spans="1:149" x14ac:dyDescent="0.2">
      <c r="A196" s="61"/>
      <c r="B196" s="114">
        <v>188</v>
      </c>
      <c r="C196" s="87" t="str">
        <f t="shared" si="115"/>
        <v/>
      </c>
      <c r="D196" s="88" t="str">
        <f t="shared" si="116"/>
        <v/>
      </c>
      <c r="E196" s="87" t="str">
        <f t="shared" si="117"/>
        <v/>
      </c>
      <c r="F196" s="89" t="str">
        <f t="shared" si="118"/>
        <v/>
      </c>
      <c r="G196" s="87" t="str">
        <f t="shared" si="119"/>
        <v/>
      </c>
      <c r="H196" s="88" t="str">
        <f t="shared" si="120"/>
        <v/>
      </c>
      <c r="I196" s="87" t="str">
        <f t="shared" si="121"/>
        <v/>
      </c>
      <c r="J196" s="89" t="str">
        <f t="shared" si="122"/>
        <v/>
      </c>
      <c r="K196" s="87" t="str">
        <f t="shared" si="123"/>
        <v/>
      </c>
      <c r="L196" s="88" t="str">
        <f t="shared" si="124"/>
        <v/>
      </c>
      <c r="M196" s="87" t="str">
        <f t="shared" si="125"/>
        <v/>
      </c>
      <c r="N196" s="89" t="str">
        <f t="shared" si="126"/>
        <v/>
      </c>
      <c r="O196" s="87" t="str">
        <f t="shared" si="127"/>
        <v/>
      </c>
      <c r="P196" s="88" t="str">
        <f t="shared" si="128"/>
        <v/>
      </c>
      <c r="Q196" s="87" t="str">
        <f t="shared" si="129"/>
        <v/>
      </c>
      <c r="R196" s="89" t="str">
        <f t="shared" si="130"/>
        <v/>
      </c>
      <c r="S196" s="87" t="str">
        <f t="shared" si="131"/>
        <v/>
      </c>
      <c r="T196" s="88" t="str">
        <f t="shared" si="132"/>
        <v/>
      </c>
      <c r="U196" s="87" t="str">
        <f t="shared" si="133"/>
        <v/>
      </c>
      <c r="V196" s="89" t="str">
        <f t="shared" si="134"/>
        <v/>
      </c>
      <c r="W196" s="87" t="str">
        <f t="shared" si="135"/>
        <v/>
      </c>
      <c r="X196" s="88" t="str">
        <f t="shared" si="136"/>
        <v/>
      </c>
      <c r="Y196" s="87" t="str">
        <f t="shared" si="137"/>
        <v/>
      </c>
      <c r="Z196" s="89" t="str">
        <f t="shared" si="138"/>
        <v/>
      </c>
      <c r="AA196" s="87" t="str">
        <f t="shared" si="139"/>
        <v/>
      </c>
      <c r="AB196" s="88" t="str">
        <f t="shared" si="140"/>
        <v/>
      </c>
      <c r="AC196" s="87" t="str">
        <f t="shared" si="141"/>
        <v/>
      </c>
      <c r="AD196" s="88" t="str">
        <f t="shared" si="142"/>
        <v/>
      </c>
      <c r="AE196" s="87" t="str">
        <f t="shared" si="143"/>
        <v/>
      </c>
      <c r="AF196" s="89" t="str">
        <f t="shared" si="144"/>
        <v/>
      </c>
      <c r="AG196" s="87" t="str">
        <f t="shared" si="145"/>
        <v/>
      </c>
      <c r="AH196" s="88" t="str">
        <f t="shared" si="146"/>
        <v/>
      </c>
      <c r="AI196" s="87" t="str">
        <f t="shared" si="147"/>
        <v/>
      </c>
      <c r="AJ196" s="89" t="str">
        <f t="shared" si="148"/>
        <v/>
      </c>
      <c r="AK196" s="87" t="str">
        <f t="shared" si="149"/>
        <v/>
      </c>
      <c r="AL196" s="88" t="str">
        <f t="shared" si="150"/>
        <v/>
      </c>
      <c r="AM196" s="87" t="str">
        <f t="shared" si="151"/>
        <v/>
      </c>
      <c r="AN196" s="104" t="str">
        <f t="shared" si="152"/>
        <v/>
      </c>
      <c r="AO196" s="105"/>
      <c r="AP196" s="104"/>
      <c r="AQ196" s="87"/>
      <c r="AR196" s="104"/>
      <c r="AS196" s="87"/>
      <c r="AT196" s="104"/>
      <c r="AU196" s="108"/>
      <c r="AV196" s="187"/>
      <c r="AW196" s="110"/>
      <c r="AX196" s="109"/>
      <c r="AY196" s="110"/>
      <c r="AZ196" s="189"/>
      <c r="BA196" s="110"/>
      <c r="BB196" s="109"/>
      <c r="BC196" s="110"/>
      <c r="BD196" s="109"/>
      <c r="BE196" s="191"/>
      <c r="BF196" s="109"/>
      <c r="BG196" s="110"/>
      <c r="BH196" s="138"/>
      <c r="BI196" s="139"/>
      <c r="BJ196" s="65"/>
      <c r="BK196" s="63"/>
      <c r="BL196" s="64"/>
      <c r="BM196" s="63"/>
      <c r="BN196" s="206"/>
      <c r="BO196" s="89"/>
      <c r="BP196" s="183"/>
      <c r="BQ196" s="89"/>
      <c r="BR196" s="193"/>
      <c r="BS196" s="183"/>
      <c r="BT196" s="185"/>
      <c r="BU196" s="89"/>
      <c r="BV196" s="89"/>
      <c r="BW196" s="63"/>
      <c r="BX196" s="64"/>
      <c r="BY196" s="63"/>
      <c r="BZ196" s="138"/>
      <c r="CA196" s="63"/>
      <c r="CB196" s="167"/>
      <c r="CC196" s="63"/>
      <c r="CD196" s="167"/>
      <c r="CE196" s="63"/>
      <c r="CF196" s="167"/>
      <c r="CG196" s="169"/>
      <c r="CH196" s="64"/>
      <c r="CI196" s="63"/>
      <c r="CJ196" s="64"/>
      <c r="CK196" s="63"/>
      <c r="CL196" s="65"/>
      <c r="CM196" s="63"/>
      <c r="CN196" s="64"/>
      <c r="CO196" s="63"/>
      <c r="CP196" s="138"/>
      <c r="CQ196" s="68"/>
      <c r="CR196" s="69"/>
      <c r="CS196" s="171"/>
      <c r="CT196" s="69"/>
      <c r="CU196" s="68"/>
      <c r="CV196" s="69"/>
      <c r="CW196" s="68"/>
      <c r="CX196" s="69"/>
      <c r="CY196" s="208"/>
      <c r="CZ196" s="70"/>
      <c r="DA196" s="63"/>
      <c r="DB196" s="173"/>
      <c r="DC196" s="63"/>
      <c r="DD196" s="71"/>
      <c r="DE196" s="63"/>
      <c r="DF196" s="71"/>
      <c r="DG196" s="63"/>
      <c r="DH196" s="68"/>
      <c r="DI196" s="175"/>
      <c r="DJ196" s="176"/>
      <c r="DK196" s="175"/>
      <c r="DL196" s="176"/>
      <c r="DM196" s="175"/>
      <c r="DN196" s="176"/>
      <c r="DO196" s="175"/>
      <c r="DP196" s="176"/>
      <c r="DQ196" s="175"/>
      <c r="DR196" s="176"/>
      <c r="DS196" s="175"/>
      <c r="DT196" s="176"/>
      <c r="DU196" s="175"/>
      <c r="DV196" s="176"/>
      <c r="DW196" s="175"/>
      <c r="DX196" s="176"/>
      <c r="DY196" s="175"/>
      <c r="DZ196" s="176"/>
      <c r="EA196" s="175"/>
      <c r="EB196" s="176"/>
      <c r="EC196" s="175"/>
      <c r="ED196" s="176"/>
      <c r="EE196" s="175"/>
      <c r="EF196" s="176"/>
      <c r="EG196" s="69"/>
      <c r="EH196" s="66"/>
      <c r="EI196" s="66"/>
      <c r="EJ196" s="67"/>
      <c r="EK196" s="67"/>
      <c r="EL196" s="67"/>
      <c r="EM196" s="204"/>
      <c r="EN196" s="200"/>
      <c r="EO196" s="198"/>
      <c r="EP196" s="182"/>
      <c r="EQ196" s="182"/>
      <c r="ER196" s="182"/>
      <c r="ES196" s="182"/>
    </row>
    <row r="197" spans="1:149" x14ac:dyDescent="0.2">
      <c r="A197" s="61"/>
      <c r="B197" s="114">
        <v>189</v>
      </c>
      <c r="C197" s="87" t="str">
        <f t="shared" si="115"/>
        <v/>
      </c>
      <c r="D197" s="88" t="str">
        <f t="shared" si="116"/>
        <v/>
      </c>
      <c r="E197" s="87" t="str">
        <f t="shared" si="117"/>
        <v/>
      </c>
      <c r="F197" s="89" t="str">
        <f t="shared" si="118"/>
        <v/>
      </c>
      <c r="G197" s="87" t="str">
        <f t="shared" si="119"/>
        <v/>
      </c>
      <c r="H197" s="88" t="str">
        <f t="shared" si="120"/>
        <v/>
      </c>
      <c r="I197" s="87" t="str">
        <f t="shared" si="121"/>
        <v/>
      </c>
      <c r="J197" s="89" t="str">
        <f t="shared" si="122"/>
        <v/>
      </c>
      <c r="K197" s="87" t="str">
        <f t="shared" si="123"/>
        <v/>
      </c>
      <c r="L197" s="88" t="str">
        <f t="shared" si="124"/>
        <v/>
      </c>
      <c r="M197" s="87" t="str">
        <f t="shared" si="125"/>
        <v/>
      </c>
      <c r="N197" s="89" t="str">
        <f t="shared" si="126"/>
        <v/>
      </c>
      <c r="O197" s="87" t="str">
        <f t="shared" si="127"/>
        <v/>
      </c>
      <c r="P197" s="88" t="str">
        <f t="shared" si="128"/>
        <v/>
      </c>
      <c r="Q197" s="87" t="str">
        <f t="shared" si="129"/>
        <v/>
      </c>
      <c r="R197" s="89" t="str">
        <f t="shared" si="130"/>
        <v/>
      </c>
      <c r="S197" s="87" t="str">
        <f t="shared" si="131"/>
        <v/>
      </c>
      <c r="T197" s="88" t="str">
        <f t="shared" si="132"/>
        <v/>
      </c>
      <c r="U197" s="87" t="str">
        <f t="shared" si="133"/>
        <v/>
      </c>
      <c r="V197" s="89" t="str">
        <f t="shared" si="134"/>
        <v/>
      </c>
      <c r="W197" s="87" t="str">
        <f t="shared" si="135"/>
        <v/>
      </c>
      <c r="X197" s="88" t="str">
        <f t="shared" si="136"/>
        <v/>
      </c>
      <c r="Y197" s="87" t="str">
        <f t="shared" si="137"/>
        <v/>
      </c>
      <c r="Z197" s="89" t="str">
        <f t="shared" si="138"/>
        <v/>
      </c>
      <c r="AA197" s="87" t="str">
        <f t="shared" si="139"/>
        <v/>
      </c>
      <c r="AB197" s="88" t="str">
        <f t="shared" si="140"/>
        <v/>
      </c>
      <c r="AC197" s="87" t="str">
        <f t="shared" si="141"/>
        <v/>
      </c>
      <c r="AD197" s="88" t="str">
        <f t="shared" si="142"/>
        <v/>
      </c>
      <c r="AE197" s="87" t="str">
        <f t="shared" si="143"/>
        <v/>
      </c>
      <c r="AF197" s="89" t="str">
        <f t="shared" si="144"/>
        <v/>
      </c>
      <c r="AG197" s="87" t="str">
        <f t="shared" si="145"/>
        <v/>
      </c>
      <c r="AH197" s="88" t="str">
        <f t="shared" si="146"/>
        <v/>
      </c>
      <c r="AI197" s="87" t="str">
        <f t="shared" si="147"/>
        <v/>
      </c>
      <c r="AJ197" s="89" t="str">
        <f t="shared" si="148"/>
        <v/>
      </c>
      <c r="AK197" s="87" t="str">
        <f t="shared" si="149"/>
        <v/>
      </c>
      <c r="AL197" s="88" t="str">
        <f t="shared" si="150"/>
        <v/>
      </c>
      <c r="AM197" s="87" t="str">
        <f t="shared" si="151"/>
        <v/>
      </c>
      <c r="AN197" s="104" t="str">
        <f t="shared" si="152"/>
        <v/>
      </c>
      <c r="AO197" s="105"/>
      <c r="AP197" s="104"/>
      <c r="AQ197" s="87"/>
      <c r="AR197" s="104"/>
      <c r="AS197" s="87"/>
      <c r="AT197" s="104"/>
      <c r="AU197" s="108"/>
      <c r="AV197" s="187"/>
      <c r="AW197" s="110"/>
      <c r="AX197" s="109"/>
      <c r="AY197" s="110"/>
      <c r="AZ197" s="189"/>
      <c r="BA197" s="110"/>
      <c r="BB197" s="109"/>
      <c r="BC197" s="110"/>
      <c r="BD197" s="109"/>
      <c r="BE197" s="191"/>
      <c r="BF197" s="109"/>
      <c r="BG197" s="110"/>
      <c r="BH197" s="138"/>
      <c r="BI197" s="139"/>
      <c r="BJ197" s="65"/>
      <c r="BK197" s="63"/>
      <c r="BL197" s="64"/>
      <c r="BM197" s="63"/>
      <c r="BN197" s="206"/>
      <c r="BO197" s="89"/>
      <c r="BP197" s="183"/>
      <c r="BQ197" s="89"/>
      <c r="BR197" s="193"/>
      <c r="BS197" s="183"/>
      <c r="BT197" s="185"/>
      <c r="BU197" s="89"/>
      <c r="BV197" s="89"/>
      <c r="BW197" s="63"/>
      <c r="BX197" s="64"/>
      <c r="BY197" s="63"/>
      <c r="BZ197" s="138"/>
      <c r="CA197" s="63"/>
      <c r="CB197" s="167"/>
      <c r="CC197" s="63"/>
      <c r="CD197" s="167"/>
      <c r="CE197" s="63"/>
      <c r="CF197" s="167"/>
      <c r="CG197" s="169"/>
      <c r="CH197" s="64"/>
      <c r="CI197" s="63"/>
      <c r="CJ197" s="64"/>
      <c r="CK197" s="63"/>
      <c r="CL197" s="65"/>
      <c r="CM197" s="63"/>
      <c r="CN197" s="64"/>
      <c r="CO197" s="63"/>
      <c r="CP197" s="138"/>
      <c r="CQ197" s="68"/>
      <c r="CR197" s="69"/>
      <c r="CS197" s="171"/>
      <c r="CT197" s="69"/>
      <c r="CU197" s="68"/>
      <c r="CV197" s="69"/>
      <c r="CW197" s="68"/>
      <c r="CX197" s="69"/>
      <c r="CY197" s="208"/>
      <c r="CZ197" s="70"/>
      <c r="DA197" s="63"/>
      <c r="DB197" s="173"/>
      <c r="DC197" s="63"/>
      <c r="DD197" s="71"/>
      <c r="DE197" s="63"/>
      <c r="DF197" s="71"/>
      <c r="DG197" s="63"/>
      <c r="DH197" s="68"/>
      <c r="DI197" s="175"/>
      <c r="DJ197" s="176"/>
      <c r="DK197" s="175"/>
      <c r="DL197" s="176"/>
      <c r="DM197" s="175"/>
      <c r="DN197" s="176"/>
      <c r="DO197" s="175"/>
      <c r="DP197" s="176"/>
      <c r="DQ197" s="175"/>
      <c r="DR197" s="176"/>
      <c r="DS197" s="175"/>
      <c r="DT197" s="176"/>
      <c r="DU197" s="175"/>
      <c r="DV197" s="176"/>
      <c r="DW197" s="175"/>
      <c r="DX197" s="176"/>
      <c r="DY197" s="175"/>
      <c r="DZ197" s="176"/>
      <c r="EA197" s="175"/>
      <c r="EB197" s="176"/>
      <c r="EC197" s="175"/>
      <c r="ED197" s="176"/>
      <c r="EE197" s="175"/>
      <c r="EF197" s="176"/>
      <c r="EG197" s="69"/>
      <c r="EH197" s="66"/>
      <c r="EI197" s="66"/>
      <c r="EJ197" s="67"/>
      <c r="EK197" s="67"/>
      <c r="EL197" s="67"/>
      <c r="EM197" s="204"/>
      <c r="EN197" s="200"/>
      <c r="EO197" s="198"/>
      <c r="EP197" s="182"/>
      <c r="EQ197" s="182"/>
      <c r="ER197" s="182"/>
      <c r="ES197" s="182"/>
    </row>
    <row r="198" spans="1:149" x14ac:dyDescent="0.2">
      <c r="A198" s="61"/>
      <c r="B198" s="114">
        <v>190</v>
      </c>
      <c r="C198" s="87" t="str">
        <f t="shared" si="115"/>
        <v/>
      </c>
      <c r="D198" s="88" t="str">
        <f t="shared" si="116"/>
        <v/>
      </c>
      <c r="E198" s="87" t="str">
        <f t="shared" si="117"/>
        <v/>
      </c>
      <c r="F198" s="89" t="str">
        <f t="shared" si="118"/>
        <v/>
      </c>
      <c r="G198" s="87" t="str">
        <f t="shared" si="119"/>
        <v/>
      </c>
      <c r="H198" s="88" t="str">
        <f t="shared" si="120"/>
        <v/>
      </c>
      <c r="I198" s="87" t="str">
        <f t="shared" si="121"/>
        <v/>
      </c>
      <c r="J198" s="89" t="str">
        <f t="shared" si="122"/>
        <v/>
      </c>
      <c r="K198" s="87" t="str">
        <f t="shared" si="123"/>
        <v/>
      </c>
      <c r="L198" s="88" t="str">
        <f t="shared" si="124"/>
        <v/>
      </c>
      <c r="M198" s="87" t="str">
        <f t="shared" si="125"/>
        <v/>
      </c>
      <c r="N198" s="89" t="str">
        <f t="shared" si="126"/>
        <v/>
      </c>
      <c r="O198" s="87" t="str">
        <f t="shared" si="127"/>
        <v/>
      </c>
      <c r="P198" s="88" t="str">
        <f t="shared" si="128"/>
        <v/>
      </c>
      <c r="Q198" s="87" t="str">
        <f t="shared" si="129"/>
        <v/>
      </c>
      <c r="R198" s="89" t="str">
        <f t="shared" si="130"/>
        <v/>
      </c>
      <c r="S198" s="87" t="str">
        <f t="shared" si="131"/>
        <v/>
      </c>
      <c r="T198" s="88" t="str">
        <f t="shared" si="132"/>
        <v/>
      </c>
      <c r="U198" s="87" t="str">
        <f t="shared" si="133"/>
        <v/>
      </c>
      <c r="V198" s="89" t="str">
        <f t="shared" si="134"/>
        <v/>
      </c>
      <c r="W198" s="87" t="str">
        <f t="shared" si="135"/>
        <v/>
      </c>
      <c r="X198" s="88" t="str">
        <f t="shared" si="136"/>
        <v/>
      </c>
      <c r="Y198" s="87" t="str">
        <f t="shared" si="137"/>
        <v/>
      </c>
      <c r="Z198" s="89" t="str">
        <f t="shared" si="138"/>
        <v/>
      </c>
      <c r="AA198" s="87" t="str">
        <f t="shared" si="139"/>
        <v/>
      </c>
      <c r="AB198" s="88" t="str">
        <f t="shared" si="140"/>
        <v/>
      </c>
      <c r="AC198" s="87" t="str">
        <f t="shared" si="141"/>
        <v/>
      </c>
      <c r="AD198" s="88" t="str">
        <f t="shared" si="142"/>
        <v/>
      </c>
      <c r="AE198" s="87" t="str">
        <f t="shared" si="143"/>
        <v/>
      </c>
      <c r="AF198" s="89" t="str">
        <f t="shared" si="144"/>
        <v/>
      </c>
      <c r="AG198" s="87" t="str">
        <f t="shared" si="145"/>
        <v/>
      </c>
      <c r="AH198" s="88" t="str">
        <f t="shared" si="146"/>
        <v/>
      </c>
      <c r="AI198" s="87" t="str">
        <f t="shared" si="147"/>
        <v/>
      </c>
      <c r="AJ198" s="89" t="str">
        <f t="shared" si="148"/>
        <v/>
      </c>
      <c r="AK198" s="87" t="str">
        <f t="shared" si="149"/>
        <v/>
      </c>
      <c r="AL198" s="88" t="str">
        <f t="shared" si="150"/>
        <v/>
      </c>
      <c r="AM198" s="87" t="str">
        <f t="shared" si="151"/>
        <v/>
      </c>
      <c r="AN198" s="104" t="str">
        <f t="shared" si="152"/>
        <v/>
      </c>
      <c r="AO198" s="105"/>
      <c r="AP198" s="104"/>
      <c r="AQ198" s="87"/>
      <c r="AR198" s="104"/>
      <c r="AS198" s="87"/>
      <c r="AT198" s="104"/>
      <c r="AU198" s="108"/>
      <c r="AV198" s="187"/>
      <c r="AW198" s="110"/>
      <c r="AX198" s="109"/>
      <c r="AY198" s="110"/>
      <c r="AZ198" s="189"/>
      <c r="BA198" s="110"/>
      <c r="BB198" s="109"/>
      <c r="BC198" s="110"/>
      <c r="BD198" s="109"/>
      <c r="BE198" s="191"/>
      <c r="BF198" s="109"/>
      <c r="BG198" s="110"/>
      <c r="BH198" s="138"/>
      <c r="BI198" s="139"/>
      <c r="BJ198" s="65"/>
      <c r="BK198" s="63"/>
      <c r="BL198" s="64"/>
      <c r="BM198" s="63"/>
      <c r="BN198" s="206"/>
      <c r="BO198" s="89"/>
      <c r="BP198" s="183"/>
      <c r="BQ198" s="89"/>
      <c r="BR198" s="193"/>
      <c r="BS198" s="183"/>
      <c r="BT198" s="185"/>
      <c r="BU198" s="89"/>
      <c r="BV198" s="89"/>
      <c r="BW198" s="63"/>
      <c r="BX198" s="64"/>
      <c r="BY198" s="63"/>
      <c r="BZ198" s="138"/>
      <c r="CA198" s="63"/>
      <c r="CB198" s="167"/>
      <c r="CC198" s="63"/>
      <c r="CD198" s="167"/>
      <c r="CE198" s="63"/>
      <c r="CF198" s="167"/>
      <c r="CG198" s="169"/>
      <c r="CH198" s="64"/>
      <c r="CI198" s="63"/>
      <c r="CJ198" s="64"/>
      <c r="CK198" s="63"/>
      <c r="CL198" s="65"/>
      <c r="CM198" s="63"/>
      <c r="CN198" s="64"/>
      <c r="CO198" s="63"/>
      <c r="CP198" s="138"/>
      <c r="CQ198" s="68"/>
      <c r="CR198" s="69"/>
      <c r="CS198" s="171"/>
      <c r="CT198" s="69"/>
      <c r="CU198" s="68"/>
      <c r="CV198" s="69"/>
      <c r="CW198" s="68"/>
      <c r="CX198" s="69"/>
      <c r="CY198" s="208"/>
      <c r="CZ198" s="70"/>
      <c r="DA198" s="63"/>
      <c r="DB198" s="173"/>
      <c r="DC198" s="63"/>
      <c r="DD198" s="71"/>
      <c r="DE198" s="63"/>
      <c r="DF198" s="71"/>
      <c r="DG198" s="63"/>
      <c r="DH198" s="68"/>
      <c r="DI198" s="175"/>
      <c r="DJ198" s="176"/>
      <c r="DK198" s="175"/>
      <c r="DL198" s="176"/>
      <c r="DM198" s="175"/>
      <c r="DN198" s="176"/>
      <c r="DO198" s="175"/>
      <c r="DP198" s="176"/>
      <c r="DQ198" s="175"/>
      <c r="DR198" s="176"/>
      <c r="DS198" s="175"/>
      <c r="DT198" s="176"/>
      <c r="DU198" s="175"/>
      <c r="DV198" s="176"/>
      <c r="DW198" s="175"/>
      <c r="DX198" s="176"/>
      <c r="DY198" s="175"/>
      <c r="DZ198" s="176"/>
      <c r="EA198" s="175"/>
      <c r="EB198" s="176"/>
      <c r="EC198" s="175"/>
      <c r="ED198" s="176"/>
      <c r="EE198" s="175"/>
      <c r="EF198" s="176"/>
      <c r="EG198" s="69"/>
      <c r="EH198" s="66"/>
      <c r="EI198" s="66"/>
      <c r="EJ198" s="67"/>
      <c r="EK198" s="67"/>
      <c r="EL198" s="67"/>
      <c r="EM198" s="204"/>
      <c r="EN198" s="200"/>
      <c r="EO198" s="198"/>
      <c r="EP198" s="182"/>
      <c r="EQ198" s="182"/>
      <c r="ER198" s="182"/>
      <c r="ES198" s="182"/>
    </row>
    <row r="199" spans="1:149" x14ac:dyDescent="0.2">
      <c r="A199" s="61"/>
      <c r="B199" s="114">
        <v>191</v>
      </c>
      <c r="C199" s="87" t="str">
        <f t="shared" si="115"/>
        <v/>
      </c>
      <c r="D199" s="88" t="str">
        <f t="shared" si="116"/>
        <v/>
      </c>
      <c r="E199" s="87" t="str">
        <f t="shared" si="117"/>
        <v/>
      </c>
      <c r="F199" s="89" t="str">
        <f t="shared" si="118"/>
        <v/>
      </c>
      <c r="G199" s="87" t="str">
        <f t="shared" si="119"/>
        <v/>
      </c>
      <c r="H199" s="88" t="str">
        <f t="shared" si="120"/>
        <v/>
      </c>
      <c r="I199" s="87" t="str">
        <f t="shared" si="121"/>
        <v/>
      </c>
      <c r="J199" s="89" t="str">
        <f t="shared" si="122"/>
        <v/>
      </c>
      <c r="K199" s="87" t="str">
        <f t="shared" si="123"/>
        <v/>
      </c>
      <c r="L199" s="88" t="str">
        <f t="shared" si="124"/>
        <v/>
      </c>
      <c r="M199" s="87" t="str">
        <f t="shared" si="125"/>
        <v/>
      </c>
      <c r="N199" s="89" t="str">
        <f t="shared" si="126"/>
        <v/>
      </c>
      <c r="O199" s="87" t="str">
        <f t="shared" si="127"/>
        <v/>
      </c>
      <c r="P199" s="88" t="str">
        <f t="shared" si="128"/>
        <v/>
      </c>
      <c r="Q199" s="87" t="str">
        <f t="shared" si="129"/>
        <v/>
      </c>
      <c r="R199" s="89" t="str">
        <f t="shared" si="130"/>
        <v/>
      </c>
      <c r="S199" s="87" t="str">
        <f t="shared" si="131"/>
        <v/>
      </c>
      <c r="T199" s="88" t="str">
        <f t="shared" si="132"/>
        <v/>
      </c>
      <c r="U199" s="87" t="str">
        <f t="shared" si="133"/>
        <v/>
      </c>
      <c r="V199" s="89" t="str">
        <f t="shared" si="134"/>
        <v/>
      </c>
      <c r="W199" s="87" t="str">
        <f t="shared" si="135"/>
        <v/>
      </c>
      <c r="X199" s="88" t="str">
        <f t="shared" si="136"/>
        <v/>
      </c>
      <c r="Y199" s="87" t="str">
        <f t="shared" si="137"/>
        <v/>
      </c>
      <c r="Z199" s="89" t="str">
        <f t="shared" si="138"/>
        <v/>
      </c>
      <c r="AA199" s="87" t="str">
        <f t="shared" si="139"/>
        <v/>
      </c>
      <c r="AB199" s="88" t="str">
        <f t="shared" si="140"/>
        <v/>
      </c>
      <c r="AC199" s="87" t="str">
        <f t="shared" si="141"/>
        <v/>
      </c>
      <c r="AD199" s="88" t="str">
        <f t="shared" si="142"/>
        <v/>
      </c>
      <c r="AE199" s="87" t="str">
        <f t="shared" si="143"/>
        <v/>
      </c>
      <c r="AF199" s="89" t="str">
        <f t="shared" si="144"/>
        <v/>
      </c>
      <c r="AG199" s="87" t="str">
        <f t="shared" si="145"/>
        <v/>
      </c>
      <c r="AH199" s="88" t="str">
        <f t="shared" si="146"/>
        <v/>
      </c>
      <c r="AI199" s="87" t="str">
        <f t="shared" si="147"/>
        <v/>
      </c>
      <c r="AJ199" s="89" t="str">
        <f t="shared" si="148"/>
        <v/>
      </c>
      <c r="AK199" s="87" t="str">
        <f t="shared" si="149"/>
        <v/>
      </c>
      <c r="AL199" s="88" t="str">
        <f t="shared" si="150"/>
        <v/>
      </c>
      <c r="AM199" s="87" t="str">
        <f t="shared" si="151"/>
        <v/>
      </c>
      <c r="AN199" s="104" t="str">
        <f t="shared" si="152"/>
        <v/>
      </c>
      <c r="AO199" s="105"/>
      <c r="AP199" s="104"/>
      <c r="AQ199" s="87"/>
      <c r="AR199" s="104"/>
      <c r="AS199" s="87"/>
      <c r="AT199" s="104"/>
      <c r="AU199" s="108"/>
      <c r="AV199" s="187"/>
      <c r="AW199" s="110"/>
      <c r="AX199" s="109"/>
      <c r="AY199" s="110"/>
      <c r="AZ199" s="189"/>
      <c r="BA199" s="110"/>
      <c r="BB199" s="109"/>
      <c r="BC199" s="110"/>
      <c r="BD199" s="109"/>
      <c r="BE199" s="191"/>
      <c r="BF199" s="109"/>
      <c r="BG199" s="110"/>
      <c r="BH199" s="138"/>
      <c r="BI199" s="139"/>
      <c r="BJ199" s="65"/>
      <c r="BK199" s="63"/>
      <c r="BL199" s="64"/>
      <c r="BM199" s="63"/>
      <c r="BN199" s="206"/>
      <c r="BO199" s="89"/>
      <c r="BP199" s="183"/>
      <c r="BQ199" s="89"/>
      <c r="BR199" s="193"/>
      <c r="BS199" s="183"/>
      <c r="BT199" s="185"/>
      <c r="BU199" s="89"/>
      <c r="BV199" s="89"/>
      <c r="BW199" s="63"/>
      <c r="BX199" s="64"/>
      <c r="BY199" s="63"/>
      <c r="BZ199" s="138"/>
      <c r="CA199" s="63"/>
      <c r="CB199" s="167"/>
      <c r="CC199" s="63"/>
      <c r="CD199" s="167"/>
      <c r="CE199" s="63"/>
      <c r="CF199" s="167"/>
      <c r="CG199" s="169"/>
      <c r="CH199" s="64"/>
      <c r="CI199" s="63"/>
      <c r="CJ199" s="64"/>
      <c r="CK199" s="63"/>
      <c r="CL199" s="65"/>
      <c r="CM199" s="63"/>
      <c r="CN199" s="64"/>
      <c r="CO199" s="63"/>
      <c r="CP199" s="138"/>
      <c r="CQ199" s="68"/>
      <c r="CR199" s="69"/>
      <c r="CS199" s="171"/>
      <c r="CT199" s="69"/>
      <c r="CU199" s="68"/>
      <c r="CV199" s="69"/>
      <c r="CW199" s="68"/>
      <c r="CX199" s="69"/>
      <c r="CY199" s="208"/>
      <c r="CZ199" s="70"/>
      <c r="DA199" s="63"/>
      <c r="DB199" s="173"/>
      <c r="DC199" s="63"/>
      <c r="DD199" s="71"/>
      <c r="DE199" s="63"/>
      <c r="DF199" s="71"/>
      <c r="DG199" s="63"/>
      <c r="DH199" s="68"/>
      <c r="DI199" s="175"/>
      <c r="DJ199" s="176"/>
      <c r="DK199" s="175"/>
      <c r="DL199" s="176"/>
      <c r="DM199" s="175"/>
      <c r="DN199" s="176"/>
      <c r="DO199" s="175"/>
      <c r="DP199" s="176"/>
      <c r="DQ199" s="175"/>
      <c r="DR199" s="176"/>
      <c r="DS199" s="175"/>
      <c r="DT199" s="176"/>
      <c r="DU199" s="175"/>
      <c r="DV199" s="176"/>
      <c r="DW199" s="175"/>
      <c r="DX199" s="176"/>
      <c r="DY199" s="175"/>
      <c r="DZ199" s="176"/>
      <c r="EA199" s="175"/>
      <c r="EB199" s="176"/>
      <c r="EC199" s="175"/>
      <c r="ED199" s="176"/>
      <c r="EE199" s="175"/>
      <c r="EF199" s="176"/>
      <c r="EG199" s="69"/>
      <c r="EH199" s="66"/>
      <c r="EI199" s="66"/>
      <c r="EJ199" s="67"/>
      <c r="EK199" s="67"/>
      <c r="EL199" s="67"/>
      <c r="EM199" s="204"/>
      <c r="EN199" s="200"/>
      <c r="EO199" s="198"/>
      <c r="EP199" s="182"/>
      <c r="EQ199" s="182"/>
      <c r="ER199" s="182"/>
      <c r="ES199" s="182"/>
    </row>
    <row r="200" spans="1:149" x14ac:dyDescent="0.2">
      <c r="A200" s="61"/>
      <c r="B200" s="114">
        <v>192</v>
      </c>
      <c r="C200" s="87" t="str">
        <f t="shared" si="115"/>
        <v/>
      </c>
      <c r="D200" s="88" t="str">
        <f t="shared" si="116"/>
        <v/>
      </c>
      <c r="E200" s="87" t="str">
        <f t="shared" si="117"/>
        <v/>
      </c>
      <c r="F200" s="89" t="str">
        <f t="shared" si="118"/>
        <v/>
      </c>
      <c r="G200" s="87" t="str">
        <f t="shared" si="119"/>
        <v/>
      </c>
      <c r="H200" s="88" t="str">
        <f t="shared" si="120"/>
        <v/>
      </c>
      <c r="I200" s="87" t="str">
        <f t="shared" si="121"/>
        <v/>
      </c>
      <c r="J200" s="89" t="str">
        <f t="shared" si="122"/>
        <v/>
      </c>
      <c r="K200" s="87" t="str">
        <f t="shared" si="123"/>
        <v/>
      </c>
      <c r="L200" s="88" t="str">
        <f t="shared" si="124"/>
        <v/>
      </c>
      <c r="M200" s="87" t="str">
        <f t="shared" si="125"/>
        <v/>
      </c>
      <c r="N200" s="89" t="str">
        <f t="shared" si="126"/>
        <v/>
      </c>
      <c r="O200" s="87" t="str">
        <f t="shared" si="127"/>
        <v/>
      </c>
      <c r="P200" s="88" t="str">
        <f t="shared" si="128"/>
        <v/>
      </c>
      <c r="Q200" s="87" t="str">
        <f t="shared" si="129"/>
        <v/>
      </c>
      <c r="R200" s="89" t="str">
        <f t="shared" si="130"/>
        <v/>
      </c>
      <c r="S200" s="87" t="str">
        <f t="shared" si="131"/>
        <v/>
      </c>
      <c r="T200" s="88" t="str">
        <f t="shared" si="132"/>
        <v/>
      </c>
      <c r="U200" s="87" t="str">
        <f t="shared" si="133"/>
        <v/>
      </c>
      <c r="V200" s="89" t="str">
        <f t="shared" si="134"/>
        <v/>
      </c>
      <c r="W200" s="87" t="str">
        <f t="shared" si="135"/>
        <v/>
      </c>
      <c r="X200" s="88" t="str">
        <f t="shared" si="136"/>
        <v/>
      </c>
      <c r="Y200" s="87" t="str">
        <f t="shared" si="137"/>
        <v/>
      </c>
      <c r="Z200" s="89" t="str">
        <f t="shared" si="138"/>
        <v/>
      </c>
      <c r="AA200" s="87" t="str">
        <f t="shared" si="139"/>
        <v/>
      </c>
      <c r="AB200" s="88" t="str">
        <f t="shared" si="140"/>
        <v/>
      </c>
      <c r="AC200" s="87" t="str">
        <f t="shared" si="141"/>
        <v/>
      </c>
      <c r="AD200" s="88" t="str">
        <f t="shared" si="142"/>
        <v/>
      </c>
      <c r="AE200" s="87" t="str">
        <f t="shared" si="143"/>
        <v/>
      </c>
      <c r="AF200" s="89" t="str">
        <f t="shared" si="144"/>
        <v/>
      </c>
      <c r="AG200" s="87" t="str">
        <f t="shared" si="145"/>
        <v/>
      </c>
      <c r="AH200" s="88" t="str">
        <f t="shared" si="146"/>
        <v/>
      </c>
      <c r="AI200" s="87" t="str">
        <f t="shared" si="147"/>
        <v/>
      </c>
      <c r="AJ200" s="89" t="str">
        <f t="shared" si="148"/>
        <v/>
      </c>
      <c r="AK200" s="87" t="str">
        <f t="shared" si="149"/>
        <v/>
      </c>
      <c r="AL200" s="88" t="str">
        <f t="shared" si="150"/>
        <v/>
      </c>
      <c r="AM200" s="87" t="str">
        <f t="shared" si="151"/>
        <v/>
      </c>
      <c r="AN200" s="104" t="str">
        <f t="shared" si="152"/>
        <v/>
      </c>
      <c r="AO200" s="105"/>
      <c r="AP200" s="104"/>
      <c r="AQ200" s="87"/>
      <c r="AR200" s="104"/>
      <c r="AS200" s="87"/>
      <c r="AT200" s="104"/>
      <c r="AU200" s="108"/>
      <c r="AV200" s="187"/>
      <c r="AW200" s="110"/>
      <c r="AX200" s="109"/>
      <c r="AY200" s="110"/>
      <c r="AZ200" s="189"/>
      <c r="BA200" s="110"/>
      <c r="BB200" s="109"/>
      <c r="BC200" s="110"/>
      <c r="BD200" s="109"/>
      <c r="BE200" s="191"/>
      <c r="BF200" s="109"/>
      <c r="BG200" s="110"/>
      <c r="BH200" s="138"/>
      <c r="BI200" s="139"/>
      <c r="BJ200" s="65"/>
      <c r="BK200" s="63"/>
      <c r="BL200" s="64"/>
      <c r="BM200" s="63"/>
      <c r="BN200" s="206"/>
      <c r="BO200" s="89"/>
      <c r="BP200" s="183"/>
      <c r="BQ200" s="89"/>
      <c r="BR200" s="193"/>
      <c r="BS200" s="183"/>
      <c r="BT200" s="185"/>
      <c r="BU200" s="89"/>
      <c r="BV200" s="89"/>
      <c r="BW200" s="63"/>
      <c r="BX200" s="64"/>
      <c r="BY200" s="63"/>
      <c r="BZ200" s="138"/>
      <c r="CA200" s="63"/>
      <c r="CB200" s="167"/>
      <c r="CC200" s="63"/>
      <c r="CD200" s="167"/>
      <c r="CE200" s="63"/>
      <c r="CF200" s="167"/>
      <c r="CG200" s="169"/>
      <c r="CH200" s="64"/>
      <c r="CI200" s="63"/>
      <c r="CJ200" s="64"/>
      <c r="CK200" s="63"/>
      <c r="CL200" s="65"/>
      <c r="CM200" s="63"/>
      <c r="CN200" s="64"/>
      <c r="CO200" s="63"/>
      <c r="CP200" s="138"/>
      <c r="CQ200" s="68"/>
      <c r="CR200" s="69"/>
      <c r="CS200" s="171"/>
      <c r="CT200" s="69"/>
      <c r="CU200" s="68"/>
      <c r="CV200" s="69"/>
      <c r="CW200" s="68"/>
      <c r="CX200" s="69"/>
      <c r="CY200" s="208"/>
      <c r="CZ200" s="70"/>
      <c r="DA200" s="63"/>
      <c r="DB200" s="173"/>
      <c r="DC200" s="63"/>
      <c r="DD200" s="71"/>
      <c r="DE200" s="63"/>
      <c r="DF200" s="71"/>
      <c r="DG200" s="63"/>
      <c r="DH200" s="68"/>
      <c r="DI200" s="175"/>
      <c r="DJ200" s="176"/>
      <c r="DK200" s="175"/>
      <c r="DL200" s="176"/>
      <c r="DM200" s="175"/>
      <c r="DN200" s="176"/>
      <c r="DO200" s="175"/>
      <c r="DP200" s="176"/>
      <c r="DQ200" s="175"/>
      <c r="DR200" s="176"/>
      <c r="DS200" s="175"/>
      <c r="DT200" s="176"/>
      <c r="DU200" s="175"/>
      <c r="DV200" s="176"/>
      <c r="DW200" s="175"/>
      <c r="DX200" s="176"/>
      <c r="DY200" s="175"/>
      <c r="DZ200" s="176"/>
      <c r="EA200" s="175"/>
      <c r="EB200" s="176"/>
      <c r="EC200" s="175"/>
      <c r="ED200" s="176"/>
      <c r="EE200" s="175"/>
      <c r="EF200" s="176"/>
      <c r="EG200" s="69"/>
      <c r="EH200" s="66"/>
      <c r="EI200" s="66"/>
      <c r="EJ200" s="67"/>
      <c r="EK200" s="67"/>
      <c r="EL200" s="67"/>
      <c r="EM200" s="204"/>
      <c r="EN200" s="200"/>
      <c r="EO200" s="198"/>
      <c r="EP200" s="182"/>
      <c r="EQ200" s="182"/>
      <c r="ER200" s="182"/>
      <c r="ES200" s="182"/>
    </row>
    <row r="201" spans="1:149" x14ac:dyDescent="0.2">
      <c r="A201" s="61"/>
      <c r="B201" s="114">
        <v>193</v>
      </c>
      <c r="C201" s="87" t="str">
        <f t="shared" si="115"/>
        <v/>
      </c>
      <c r="D201" s="88" t="str">
        <f t="shared" si="116"/>
        <v/>
      </c>
      <c r="E201" s="87" t="str">
        <f t="shared" si="117"/>
        <v/>
      </c>
      <c r="F201" s="89" t="str">
        <f t="shared" si="118"/>
        <v/>
      </c>
      <c r="G201" s="87" t="str">
        <f t="shared" si="119"/>
        <v/>
      </c>
      <c r="H201" s="88" t="str">
        <f t="shared" si="120"/>
        <v/>
      </c>
      <c r="I201" s="87" t="str">
        <f t="shared" si="121"/>
        <v/>
      </c>
      <c r="J201" s="89" t="str">
        <f t="shared" si="122"/>
        <v/>
      </c>
      <c r="K201" s="87" t="str">
        <f t="shared" si="123"/>
        <v/>
      </c>
      <c r="L201" s="88" t="str">
        <f t="shared" si="124"/>
        <v/>
      </c>
      <c r="M201" s="87" t="str">
        <f t="shared" si="125"/>
        <v/>
      </c>
      <c r="N201" s="89" t="str">
        <f t="shared" si="126"/>
        <v/>
      </c>
      <c r="O201" s="87" t="str">
        <f t="shared" si="127"/>
        <v/>
      </c>
      <c r="P201" s="88" t="str">
        <f t="shared" si="128"/>
        <v/>
      </c>
      <c r="Q201" s="87" t="str">
        <f t="shared" si="129"/>
        <v/>
      </c>
      <c r="R201" s="89" t="str">
        <f t="shared" si="130"/>
        <v/>
      </c>
      <c r="S201" s="87" t="str">
        <f t="shared" si="131"/>
        <v/>
      </c>
      <c r="T201" s="88" t="str">
        <f t="shared" si="132"/>
        <v/>
      </c>
      <c r="U201" s="87" t="str">
        <f t="shared" si="133"/>
        <v/>
      </c>
      <c r="V201" s="89" t="str">
        <f t="shared" si="134"/>
        <v/>
      </c>
      <c r="W201" s="87" t="str">
        <f t="shared" si="135"/>
        <v/>
      </c>
      <c r="X201" s="88" t="str">
        <f t="shared" si="136"/>
        <v/>
      </c>
      <c r="Y201" s="87" t="str">
        <f t="shared" si="137"/>
        <v/>
      </c>
      <c r="Z201" s="89" t="str">
        <f t="shared" si="138"/>
        <v/>
      </c>
      <c r="AA201" s="87" t="str">
        <f t="shared" si="139"/>
        <v/>
      </c>
      <c r="AB201" s="88" t="str">
        <f t="shared" si="140"/>
        <v/>
      </c>
      <c r="AC201" s="87" t="str">
        <f t="shared" si="141"/>
        <v/>
      </c>
      <c r="AD201" s="88" t="str">
        <f t="shared" si="142"/>
        <v/>
      </c>
      <c r="AE201" s="87" t="str">
        <f t="shared" si="143"/>
        <v/>
      </c>
      <c r="AF201" s="89" t="str">
        <f t="shared" si="144"/>
        <v/>
      </c>
      <c r="AG201" s="87" t="str">
        <f t="shared" si="145"/>
        <v/>
      </c>
      <c r="AH201" s="88" t="str">
        <f t="shared" si="146"/>
        <v/>
      </c>
      <c r="AI201" s="87" t="str">
        <f t="shared" si="147"/>
        <v/>
      </c>
      <c r="AJ201" s="89" t="str">
        <f t="shared" si="148"/>
        <v/>
      </c>
      <c r="AK201" s="87" t="str">
        <f t="shared" si="149"/>
        <v/>
      </c>
      <c r="AL201" s="88" t="str">
        <f t="shared" si="150"/>
        <v/>
      </c>
      <c r="AM201" s="87" t="str">
        <f t="shared" si="151"/>
        <v/>
      </c>
      <c r="AN201" s="104" t="str">
        <f t="shared" si="152"/>
        <v/>
      </c>
      <c r="AO201" s="105"/>
      <c r="AP201" s="104"/>
      <c r="AQ201" s="87"/>
      <c r="AR201" s="104"/>
      <c r="AS201" s="87"/>
      <c r="AT201" s="104"/>
      <c r="AU201" s="108"/>
      <c r="AV201" s="187"/>
      <c r="AW201" s="110"/>
      <c r="AX201" s="109"/>
      <c r="AY201" s="110"/>
      <c r="AZ201" s="189"/>
      <c r="BA201" s="110"/>
      <c r="BB201" s="109"/>
      <c r="BC201" s="110"/>
      <c r="BD201" s="109"/>
      <c r="BE201" s="191"/>
      <c r="BF201" s="109"/>
      <c r="BG201" s="110"/>
      <c r="BH201" s="138"/>
      <c r="BI201" s="139"/>
      <c r="BJ201" s="65"/>
      <c r="BK201" s="63"/>
      <c r="BL201" s="64"/>
      <c r="BM201" s="63"/>
      <c r="BN201" s="206"/>
      <c r="BO201" s="89"/>
      <c r="BP201" s="183"/>
      <c r="BQ201" s="89"/>
      <c r="BR201" s="193"/>
      <c r="BS201" s="183"/>
      <c r="BT201" s="185"/>
      <c r="BU201" s="89"/>
      <c r="BV201" s="89"/>
      <c r="BW201" s="63"/>
      <c r="BX201" s="64"/>
      <c r="BY201" s="63"/>
      <c r="BZ201" s="138"/>
      <c r="CA201" s="63"/>
      <c r="CB201" s="167"/>
      <c r="CC201" s="63"/>
      <c r="CD201" s="167"/>
      <c r="CE201" s="63"/>
      <c r="CF201" s="167"/>
      <c r="CG201" s="169"/>
      <c r="CH201" s="64"/>
      <c r="CI201" s="63"/>
      <c r="CJ201" s="64"/>
      <c r="CK201" s="63"/>
      <c r="CL201" s="65"/>
      <c r="CM201" s="63"/>
      <c r="CN201" s="64"/>
      <c r="CO201" s="63"/>
      <c r="CP201" s="138"/>
      <c r="CQ201" s="68"/>
      <c r="CR201" s="69"/>
      <c r="CS201" s="171"/>
      <c r="CT201" s="69"/>
      <c r="CU201" s="68"/>
      <c r="CV201" s="69"/>
      <c r="CW201" s="68"/>
      <c r="CX201" s="69"/>
      <c r="CY201" s="208"/>
      <c r="CZ201" s="70"/>
      <c r="DA201" s="63"/>
      <c r="DB201" s="173"/>
      <c r="DC201" s="63"/>
      <c r="DD201" s="71"/>
      <c r="DE201" s="63"/>
      <c r="DF201" s="71"/>
      <c r="DG201" s="63"/>
      <c r="DH201" s="68"/>
      <c r="DI201" s="175"/>
      <c r="DJ201" s="176"/>
      <c r="DK201" s="175"/>
      <c r="DL201" s="176"/>
      <c r="DM201" s="175"/>
      <c r="DN201" s="176"/>
      <c r="DO201" s="175"/>
      <c r="DP201" s="176"/>
      <c r="DQ201" s="175"/>
      <c r="DR201" s="176"/>
      <c r="DS201" s="175"/>
      <c r="DT201" s="176"/>
      <c r="DU201" s="175"/>
      <c r="DV201" s="176"/>
      <c r="DW201" s="175"/>
      <c r="DX201" s="176"/>
      <c r="DY201" s="175"/>
      <c r="DZ201" s="176"/>
      <c r="EA201" s="175"/>
      <c r="EB201" s="176"/>
      <c r="EC201" s="175"/>
      <c r="ED201" s="176"/>
      <c r="EE201" s="175"/>
      <c r="EF201" s="176"/>
      <c r="EG201" s="69"/>
      <c r="EH201" s="66"/>
      <c r="EI201" s="66"/>
      <c r="EJ201" s="67"/>
      <c r="EK201" s="67"/>
      <c r="EL201" s="67"/>
      <c r="EM201" s="204"/>
      <c r="EN201" s="200"/>
      <c r="EO201" s="198"/>
      <c r="EP201" s="182"/>
      <c r="EQ201" s="182"/>
      <c r="ER201" s="182"/>
      <c r="ES201" s="182"/>
    </row>
    <row r="202" spans="1:149" x14ac:dyDescent="0.2">
      <c r="A202" s="61"/>
      <c r="B202" s="114">
        <v>194</v>
      </c>
      <c r="C202" s="87" t="str">
        <f t="shared" ref="C202:C265" si="153">+IF(COUNTA(BH202:EM202)=0,"",Comp_Name)</f>
        <v/>
      </c>
      <c r="D202" s="88" t="str">
        <f t="shared" ref="D202:D265" si="154">+IF(COUNTA(BH202:EM202)=0,"",Comp_Phone)</f>
        <v/>
      </c>
      <c r="E202" s="87" t="str">
        <f t="shared" ref="E202:E265" si="155">+IF(COUNTA(BH202:EM202)=0,"",AddLine1)</f>
        <v/>
      </c>
      <c r="F202" s="89" t="str">
        <f t="shared" ref="F202:F265" si="156">+IF(COUNTA(BH202:EM202)=0,"",AddLine2)</f>
        <v/>
      </c>
      <c r="G202" s="87" t="str">
        <f t="shared" ref="G202:G265" si="157">+IF(COUNTA(BH202:EM202)=0,"",AddLine3)</f>
        <v/>
      </c>
      <c r="H202" s="88" t="str">
        <f t="shared" ref="H202:H265" si="158">+IF(COUNTA(BH202:EM202)=0,"",AddLine4)</f>
        <v/>
      </c>
      <c r="I202" s="87" t="str">
        <f t="shared" ref="I202:I265" si="159">+IF(COUNTA(BH202:EM202)=0,"",AddLine5)</f>
        <v/>
      </c>
      <c r="J202" s="89" t="str">
        <f t="shared" ref="J202:J265" si="160">+IF(COUNTA(BH202:EM202)=0,"",AddLine6)</f>
        <v/>
      </c>
      <c r="K202" s="87" t="str">
        <f t="shared" ref="K202:K265" si="161">+IF(COUNTA(BH202:EM202)=0,"",AddLine7)</f>
        <v/>
      </c>
      <c r="L202" s="88" t="str">
        <f t="shared" ref="L202:L265" si="162">+IF(COUNTA(BH202:EM202)=0,"",clientemail)</f>
        <v/>
      </c>
      <c r="M202" s="87" t="str">
        <f t="shared" ref="M202:M265" si="163">+IF(COUNTA(BH202:EM202)=0,"",ClientWebsite)</f>
        <v/>
      </c>
      <c r="N202" s="89" t="str">
        <f t="shared" ref="N202:N265" si="164">+IF(COUNTA(BH202:EM202)=0,"",ClientFax)</f>
        <v/>
      </c>
      <c r="O202" s="87" t="str">
        <f t="shared" ref="O202:O265" si="165">+IF(COUNTA(BH202:EM202)=0,"",Comp_Type)</f>
        <v/>
      </c>
      <c r="P202" s="88" t="str">
        <f t="shared" ref="P202:P265" si="166">+IF(COUNTA(BH202:EM202)=0,"",Agent1)</f>
        <v/>
      </c>
      <c r="Q202" s="87" t="str">
        <f t="shared" ref="Q202:Q265" si="167">+IF(COUNTA(BH202:EM202)=0,"",Agent2)</f>
        <v/>
      </c>
      <c r="R202" s="89" t="str">
        <f t="shared" ref="R202:R265" si="168">+IF(COUNTA(BH202:EM202)=0,"",Agent3)</f>
        <v/>
      </c>
      <c r="S202" s="87" t="str">
        <f t="shared" ref="S202:S265" si="169">+IF(COUNTA(BH202:EM202)=0,"",Agent4)</f>
        <v/>
      </c>
      <c r="T202" s="88" t="str">
        <f t="shared" ref="T202:T265" si="170">+IF(COUNTA(BH202:EM202)=0,"",Agent5)</f>
        <v/>
      </c>
      <c r="U202" s="87" t="str">
        <f t="shared" ref="U202:U265" si="171">+IF(COUNTA(BH202:EM202)=0,"",Agent6)</f>
        <v/>
      </c>
      <c r="V202" s="89" t="str">
        <f t="shared" ref="V202:V265" si="172">+IF(COUNTA(BH202:EM202)=0,"",Agent7)</f>
        <v/>
      </c>
      <c r="W202" s="87" t="str">
        <f t="shared" ref="W202:W265" si="173">+IF(COUNTA(BH202:EM202)=0,"",Agent8)</f>
        <v/>
      </c>
      <c r="X202" s="88" t="str">
        <f t="shared" ref="X202:X265" si="174">+IF(COUNTA(BH202:EM202)=0,"",Agent9)</f>
        <v/>
      </c>
      <c r="Y202" s="87" t="str">
        <f t="shared" ref="Y202:Y265" si="175">+IF(COUNTA(BH202:EM202)=0,"",Agent10)</f>
        <v/>
      </c>
      <c r="Z202" s="89" t="str">
        <f t="shared" ref="Z202:Z265" si="176">+IF(COUNTA(BH202:EM202)=0,"",Agent11)</f>
        <v/>
      </c>
      <c r="AA202" s="87" t="str">
        <f t="shared" ref="AA202:AA265" si="177">+IF(COUNTA(BH202:EM202)=0,"",Agent12)</f>
        <v/>
      </c>
      <c r="AB202" s="88" t="str">
        <f t="shared" ref="AB202:AB265" si="178">+IF(COUNTA(BH202:EM202)=0,"",Entered_b4)</f>
        <v/>
      </c>
      <c r="AC202" s="87" t="str">
        <f t="shared" ref="AC202:AC265" si="179">+IF(COUNTA(BH202:EM202)=0,"",How_Hear)</f>
        <v/>
      </c>
      <c r="AD202" s="88" t="str">
        <f t="shared" ref="AD202:AD265" si="180">+IF(COUNTA(BH202:EM202)=0,"",Info1)</f>
        <v/>
      </c>
      <c r="AE202" s="87" t="str">
        <f t="shared" ref="AE202:AE265" si="181">+IF(COUNTA(BH202:EM202)=0,"",Info2)</f>
        <v/>
      </c>
      <c r="AF202" s="89" t="str">
        <f t="shared" ref="AF202:AF265" si="182">+IF(COUNTA(BH202:EM202)=0,"",Contact_Title)</f>
        <v/>
      </c>
      <c r="AG202" s="87" t="str">
        <f t="shared" ref="AG202:AG265" si="183">+IF(COUNTA(BH202:EM202)=0,"",Contact_Name)</f>
        <v/>
      </c>
      <c r="AH202" s="88" t="str">
        <f t="shared" ref="AH202:AH265" si="184">+IF(COUNTA(BH202:EM202)=0,"",Contact_Telephone)</f>
        <v/>
      </c>
      <c r="AI202" s="87" t="str">
        <f t="shared" ref="AI202:AI265" si="185">+IF(COUNTA(BH202:EM202)=0,"",Contact_Mobile)</f>
        <v/>
      </c>
      <c r="AJ202" s="89" t="str">
        <f t="shared" ref="AJ202:AJ265" si="186">+IF(COUNTA(BH202:EM202)=0,"",Contact_email)</f>
        <v/>
      </c>
      <c r="AK202" s="87" t="str">
        <f t="shared" ref="AK202:AK265" si="187">+IF(COUNTA(BH202:EM202)=0,"",Rules1)</f>
        <v/>
      </c>
      <c r="AL202" s="88" t="str">
        <f t="shared" ref="AL202:AL265" si="188">+IF(COUNTA(BH202:EM202)=0,"",Rules2)</f>
        <v/>
      </c>
      <c r="AM202" s="87" t="str">
        <f t="shared" ref="AM202:AM265" si="189">+IF(COUNTA(BH202:EM202)=0,"",Rules3)</f>
        <v/>
      </c>
      <c r="AN202" s="104" t="str">
        <f t="shared" ref="AN202:AN265" si="190">+IF(COUNTA(BH202:EM202)=0,"",Wines_entered)</f>
        <v/>
      </c>
      <c r="AO202" s="105"/>
      <c r="AP202" s="104"/>
      <c r="AQ202" s="87"/>
      <c r="AR202" s="104"/>
      <c r="AS202" s="87"/>
      <c r="AT202" s="104"/>
      <c r="AU202" s="108"/>
      <c r="AV202" s="187"/>
      <c r="AW202" s="110"/>
      <c r="AX202" s="109"/>
      <c r="AY202" s="110"/>
      <c r="AZ202" s="189"/>
      <c r="BA202" s="110"/>
      <c r="BB202" s="109"/>
      <c r="BC202" s="110"/>
      <c r="BD202" s="109"/>
      <c r="BE202" s="191"/>
      <c r="BF202" s="109"/>
      <c r="BG202" s="110"/>
      <c r="BH202" s="138"/>
      <c r="BI202" s="139"/>
      <c r="BJ202" s="65"/>
      <c r="BK202" s="63"/>
      <c r="BL202" s="64"/>
      <c r="BM202" s="63"/>
      <c r="BN202" s="206"/>
      <c r="BO202" s="89"/>
      <c r="BP202" s="183"/>
      <c r="BQ202" s="89"/>
      <c r="BR202" s="193"/>
      <c r="BS202" s="183"/>
      <c r="BT202" s="185"/>
      <c r="BU202" s="89"/>
      <c r="BV202" s="89"/>
      <c r="BW202" s="63"/>
      <c r="BX202" s="64"/>
      <c r="BY202" s="63"/>
      <c r="BZ202" s="138"/>
      <c r="CA202" s="63"/>
      <c r="CB202" s="167"/>
      <c r="CC202" s="63"/>
      <c r="CD202" s="167"/>
      <c r="CE202" s="63"/>
      <c r="CF202" s="167"/>
      <c r="CG202" s="169"/>
      <c r="CH202" s="64"/>
      <c r="CI202" s="63"/>
      <c r="CJ202" s="64"/>
      <c r="CK202" s="63"/>
      <c r="CL202" s="65"/>
      <c r="CM202" s="63"/>
      <c r="CN202" s="64"/>
      <c r="CO202" s="63"/>
      <c r="CP202" s="138"/>
      <c r="CQ202" s="68"/>
      <c r="CR202" s="69"/>
      <c r="CS202" s="171"/>
      <c r="CT202" s="69"/>
      <c r="CU202" s="68"/>
      <c r="CV202" s="69"/>
      <c r="CW202" s="68"/>
      <c r="CX202" s="69"/>
      <c r="CY202" s="208"/>
      <c r="CZ202" s="70"/>
      <c r="DA202" s="63"/>
      <c r="DB202" s="173"/>
      <c r="DC202" s="63"/>
      <c r="DD202" s="71"/>
      <c r="DE202" s="63"/>
      <c r="DF202" s="71"/>
      <c r="DG202" s="63"/>
      <c r="DH202" s="68"/>
      <c r="DI202" s="175"/>
      <c r="DJ202" s="176"/>
      <c r="DK202" s="175"/>
      <c r="DL202" s="176"/>
      <c r="DM202" s="175"/>
      <c r="DN202" s="176"/>
      <c r="DO202" s="175"/>
      <c r="DP202" s="176"/>
      <c r="DQ202" s="175"/>
      <c r="DR202" s="176"/>
      <c r="DS202" s="175"/>
      <c r="DT202" s="176"/>
      <c r="DU202" s="175"/>
      <c r="DV202" s="176"/>
      <c r="DW202" s="175"/>
      <c r="DX202" s="176"/>
      <c r="DY202" s="175"/>
      <c r="DZ202" s="176"/>
      <c r="EA202" s="175"/>
      <c r="EB202" s="176"/>
      <c r="EC202" s="175"/>
      <c r="ED202" s="176"/>
      <c r="EE202" s="175"/>
      <c r="EF202" s="176"/>
      <c r="EG202" s="69"/>
      <c r="EH202" s="66"/>
      <c r="EI202" s="66"/>
      <c r="EJ202" s="67"/>
      <c r="EK202" s="67"/>
      <c r="EL202" s="67"/>
      <c r="EM202" s="204"/>
      <c r="EN202" s="200"/>
      <c r="EO202" s="198"/>
      <c r="EP202" s="182"/>
      <c r="EQ202" s="182"/>
      <c r="ER202" s="182"/>
      <c r="ES202" s="182"/>
    </row>
    <row r="203" spans="1:149" x14ac:dyDescent="0.2">
      <c r="A203" s="61"/>
      <c r="B203" s="114">
        <v>195</v>
      </c>
      <c r="C203" s="87" t="str">
        <f t="shared" si="153"/>
        <v/>
      </c>
      <c r="D203" s="88" t="str">
        <f t="shared" si="154"/>
        <v/>
      </c>
      <c r="E203" s="87" t="str">
        <f t="shared" si="155"/>
        <v/>
      </c>
      <c r="F203" s="89" t="str">
        <f t="shared" si="156"/>
        <v/>
      </c>
      <c r="G203" s="87" t="str">
        <f t="shared" si="157"/>
        <v/>
      </c>
      <c r="H203" s="88" t="str">
        <f t="shared" si="158"/>
        <v/>
      </c>
      <c r="I203" s="87" t="str">
        <f t="shared" si="159"/>
        <v/>
      </c>
      <c r="J203" s="89" t="str">
        <f t="shared" si="160"/>
        <v/>
      </c>
      <c r="K203" s="87" t="str">
        <f t="shared" si="161"/>
        <v/>
      </c>
      <c r="L203" s="88" t="str">
        <f t="shared" si="162"/>
        <v/>
      </c>
      <c r="M203" s="87" t="str">
        <f t="shared" si="163"/>
        <v/>
      </c>
      <c r="N203" s="89" t="str">
        <f t="shared" si="164"/>
        <v/>
      </c>
      <c r="O203" s="87" t="str">
        <f t="shared" si="165"/>
        <v/>
      </c>
      <c r="P203" s="88" t="str">
        <f t="shared" si="166"/>
        <v/>
      </c>
      <c r="Q203" s="87" t="str">
        <f t="shared" si="167"/>
        <v/>
      </c>
      <c r="R203" s="89" t="str">
        <f t="shared" si="168"/>
        <v/>
      </c>
      <c r="S203" s="87" t="str">
        <f t="shared" si="169"/>
        <v/>
      </c>
      <c r="T203" s="88" t="str">
        <f t="shared" si="170"/>
        <v/>
      </c>
      <c r="U203" s="87" t="str">
        <f t="shared" si="171"/>
        <v/>
      </c>
      <c r="V203" s="89" t="str">
        <f t="shared" si="172"/>
        <v/>
      </c>
      <c r="W203" s="87" t="str">
        <f t="shared" si="173"/>
        <v/>
      </c>
      <c r="X203" s="88" t="str">
        <f t="shared" si="174"/>
        <v/>
      </c>
      <c r="Y203" s="87" t="str">
        <f t="shared" si="175"/>
        <v/>
      </c>
      <c r="Z203" s="89" t="str">
        <f t="shared" si="176"/>
        <v/>
      </c>
      <c r="AA203" s="87" t="str">
        <f t="shared" si="177"/>
        <v/>
      </c>
      <c r="AB203" s="88" t="str">
        <f t="shared" si="178"/>
        <v/>
      </c>
      <c r="AC203" s="87" t="str">
        <f t="shared" si="179"/>
        <v/>
      </c>
      <c r="AD203" s="88" t="str">
        <f t="shared" si="180"/>
        <v/>
      </c>
      <c r="AE203" s="87" t="str">
        <f t="shared" si="181"/>
        <v/>
      </c>
      <c r="AF203" s="89" t="str">
        <f t="shared" si="182"/>
        <v/>
      </c>
      <c r="AG203" s="87" t="str">
        <f t="shared" si="183"/>
        <v/>
      </c>
      <c r="AH203" s="88" t="str">
        <f t="shared" si="184"/>
        <v/>
      </c>
      <c r="AI203" s="87" t="str">
        <f t="shared" si="185"/>
        <v/>
      </c>
      <c r="AJ203" s="89" t="str">
        <f t="shared" si="186"/>
        <v/>
      </c>
      <c r="AK203" s="87" t="str">
        <f t="shared" si="187"/>
        <v/>
      </c>
      <c r="AL203" s="88" t="str">
        <f t="shared" si="188"/>
        <v/>
      </c>
      <c r="AM203" s="87" t="str">
        <f t="shared" si="189"/>
        <v/>
      </c>
      <c r="AN203" s="104" t="str">
        <f t="shared" si="190"/>
        <v/>
      </c>
      <c r="AO203" s="105"/>
      <c r="AP203" s="104"/>
      <c r="AQ203" s="87"/>
      <c r="AR203" s="104"/>
      <c r="AS203" s="87"/>
      <c r="AT203" s="104"/>
      <c r="AU203" s="108"/>
      <c r="AV203" s="187"/>
      <c r="AW203" s="110"/>
      <c r="AX203" s="109"/>
      <c r="AY203" s="110"/>
      <c r="AZ203" s="189"/>
      <c r="BA203" s="110"/>
      <c r="BB203" s="109"/>
      <c r="BC203" s="110"/>
      <c r="BD203" s="109"/>
      <c r="BE203" s="191"/>
      <c r="BF203" s="109"/>
      <c r="BG203" s="110"/>
      <c r="BH203" s="138"/>
      <c r="BI203" s="139"/>
      <c r="BJ203" s="65"/>
      <c r="BK203" s="63"/>
      <c r="BL203" s="64"/>
      <c r="BM203" s="63"/>
      <c r="BN203" s="206"/>
      <c r="BO203" s="89"/>
      <c r="BP203" s="183"/>
      <c r="BQ203" s="89"/>
      <c r="BR203" s="193"/>
      <c r="BS203" s="183"/>
      <c r="BT203" s="185"/>
      <c r="BU203" s="89"/>
      <c r="BV203" s="89"/>
      <c r="BW203" s="63"/>
      <c r="BX203" s="64"/>
      <c r="BY203" s="63"/>
      <c r="BZ203" s="138"/>
      <c r="CA203" s="63"/>
      <c r="CB203" s="167"/>
      <c r="CC203" s="63"/>
      <c r="CD203" s="167"/>
      <c r="CE203" s="63"/>
      <c r="CF203" s="167"/>
      <c r="CG203" s="169"/>
      <c r="CH203" s="64"/>
      <c r="CI203" s="63"/>
      <c r="CJ203" s="64"/>
      <c r="CK203" s="63"/>
      <c r="CL203" s="65"/>
      <c r="CM203" s="63"/>
      <c r="CN203" s="64"/>
      <c r="CO203" s="63"/>
      <c r="CP203" s="138"/>
      <c r="CQ203" s="68"/>
      <c r="CR203" s="69"/>
      <c r="CS203" s="171"/>
      <c r="CT203" s="69"/>
      <c r="CU203" s="68"/>
      <c r="CV203" s="69"/>
      <c r="CW203" s="68"/>
      <c r="CX203" s="69"/>
      <c r="CY203" s="208"/>
      <c r="CZ203" s="70"/>
      <c r="DA203" s="63"/>
      <c r="DB203" s="173"/>
      <c r="DC203" s="63"/>
      <c r="DD203" s="71"/>
      <c r="DE203" s="63"/>
      <c r="DF203" s="71"/>
      <c r="DG203" s="63"/>
      <c r="DH203" s="68"/>
      <c r="DI203" s="175"/>
      <c r="DJ203" s="176"/>
      <c r="DK203" s="175"/>
      <c r="DL203" s="176"/>
      <c r="DM203" s="175"/>
      <c r="DN203" s="176"/>
      <c r="DO203" s="175"/>
      <c r="DP203" s="176"/>
      <c r="DQ203" s="175"/>
      <c r="DR203" s="176"/>
      <c r="DS203" s="175"/>
      <c r="DT203" s="176"/>
      <c r="DU203" s="175"/>
      <c r="DV203" s="176"/>
      <c r="DW203" s="175"/>
      <c r="DX203" s="176"/>
      <c r="DY203" s="175"/>
      <c r="DZ203" s="176"/>
      <c r="EA203" s="175"/>
      <c r="EB203" s="176"/>
      <c r="EC203" s="175"/>
      <c r="ED203" s="176"/>
      <c r="EE203" s="175"/>
      <c r="EF203" s="176"/>
      <c r="EG203" s="69"/>
      <c r="EH203" s="66"/>
      <c r="EI203" s="66"/>
      <c r="EJ203" s="67"/>
      <c r="EK203" s="67"/>
      <c r="EL203" s="67"/>
      <c r="EM203" s="204"/>
      <c r="EN203" s="200"/>
      <c r="EO203" s="198"/>
      <c r="EP203" s="182"/>
      <c r="EQ203" s="182"/>
      <c r="ER203" s="182"/>
      <c r="ES203" s="182"/>
    </row>
    <row r="204" spans="1:149" x14ac:dyDescent="0.2">
      <c r="A204" s="61"/>
      <c r="B204" s="114">
        <v>196</v>
      </c>
      <c r="C204" s="87" t="str">
        <f t="shared" si="153"/>
        <v/>
      </c>
      <c r="D204" s="88" t="str">
        <f t="shared" si="154"/>
        <v/>
      </c>
      <c r="E204" s="87" t="str">
        <f t="shared" si="155"/>
        <v/>
      </c>
      <c r="F204" s="89" t="str">
        <f t="shared" si="156"/>
        <v/>
      </c>
      <c r="G204" s="87" t="str">
        <f t="shared" si="157"/>
        <v/>
      </c>
      <c r="H204" s="88" t="str">
        <f t="shared" si="158"/>
        <v/>
      </c>
      <c r="I204" s="87" t="str">
        <f t="shared" si="159"/>
        <v/>
      </c>
      <c r="J204" s="89" t="str">
        <f t="shared" si="160"/>
        <v/>
      </c>
      <c r="K204" s="87" t="str">
        <f t="shared" si="161"/>
        <v/>
      </c>
      <c r="L204" s="88" t="str">
        <f t="shared" si="162"/>
        <v/>
      </c>
      <c r="M204" s="87" t="str">
        <f t="shared" si="163"/>
        <v/>
      </c>
      <c r="N204" s="89" t="str">
        <f t="shared" si="164"/>
        <v/>
      </c>
      <c r="O204" s="87" t="str">
        <f t="shared" si="165"/>
        <v/>
      </c>
      <c r="P204" s="88" t="str">
        <f t="shared" si="166"/>
        <v/>
      </c>
      <c r="Q204" s="87" t="str">
        <f t="shared" si="167"/>
        <v/>
      </c>
      <c r="R204" s="89" t="str">
        <f t="shared" si="168"/>
        <v/>
      </c>
      <c r="S204" s="87" t="str">
        <f t="shared" si="169"/>
        <v/>
      </c>
      <c r="T204" s="88" t="str">
        <f t="shared" si="170"/>
        <v/>
      </c>
      <c r="U204" s="87" t="str">
        <f t="shared" si="171"/>
        <v/>
      </c>
      <c r="V204" s="89" t="str">
        <f t="shared" si="172"/>
        <v/>
      </c>
      <c r="W204" s="87" t="str">
        <f t="shared" si="173"/>
        <v/>
      </c>
      <c r="X204" s="88" t="str">
        <f t="shared" si="174"/>
        <v/>
      </c>
      <c r="Y204" s="87" t="str">
        <f t="shared" si="175"/>
        <v/>
      </c>
      <c r="Z204" s="89" t="str">
        <f t="shared" si="176"/>
        <v/>
      </c>
      <c r="AA204" s="87" t="str">
        <f t="shared" si="177"/>
        <v/>
      </c>
      <c r="AB204" s="88" t="str">
        <f t="shared" si="178"/>
        <v/>
      </c>
      <c r="AC204" s="87" t="str">
        <f t="shared" si="179"/>
        <v/>
      </c>
      <c r="AD204" s="88" t="str">
        <f t="shared" si="180"/>
        <v/>
      </c>
      <c r="AE204" s="87" t="str">
        <f t="shared" si="181"/>
        <v/>
      </c>
      <c r="AF204" s="89" t="str">
        <f t="shared" si="182"/>
        <v/>
      </c>
      <c r="AG204" s="87" t="str">
        <f t="shared" si="183"/>
        <v/>
      </c>
      <c r="AH204" s="88" t="str">
        <f t="shared" si="184"/>
        <v/>
      </c>
      <c r="AI204" s="87" t="str">
        <f t="shared" si="185"/>
        <v/>
      </c>
      <c r="AJ204" s="89" t="str">
        <f t="shared" si="186"/>
        <v/>
      </c>
      <c r="AK204" s="87" t="str">
        <f t="shared" si="187"/>
        <v/>
      </c>
      <c r="AL204" s="88" t="str">
        <f t="shared" si="188"/>
        <v/>
      </c>
      <c r="AM204" s="87" t="str">
        <f t="shared" si="189"/>
        <v/>
      </c>
      <c r="AN204" s="104" t="str">
        <f t="shared" si="190"/>
        <v/>
      </c>
      <c r="AO204" s="105"/>
      <c r="AP204" s="104"/>
      <c r="AQ204" s="87"/>
      <c r="AR204" s="104"/>
      <c r="AS204" s="87"/>
      <c r="AT204" s="104"/>
      <c r="AU204" s="108"/>
      <c r="AV204" s="187"/>
      <c r="AW204" s="110"/>
      <c r="AX204" s="109"/>
      <c r="AY204" s="110"/>
      <c r="AZ204" s="189"/>
      <c r="BA204" s="110"/>
      <c r="BB204" s="109"/>
      <c r="BC204" s="110"/>
      <c r="BD204" s="109"/>
      <c r="BE204" s="191"/>
      <c r="BF204" s="109"/>
      <c r="BG204" s="110"/>
      <c r="BH204" s="138"/>
      <c r="BI204" s="139"/>
      <c r="BJ204" s="65"/>
      <c r="BK204" s="63"/>
      <c r="BL204" s="64"/>
      <c r="BM204" s="63"/>
      <c r="BN204" s="206"/>
      <c r="BO204" s="89"/>
      <c r="BP204" s="183"/>
      <c r="BQ204" s="89"/>
      <c r="BR204" s="193"/>
      <c r="BS204" s="183"/>
      <c r="BT204" s="185"/>
      <c r="BU204" s="89"/>
      <c r="BV204" s="89"/>
      <c r="BW204" s="63"/>
      <c r="BX204" s="64"/>
      <c r="BY204" s="63"/>
      <c r="BZ204" s="138"/>
      <c r="CA204" s="63"/>
      <c r="CB204" s="167"/>
      <c r="CC204" s="63"/>
      <c r="CD204" s="167"/>
      <c r="CE204" s="63"/>
      <c r="CF204" s="167"/>
      <c r="CG204" s="169"/>
      <c r="CH204" s="64"/>
      <c r="CI204" s="63"/>
      <c r="CJ204" s="64"/>
      <c r="CK204" s="63"/>
      <c r="CL204" s="65"/>
      <c r="CM204" s="63"/>
      <c r="CN204" s="64"/>
      <c r="CO204" s="63"/>
      <c r="CP204" s="138"/>
      <c r="CQ204" s="68"/>
      <c r="CR204" s="69"/>
      <c r="CS204" s="171"/>
      <c r="CT204" s="69"/>
      <c r="CU204" s="68"/>
      <c r="CV204" s="69"/>
      <c r="CW204" s="68"/>
      <c r="CX204" s="69"/>
      <c r="CY204" s="208"/>
      <c r="CZ204" s="70"/>
      <c r="DA204" s="63"/>
      <c r="DB204" s="173"/>
      <c r="DC204" s="63"/>
      <c r="DD204" s="71"/>
      <c r="DE204" s="63"/>
      <c r="DF204" s="71"/>
      <c r="DG204" s="63"/>
      <c r="DH204" s="68"/>
      <c r="DI204" s="175"/>
      <c r="DJ204" s="176"/>
      <c r="DK204" s="175"/>
      <c r="DL204" s="176"/>
      <c r="DM204" s="175"/>
      <c r="DN204" s="176"/>
      <c r="DO204" s="175"/>
      <c r="DP204" s="176"/>
      <c r="DQ204" s="175"/>
      <c r="DR204" s="176"/>
      <c r="DS204" s="175"/>
      <c r="DT204" s="176"/>
      <c r="DU204" s="175"/>
      <c r="DV204" s="176"/>
      <c r="DW204" s="175"/>
      <c r="DX204" s="176"/>
      <c r="DY204" s="175"/>
      <c r="DZ204" s="176"/>
      <c r="EA204" s="175"/>
      <c r="EB204" s="176"/>
      <c r="EC204" s="175"/>
      <c r="ED204" s="176"/>
      <c r="EE204" s="175"/>
      <c r="EF204" s="176"/>
      <c r="EG204" s="69"/>
      <c r="EH204" s="66"/>
      <c r="EI204" s="66"/>
      <c r="EJ204" s="67"/>
      <c r="EK204" s="67"/>
      <c r="EL204" s="67"/>
      <c r="EM204" s="204"/>
      <c r="EN204" s="200"/>
      <c r="EO204" s="198"/>
      <c r="EP204" s="182"/>
      <c r="EQ204" s="182"/>
      <c r="ER204" s="182"/>
      <c r="ES204" s="182"/>
    </row>
    <row r="205" spans="1:149" x14ac:dyDescent="0.2">
      <c r="A205" s="61"/>
      <c r="B205" s="114">
        <v>197</v>
      </c>
      <c r="C205" s="87" t="str">
        <f t="shared" si="153"/>
        <v/>
      </c>
      <c r="D205" s="88" t="str">
        <f t="shared" si="154"/>
        <v/>
      </c>
      <c r="E205" s="87" t="str">
        <f t="shared" si="155"/>
        <v/>
      </c>
      <c r="F205" s="89" t="str">
        <f t="shared" si="156"/>
        <v/>
      </c>
      <c r="G205" s="87" t="str">
        <f t="shared" si="157"/>
        <v/>
      </c>
      <c r="H205" s="88" t="str">
        <f t="shared" si="158"/>
        <v/>
      </c>
      <c r="I205" s="87" t="str">
        <f t="shared" si="159"/>
        <v/>
      </c>
      <c r="J205" s="89" t="str">
        <f t="shared" si="160"/>
        <v/>
      </c>
      <c r="K205" s="87" t="str">
        <f t="shared" si="161"/>
        <v/>
      </c>
      <c r="L205" s="88" t="str">
        <f t="shared" si="162"/>
        <v/>
      </c>
      <c r="M205" s="87" t="str">
        <f t="shared" si="163"/>
        <v/>
      </c>
      <c r="N205" s="89" t="str">
        <f t="shared" si="164"/>
        <v/>
      </c>
      <c r="O205" s="87" t="str">
        <f t="shared" si="165"/>
        <v/>
      </c>
      <c r="P205" s="88" t="str">
        <f t="shared" si="166"/>
        <v/>
      </c>
      <c r="Q205" s="87" t="str">
        <f t="shared" si="167"/>
        <v/>
      </c>
      <c r="R205" s="89" t="str">
        <f t="shared" si="168"/>
        <v/>
      </c>
      <c r="S205" s="87" t="str">
        <f t="shared" si="169"/>
        <v/>
      </c>
      <c r="T205" s="88" t="str">
        <f t="shared" si="170"/>
        <v/>
      </c>
      <c r="U205" s="87" t="str">
        <f t="shared" si="171"/>
        <v/>
      </c>
      <c r="V205" s="89" t="str">
        <f t="shared" si="172"/>
        <v/>
      </c>
      <c r="W205" s="87" t="str">
        <f t="shared" si="173"/>
        <v/>
      </c>
      <c r="X205" s="88" t="str">
        <f t="shared" si="174"/>
        <v/>
      </c>
      <c r="Y205" s="87" t="str">
        <f t="shared" si="175"/>
        <v/>
      </c>
      <c r="Z205" s="89" t="str">
        <f t="shared" si="176"/>
        <v/>
      </c>
      <c r="AA205" s="87" t="str">
        <f t="shared" si="177"/>
        <v/>
      </c>
      <c r="AB205" s="88" t="str">
        <f t="shared" si="178"/>
        <v/>
      </c>
      <c r="AC205" s="87" t="str">
        <f t="shared" si="179"/>
        <v/>
      </c>
      <c r="AD205" s="88" t="str">
        <f t="shared" si="180"/>
        <v/>
      </c>
      <c r="AE205" s="87" t="str">
        <f t="shared" si="181"/>
        <v/>
      </c>
      <c r="AF205" s="89" t="str">
        <f t="shared" si="182"/>
        <v/>
      </c>
      <c r="AG205" s="87" t="str">
        <f t="shared" si="183"/>
        <v/>
      </c>
      <c r="AH205" s="88" t="str">
        <f t="shared" si="184"/>
        <v/>
      </c>
      <c r="AI205" s="87" t="str">
        <f t="shared" si="185"/>
        <v/>
      </c>
      <c r="AJ205" s="89" t="str">
        <f t="shared" si="186"/>
        <v/>
      </c>
      <c r="AK205" s="87" t="str">
        <f t="shared" si="187"/>
        <v/>
      </c>
      <c r="AL205" s="88" t="str">
        <f t="shared" si="188"/>
        <v/>
      </c>
      <c r="AM205" s="87" t="str">
        <f t="shared" si="189"/>
        <v/>
      </c>
      <c r="AN205" s="104" t="str">
        <f t="shared" si="190"/>
        <v/>
      </c>
      <c r="AO205" s="105"/>
      <c r="AP205" s="104"/>
      <c r="AQ205" s="87"/>
      <c r="AR205" s="104"/>
      <c r="AS205" s="87"/>
      <c r="AT205" s="104"/>
      <c r="AU205" s="108"/>
      <c r="AV205" s="187"/>
      <c r="AW205" s="110"/>
      <c r="AX205" s="109"/>
      <c r="AY205" s="110"/>
      <c r="AZ205" s="189"/>
      <c r="BA205" s="110"/>
      <c r="BB205" s="109"/>
      <c r="BC205" s="110"/>
      <c r="BD205" s="109"/>
      <c r="BE205" s="191"/>
      <c r="BF205" s="109"/>
      <c r="BG205" s="110"/>
      <c r="BH205" s="138"/>
      <c r="BI205" s="139"/>
      <c r="BJ205" s="65"/>
      <c r="BK205" s="63"/>
      <c r="BL205" s="64"/>
      <c r="BM205" s="63"/>
      <c r="BN205" s="206"/>
      <c r="BO205" s="89"/>
      <c r="BP205" s="183"/>
      <c r="BQ205" s="89"/>
      <c r="BR205" s="193"/>
      <c r="BS205" s="183"/>
      <c r="BT205" s="185"/>
      <c r="BU205" s="89"/>
      <c r="BV205" s="89"/>
      <c r="BW205" s="63"/>
      <c r="BX205" s="64"/>
      <c r="BY205" s="63"/>
      <c r="BZ205" s="138"/>
      <c r="CA205" s="63"/>
      <c r="CB205" s="167"/>
      <c r="CC205" s="63"/>
      <c r="CD205" s="167"/>
      <c r="CE205" s="63"/>
      <c r="CF205" s="167"/>
      <c r="CG205" s="169"/>
      <c r="CH205" s="64"/>
      <c r="CI205" s="63"/>
      <c r="CJ205" s="64"/>
      <c r="CK205" s="63"/>
      <c r="CL205" s="65"/>
      <c r="CM205" s="63"/>
      <c r="CN205" s="64"/>
      <c r="CO205" s="63"/>
      <c r="CP205" s="138"/>
      <c r="CQ205" s="68"/>
      <c r="CR205" s="69"/>
      <c r="CS205" s="171"/>
      <c r="CT205" s="69"/>
      <c r="CU205" s="68"/>
      <c r="CV205" s="69"/>
      <c r="CW205" s="68"/>
      <c r="CX205" s="69"/>
      <c r="CY205" s="208"/>
      <c r="CZ205" s="70"/>
      <c r="DA205" s="63"/>
      <c r="DB205" s="173"/>
      <c r="DC205" s="63"/>
      <c r="DD205" s="71"/>
      <c r="DE205" s="63"/>
      <c r="DF205" s="71"/>
      <c r="DG205" s="63"/>
      <c r="DH205" s="68"/>
      <c r="DI205" s="175"/>
      <c r="DJ205" s="176"/>
      <c r="DK205" s="175"/>
      <c r="DL205" s="176"/>
      <c r="DM205" s="175"/>
      <c r="DN205" s="176"/>
      <c r="DO205" s="175"/>
      <c r="DP205" s="176"/>
      <c r="DQ205" s="175"/>
      <c r="DR205" s="176"/>
      <c r="DS205" s="175"/>
      <c r="DT205" s="176"/>
      <c r="DU205" s="175"/>
      <c r="DV205" s="176"/>
      <c r="DW205" s="175"/>
      <c r="DX205" s="176"/>
      <c r="DY205" s="175"/>
      <c r="DZ205" s="176"/>
      <c r="EA205" s="175"/>
      <c r="EB205" s="176"/>
      <c r="EC205" s="175"/>
      <c r="ED205" s="176"/>
      <c r="EE205" s="175"/>
      <c r="EF205" s="176"/>
      <c r="EG205" s="69"/>
      <c r="EH205" s="66"/>
      <c r="EI205" s="66"/>
      <c r="EJ205" s="67"/>
      <c r="EK205" s="67"/>
      <c r="EL205" s="67"/>
      <c r="EM205" s="204"/>
      <c r="EN205" s="200"/>
      <c r="EO205" s="198"/>
      <c r="EP205" s="182"/>
      <c r="EQ205" s="182"/>
      <c r="ER205" s="182"/>
      <c r="ES205" s="182"/>
    </row>
    <row r="206" spans="1:149" x14ac:dyDescent="0.2">
      <c r="A206" s="61"/>
      <c r="B206" s="114">
        <v>198</v>
      </c>
      <c r="C206" s="87" t="str">
        <f t="shared" si="153"/>
        <v/>
      </c>
      <c r="D206" s="88" t="str">
        <f t="shared" si="154"/>
        <v/>
      </c>
      <c r="E206" s="87" t="str">
        <f t="shared" si="155"/>
        <v/>
      </c>
      <c r="F206" s="89" t="str">
        <f t="shared" si="156"/>
        <v/>
      </c>
      <c r="G206" s="87" t="str">
        <f t="shared" si="157"/>
        <v/>
      </c>
      <c r="H206" s="88" t="str">
        <f t="shared" si="158"/>
        <v/>
      </c>
      <c r="I206" s="87" t="str">
        <f t="shared" si="159"/>
        <v/>
      </c>
      <c r="J206" s="89" t="str">
        <f t="shared" si="160"/>
        <v/>
      </c>
      <c r="K206" s="87" t="str">
        <f t="shared" si="161"/>
        <v/>
      </c>
      <c r="L206" s="88" t="str">
        <f t="shared" si="162"/>
        <v/>
      </c>
      <c r="M206" s="87" t="str">
        <f t="shared" si="163"/>
        <v/>
      </c>
      <c r="N206" s="89" t="str">
        <f t="shared" si="164"/>
        <v/>
      </c>
      <c r="O206" s="87" t="str">
        <f t="shared" si="165"/>
        <v/>
      </c>
      <c r="P206" s="88" t="str">
        <f t="shared" si="166"/>
        <v/>
      </c>
      <c r="Q206" s="87" t="str">
        <f t="shared" si="167"/>
        <v/>
      </c>
      <c r="R206" s="89" t="str">
        <f t="shared" si="168"/>
        <v/>
      </c>
      <c r="S206" s="87" t="str">
        <f t="shared" si="169"/>
        <v/>
      </c>
      <c r="T206" s="88" t="str">
        <f t="shared" si="170"/>
        <v/>
      </c>
      <c r="U206" s="87" t="str">
        <f t="shared" si="171"/>
        <v/>
      </c>
      <c r="V206" s="89" t="str">
        <f t="shared" si="172"/>
        <v/>
      </c>
      <c r="W206" s="87" t="str">
        <f t="shared" si="173"/>
        <v/>
      </c>
      <c r="X206" s="88" t="str">
        <f t="shared" si="174"/>
        <v/>
      </c>
      <c r="Y206" s="87" t="str">
        <f t="shared" si="175"/>
        <v/>
      </c>
      <c r="Z206" s="89" t="str">
        <f t="shared" si="176"/>
        <v/>
      </c>
      <c r="AA206" s="87" t="str">
        <f t="shared" si="177"/>
        <v/>
      </c>
      <c r="AB206" s="88" t="str">
        <f t="shared" si="178"/>
        <v/>
      </c>
      <c r="AC206" s="87" t="str">
        <f t="shared" si="179"/>
        <v/>
      </c>
      <c r="AD206" s="88" t="str">
        <f t="shared" si="180"/>
        <v/>
      </c>
      <c r="AE206" s="87" t="str">
        <f t="shared" si="181"/>
        <v/>
      </c>
      <c r="AF206" s="89" t="str">
        <f t="shared" si="182"/>
        <v/>
      </c>
      <c r="AG206" s="87" t="str">
        <f t="shared" si="183"/>
        <v/>
      </c>
      <c r="AH206" s="88" t="str">
        <f t="shared" si="184"/>
        <v/>
      </c>
      <c r="AI206" s="87" t="str">
        <f t="shared" si="185"/>
        <v/>
      </c>
      <c r="AJ206" s="89" t="str">
        <f t="shared" si="186"/>
        <v/>
      </c>
      <c r="AK206" s="87" t="str">
        <f t="shared" si="187"/>
        <v/>
      </c>
      <c r="AL206" s="88" t="str">
        <f t="shared" si="188"/>
        <v/>
      </c>
      <c r="AM206" s="87" t="str">
        <f t="shared" si="189"/>
        <v/>
      </c>
      <c r="AN206" s="104" t="str">
        <f t="shared" si="190"/>
        <v/>
      </c>
      <c r="AO206" s="105"/>
      <c r="AP206" s="104"/>
      <c r="AQ206" s="87"/>
      <c r="AR206" s="104"/>
      <c r="AS206" s="87"/>
      <c r="AT206" s="104"/>
      <c r="AU206" s="108"/>
      <c r="AV206" s="187"/>
      <c r="AW206" s="110"/>
      <c r="AX206" s="109"/>
      <c r="AY206" s="110"/>
      <c r="AZ206" s="189"/>
      <c r="BA206" s="110"/>
      <c r="BB206" s="109"/>
      <c r="BC206" s="110"/>
      <c r="BD206" s="109"/>
      <c r="BE206" s="191"/>
      <c r="BF206" s="109"/>
      <c r="BG206" s="110"/>
      <c r="BH206" s="138"/>
      <c r="BI206" s="139"/>
      <c r="BJ206" s="65"/>
      <c r="BK206" s="63"/>
      <c r="BL206" s="64"/>
      <c r="BM206" s="63"/>
      <c r="BN206" s="206"/>
      <c r="BO206" s="89"/>
      <c r="BP206" s="183"/>
      <c r="BQ206" s="89"/>
      <c r="BR206" s="193"/>
      <c r="BS206" s="183"/>
      <c r="BT206" s="185"/>
      <c r="BU206" s="89"/>
      <c r="BV206" s="89"/>
      <c r="BW206" s="63"/>
      <c r="BX206" s="64"/>
      <c r="BY206" s="63"/>
      <c r="BZ206" s="138"/>
      <c r="CA206" s="63"/>
      <c r="CB206" s="167"/>
      <c r="CC206" s="63"/>
      <c r="CD206" s="167"/>
      <c r="CE206" s="63"/>
      <c r="CF206" s="167"/>
      <c r="CG206" s="169"/>
      <c r="CH206" s="64"/>
      <c r="CI206" s="63"/>
      <c r="CJ206" s="64"/>
      <c r="CK206" s="63"/>
      <c r="CL206" s="65"/>
      <c r="CM206" s="63"/>
      <c r="CN206" s="64"/>
      <c r="CO206" s="63"/>
      <c r="CP206" s="138"/>
      <c r="CQ206" s="68"/>
      <c r="CR206" s="69"/>
      <c r="CS206" s="171"/>
      <c r="CT206" s="69"/>
      <c r="CU206" s="68"/>
      <c r="CV206" s="69"/>
      <c r="CW206" s="68"/>
      <c r="CX206" s="69"/>
      <c r="CY206" s="208"/>
      <c r="CZ206" s="70"/>
      <c r="DA206" s="63"/>
      <c r="DB206" s="173"/>
      <c r="DC206" s="63"/>
      <c r="DD206" s="71"/>
      <c r="DE206" s="63"/>
      <c r="DF206" s="71"/>
      <c r="DG206" s="63"/>
      <c r="DH206" s="68"/>
      <c r="DI206" s="175"/>
      <c r="DJ206" s="176"/>
      <c r="DK206" s="175"/>
      <c r="DL206" s="176"/>
      <c r="DM206" s="175"/>
      <c r="DN206" s="176"/>
      <c r="DO206" s="175"/>
      <c r="DP206" s="176"/>
      <c r="DQ206" s="175"/>
      <c r="DR206" s="176"/>
      <c r="DS206" s="175"/>
      <c r="DT206" s="176"/>
      <c r="DU206" s="175"/>
      <c r="DV206" s="176"/>
      <c r="DW206" s="175"/>
      <c r="DX206" s="176"/>
      <c r="DY206" s="175"/>
      <c r="DZ206" s="176"/>
      <c r="EA206" s="175"/>
      <c r="EB206" s="176"/>
      <c r="EC206" s="175"/>
      <c r="ED206" s="176"/>
      <c r="EE206" s="175"/>
      <c r="EF206" s="176"/>
      <c r="EG206" s="69"/>
      <c r="EH206" s="66"/>
      <c r="EI206" s="66"/>
      <c r="EJ206" s="67"/>
      <c r="EK206" s="67"/>
      <c r="EL206" s="67"/>
      <c r="EM206" s="204"/>
      <c r="EN206" s="200"/>
      <c r="EO206" s="198"/>
      <c r="EP206" s="182"/>
      <c r="EQ206" s="182"/>
      <c r="ER206" s="182"/>
      <c r="ES206" s="182"/>
    </row>
    <row r="207" spans="1:149" x14ac:dyDescent="0.2">
      <c r="A207" s="61"/>
      <c r="B207" s="114">
        <v>199</v>
      </c>
      <c r="C207" s="87" t="str">
        <f t="shared" si="153"/>
        <v/>
      </c>
      <c r="D207" s="88" t="str">
        <f t="shared" si="154"/>
        <v/>
      </c>
      <c r="E207" s="87" t="str">
        <f t="shared" si="155"/>
        <v/>
      </c>
      <c r="F207" s="89" t="str">
        <f t="shared" si="156"/>
        <v/>
      </c>
      <c r="G207" s="87" t="str">
        <f t="shared" si="157"/>
        <v/>
      </c>
      <c r="H207" s="88" t="str">
        <f t="shared" si="158"/>
        <v/>
      </c>
      <c r="I207" s="87" t="str">
        <f t="shared" si="159"/>
        <v/>
      </c>
      <c r="J207" s="89" t="str">
        <f t="shared" si="160"/>
        <v/>
      </c>
      <c r="K207" s="87" t="str">
        <f t="shared" si="161"/>
        <v/>
      </c>
      <c r="L207" s="88" t="str">
        <f t="shared" si="162"/>
        <v/>
      </c>
      <c r="M207" s="87" t="str">
        <f t="shared" si="163"/>
        <v/>
      </c>
      <c r="N207" s="89" t="str">
        <f t="shared" si="164"/>
        <v/>
      </c>
      <c r="O207" s="87" t="str">
        <f t="shared" si="165"/>
        <v/>
      </c>
      <c r="P207" s="88" t="str">
        <f t="shared" si="166"/>
        <v/>
      </c>
      <c r="Q207" s="87" t="str">
        <f t="shared" si="167"/>
        <v/>
      </c>
      <c r="R207" s="89" t="str">
        <f t="shared" si="168"/>
        <v/>
      </c>
      <c r="S207" s="87" t="str">
        <f t="shared" si="169"/>
        <v/>
      </c>
      <c r="T207" s="88" t="str">
        <f t="shared" si="170"/>
        <v/>
      </c>
      <c r="U207" s="87" t="str">
        <f t="shared" si="171"/>
        <v/>
      </c>
      <c r="V207" s="89" t="str">
        <f t="shared" si="172"/>
        <v/>
      </c>
      <c r="W207" s="87" t="str">
        <f t="shared" si="173"/>
        <v/>
      </c>
      <c r="X207" s="88" t="str">
        <f t="shared" si="174"/>
        <v/>
      </c>
      <c r="Y207" s="87" t="str">
        <f t="shared" si="175"/>
        <v/>
      </c>
      <c r="Z207" s="89" t="str">
        <f t="shared" si="176"/>
        <v/>
      </c>
      <c r="AA207" s="87" t="str">
        <f t="shared" si="177"/>
        <v/>
      </c>
      <c r="AB207" s="88" t="str">
        <f t="shared" si="178"/>
        <v/>
      </c>
      <c r="AC207" s="87" t="str">
        <f t="shared" si="179"/>
        <v/>
      </c>
      <c r="AD207" s="88" t="str">
        <f t="shared" si="180"/>
        <v/>
      </c>
      <c r="AE207" s="87" t="str">
        <f t="shared" si="181"/>
        <v/>
      </c>
      <c r="AF207" s="89" t="str">
        <f t="shared" si="182"/>
        <v/>
      </c>
      <c r="AG207" s="87" t="str">
        <f t="shared" si="183"/>
        <v/>
      </c>
      <c r="AH207" s="88" t="str">
        <f t="shared" si="184"/>
        <v/>
      </c>
      <c r="AI207" s="87" t="str">
        <f t="shared" si="185"/>
        <v/>
      </c>
      <c r="AJ207" s="89" t="str">
        <f t="shared" si="186"/>
        <v/>
      </c>
      <c r="AK207" s="87" t="str">
        <f t="shared" si="187"/>
        <v/>
      </c>
      <c r="AL207" s="88" t="str">
        <f t="shared" si="188"/>
        <v/>
      </c>
      <c r="AM207" s="87" t="str">
        <f t="shared" si="189"/>
        <v/>
      </c>
      <c r="AN207" s="104" t="str">
        <f t="shared" si="190"/>
        <v/>
      </c>
      <c r="AO207" s="105"/>
      <c r="AP207" s="104"/>
      <c r="AQ207" s="87"/>
      <c r="AR207" s="104"/>
      <c r="AS207" s="87"/>
      <c r="AT207" s="104"/>
      <c r="AU207" s="108"/>
      <c r="AV207" s="187"/>
      <c r="AW207" s="110"/>
      <c r="AX207" s="109"/>
      <c r="AY207" s="110"/>
      <c r="AZ207" s="189"/>
      <c r="BA207" s="110"/>
      <c r="BB207" s="109"/>
      <c r="BC207" s="110"/>
      <c r="BD207" s="109"/>
      <c r="BE207" s="191"/>
      <c r="BF207" s="109"/>
      <c r="BG207" s="110"/>
      <c r="BH207" s="138"/>
      <c r="BI207" s="139"/>
      <c r="BJ207" s="65"/>
      <c r="BK207" s="63"/>
      <c r="BL207" s="64"/>
      <c r="BM207" s="63"/>
      <c r="BN207" s="206"/>
      <c r="BO207" s="89"/>
      <c r="BP207" s="183"/>
      <c r="BQ207" s="89"/>
      <c r="BR207" s="193"/>
      <c r="BS207" s="183"/>
      <c r="BT207" s="185"/>
      <c r="BU207" s="89"/>
      <c r="BV207" s="89"/>
      <c r="BW207" s="63"/>
      <c r="BX207" s="64"/>
      <c r="BY207" s="63"/>
      <c r="BZ207" s="138"/>
      <c r="CA207" s="63"/>
      <c r="CB207" s="167"/>
      <c r="CC207" s="63"/>
      <c r="CD207" s="167"/>
      <c r="CE207" s="63"/>
      <c r="CF207" s="167"/>
      <c r="CG207" s="169"/>
      <c r="CH207" s="64"/>
      <c r="CI207" s="63"/>
      <c r="CJ207" s="64"/>
      <c r="CK207" s="63"/>
      <c r="CL207" s="65"/>
      <c r="CM207" s="63"/>
      <c r="CN207" s="64"/>
      <c r="CO207" s="63"/>
      <c r="CP207" s="138"/>
      <c r="CQ207" s="68"/>
      <c r="CR207" s="69"/>
      <c r="CS207" s="171"/>
      <c r="CT207" s="69"/>
      <c r="CU207" s="68"/>
      <c r="CV207" s="69"/>
      <c r="CW207" s="68"/>
      <c r="CX207" s="69"/>
      <c r="CY207" s="208"/>
      <c r="CZ207" s="70"/>
      <c r="DA207" s="63"/>
      <c r="DB207" s="173"/>
      <c r="DC207" s="63"/>
      <c r="DD207" s="71"/>
      <c r="DE207" s="63"/>
      <c r="DF207" s="71"/>
      <c r="DG207" s="63"/>
      <c r="DH207" s="68"/>
      <c r="DI207" s="175"/>
      <c r="DJ207" s="176"/>
      <c r="DK207" s="175"/>
      <c r="DL207" s="176"/>
      <c r="DM207" s="175"/>
      <c r="DN207" s="176"/>
      <c r="DO207" s="175"/>
      <c r="DP207" s="176"/>
      <c r="DQ207" s="175"/>
      <c r="DR207" s="176"/>
      <c r="DS207" s="175"/>
      <c r="DT207" s="176"/>
      <c r="DU207" s="175"/>
      <c r="DV207" s="176"/>
      <c r="DW207" s="175"/>
      <c r="DX207" s="176"/>
      <c r="DY207" s="175"/>
      <c r="DZ207" s="176"/>
      <c r="EA207" s="175"/>
      <c r="EB207" s="176"/>
      <c r="EC207" s="175"/>
      <c r="ED207" s="176"/>
      <c r="EE207" s="175"/>
      <c r="EF207" s="176"/>
      <c r="EG207" s="69"/>
      <c r="EH207" s="66"/>
      <c r="EI207" s="66"/>
      <c r="EJ207" s="67"/>
      <c r="EK207" s="67"/>
      <c r="EL207" s="67"/>
      <c r="EM207" s="204"/>
      <c r="EN207" s="200"/>
      <c r="EO207" s="198"/>
      <c r="EP207" s="182"/>
      <c r="EQ207" s="182"/>
      <c r="ER207" s="182"/>
      <c r="ES207" s="182"/>
    </row>
    <row r="208" spans="1:149" x14ac:dyDescent="0.2">
      <c r="A208" s="61"/>
      <c r="B208" s="114">
        <v>200</v>
      </c>
      <c r="C208" s="87" t="str">
        <f t="shared" si="153"/>
        <v/>
      </c>
      <c r="D208" s="88" t="str">
        <f t="shared" si="154"/>
        <v/>
      </c>
      <c r="E208" s="87" t="str">
        <f t="shared" si="155"/>
        <v/>
      </c>
      <c r="F208" s="89" t="str">
        <f t="shared" si="156"/>
        <v/>
      </c>
      <c r="G208" s="87" t="str">
        <f t="shared" si="157"/>
        <v/>
      </c>
      <c r="H208" s="88" t="str">
        <f t="shared" si="158"/>
        <v/>
      </c>
      <c r="I208" s="87" t="str">
        <f t="shared" si="159"/>
        <v/>
      </c>
      <c r="J208" s="89" t="str">
        <f t="shared" si="160"/>
        <v/>
      </c>
      <c r="K208" s="87" t="str">
        <f t="shared" si="161"/>
        <v/>
      </c>
      <c r="L208" s="88" t="str">
        <f t="shared" si="162"/>
        <v/>
      </c>
      <c r="M208" s="87" t="str">
        <f t="shared" si="163"/>
        <v/>
      </c>
      <c r="N208" s="89" t="str">
        <f t="shared" si="164"/>
        <v/>
      </c>
      <c r="O208" s="87" t="str">
        <f t="shared" si="165"/>
        <v/>
      </c>
      <c r="P208" s="88" t="str">
        <f t="shared" si="166"/>
        <v/>
      </c>
      <c r="Q208" s="87" t="str">
        <f t="shared" si="167"/>
        <v/>
      </c>
      <c r="R208" s="89" t="str">
        <f t="shared" si="168"/>
        <v/>
      </c>
      <c r="S208" s="87" t="str">
        <f t="shared" si="169"/>
        <v/>
      </c>
      <c r="T208" s="88" t="str">
        <f t="shared" si="170"/>
        <v/>
      </c>
      <c r="U208" s="87" t="str">
        <f t="shared" si="171"/>
        <v/>
      </c>
      <c r="V208" s="89" t="str">
        <f t="shared" si="172"/>
        <v/>
      </c>
      <c r="W208" s="87" t="str">
        <f t="shared" si="173"/>
        <v/>
      </c>
      <c r="X208" s="88" t="str">
        <f t="shared" si="174"/>
        <v/>
      </c>
      <c r="Y208" s="87" t="str">
        <f t="shared" si="175"/>
        <v/>
      </c>
      <c r="Z208" s="89" t="str">
        <f t="shared" si="176"/>
        <v/>
      </c>
      <c r="AA208" s="87" t="str">
        <f t="shared" si="177"/>
        <v/>
      </c>
      <c r="AB208" s="88" t="str">
        <f t="shared" si="178"/>
        <v/>
      </c>
      <c r="AC208" s="87" t="str">
        <f t="shared" si="179"/>
        <v/>
      </c>
      <c r="AD208" s="88" t="str">
        <f t="shared" si="180"/>
        <v/>
      </c>
      <c r="AE208" s="87" t="str">
        <f t="shared" si="181"/>
        <v/>
      </c>
      <c r="AF208" s="89" t="str">
        <f t="shared" si="182"/>
        <v/>
      </c>
      <c r="AG208" s="87" t="str">
        <f t="shared" si="183"/>
        <v/>
      </c>
      <c r="AH208" s="88" t="str">
        <f t="shared" si="184"/>
        <v/>
      </c>
      <c r="AI208" s="87" t="str">
        <f t="shared" si="185"/>
        <v/>
      </c>
      <c r="AJ208" s="89" t="str">
        <f t="shared" si="186"/>
        <v/>
      </c>
      <c r="AK208" s="87" t="str">
        <f t="shared" si="187"/>
        <v/>
      </c>
      <c r="AL208" s="88" t="str">
        <f t="shared" si="188"/>
        <v/>
      </c>
      <c r="AM208" s="87" t="str">
        <f t="shared" si="189"/>
        <v/>
      </c>
      <c r="AN208" s="104" t="str">
        <f t="shared" si="190"/>
        <v/>
      </c>
      <c r="AO208" s="105"/>
      <c r="AP208" s="104"/>
      <c r="AQ208" s="87"/>
      <c r="AR208" s="104"/>
      <c r="AS208" s="87"/>
      <c r="AT208" s="104"/>
      <c r="AU208" s="108"/>
      <c r="AV208" s="187"/>
      <c r="AW208" s="110"/>
      <c r="AX208" s="109"/>
      <c r="AY208" s="110"/>
      <c r="AZ208" s="189"/>
      <c r="BA208" s="110"/>
      <c r="BB208" s="109"/>
      <c r="BC208" s="110"/>
      <c r="BD208" s="109"/>
      <c r="BE208" s="191"/>
      <c r="BF208" s="109"/>
      <c r="BG208" s="110"/>
      <c r="BH208" s="138"/>
      <c r="BI208" s="139"/>
      <c r="BJ208" s="65"/>
      <c r="BK208" s="63"/>
      <c r="BL208" s="64"/>
      <c r="BM208" s="63"/>
      <c r="BN208" s="206"/>
      <c r="BO208" s="89"/>
      <c r="BP208" s="183"/>
      <c r="BQ208" s="89"/>
      <c r="BR208" s="193"/>
      <c r="BS208" s="183"/>
      <c r="BT208" s="185"/>
      <c r="BU208" s="89"/>
      <c r="BV208" s="89"/>
      <c r="BW208" s="63"/>
      <c r="BX208" s="64"/>
      <c r="BY208" s="63"/>
      <c r="BZ208" s="138"/>
      <c r="CA208" s="63"/>
      <c r="CB208" s="167"/>
      <c r="CC208" s="63"/>
      <c r="CD208" s="167"/>
      <c r="CE208" s="63"/>
      <c r="CF208" s="167"/>
      <c r="CG208" s="169"/>
      <c r="CH208" s="64"/>
      <c r="CI208" s="63"/>
      <c r="CJ208" s="64"/>
      <c r="CK208" s="63"/>
      <c r="CL208" s="65"/>
      <c r="CM208" s="63"/>
      <c r="CN208" s="64"/>
      <c r="CO208" s="63"/>
      <c r="CP208" s="138"/>
      <c r="CQ208" s="68"/>
      <c r="CR208" s="69"/>
      <c r="CS208" s="171"/>
      <c r="CT208" s="69"/>
      <c r="CU208" s="68"/>
      <c r="CV208" s="69"/>
      <c r="CW208" s="68"/>
      <c r="CX208" s="69"/>
      <c r="CY208" s="208"/>
      <c r="CZ208" s="70"/>
      <c r="DA208" s="63"/>
      <c r="DB208" s="173"/>
      <c r="DC208" s="63"/>
      <c r="DD208" s="71"/>
      <c r="DE208" s="63"/>
      <c r="DF208" s="71"/>
      <c r="DG208" s="63"/>
      <c r="DH208" s="68"/>
      <c r="DI208" s="175"/>
      <c r="DJ208" s="176"/>
      <c r="DK208" s="175"/>
      <c r="DL208" s="176"/>
      <c r="DM208" s="175"/>
      <c r="DN208" s="176"/>
      <c r="DO208" s="175"/>
      <c r="DP208" s="176"/>
      <c r="DQ208" s="175"/>
      <c r="DR208" s="176"/>
      <c r="DS208" s="175"/>
      <c r="DT208" s="176"/>
      <c r="DU208" s="175"/>
      <c r="DV208" s="176"/>
      <c r="DW208" s="175"/>
      <c r="DX208" s="176"/>
      <c r="DY208" s="175"/>
      <c r="DZ208" s="176"/>
      <c r="EA208" s="175"/>
      <c r="EB208" s="176"/>
      <c r="EC208" s="175"/>
      <c r="ED208" s="176"/>
      <c r="EE208" s="175"/>
      <c r="EF208" s="176"/>
      <c r="EG208" s="69"/>
      <c r="EH208" s="66"/>
      <c r="EI208" s="66"/>
      <c r="EJ208" s="67"/>
      <c r="EK208" s="67"/>
      <c r="EL208" s="67"/>
      <c r="EM208" s="204"/>
      <c r="EN208" s="200"/>
      <c r="EO208" s="198"/>
      <c r="EP208" s="182"/>
      <c r="EQ208" s="182"/>
      <c r="ER208" s="182"/>
      <c r="ES208" s="182"/>
    </row>
    <row r="209" spans="1:149" x14ac:dyDescent="0.2">
      <c r="A209" s="61"/>
      <c r="B209" s="114">
        <v>201</v>
      </c>
      <c r="C209" s="87" t="str">
        <f t="shared" si="153"/>
        <v/>
      </c>
      <c r="D209" s="88" t="str">
        <f t="shared" si="154"/>
        <v/>
      </c>
      <c r="E209" s="87" t="str">
        <f t="shared" si="155"/>
        <v/>
      </c>
      <c r="F209" s="89" t="str">
        <f t="shared" si="156"/>
        <v/>
      </c>
      <c r="G209" s="87" t="str">
        <f t="shared" si="157"/>
        <v/>
      </c>
      <c r="H209" s="88" t="str">
        <f t="shared" si="158"/>
        <v/>
      </c>
      <c r="I209" s="87" t="str">
        <f t="shared" si="159"/>
        <v/>
      </c>
      <c r="J209" s="89" t="str">
        <f t="shared" si="160"/>
        <v/>
      </c>
      <c r="K209" s="87" t="str">
        <f t="shared" si="161"/>
        <v/>
      </c>
      <c r="L209" s="88" t="str">
        <f t="shared" si="162"/>
        <v/>
      </c>
      <c r="M209" s="87" t="str">
        <f t="shared" si="163"/>
        <v/>
      </c>
      <c r="N209" s="89" t="str">
        <f t="shared" si="164"/>
        <v/>
      </c>
      <c r="O209" s="87" t="str">
        <f t="shared" si="165"/>
        <v/>
      </c>
      <c r="P209" s="88" t="str">
        <f t="shared" si="166"/>
        <v/>
      </c>
      <c r="Q209" s="87" t="str">
        <f t="shared" si="167"/>
        <v/>
      </c>
      <c r="R209" s="89" t="str">
        <f t="shared" si="168"/>
        <v/>
      </c>
      <c r="S209" s="87" t="str">
        <f t="shared" si="169"/>
        <v/>
      </c>
      <c r="T209" s="88" t="str">
        <f t="shared" si="170"/>
        <v/>
      </c>
      <c r="U209" s="87" t="str">
        <f t="shared" si="171"/>
        <v/>
      </c>
      <c r="V209" s="89" t="str">
        <f t="shared" si="172"/>
        <v/>
      </c>
      <c r="W209" s="87" t="str">
        <f t="shared" si="173"/>
        <v/>
      </c>
      <c r="X209" s="88" t="str">
        <f t="shared" si="174"/>
        <v/>
      </c>
      <c r="Y209" s="87" t="str">
        <f t="shared" si="175"/>
        <v/>
      </c>
      <c r="Z209" s="89" t="str">
        <f t="shared" si="176"/>
        <v/>
      </c>
      <c r="AA209" s="87" t="str">
        <f t="shared" si="177"/>
        <v/>
      </c>
      <c r="AB209" s="88" t="str">
        <f t="shared" si="178"/>
        <v/>
      </c>
      <c r="AC209" s="87" t="str">
        <f t="shared" si="179"/>
        <v/>
      </c>
      <c r="AD209" s="88" t="str">
        <f t="shared" si="180"/>
        <v/>
      </c>
      <c r="AE209" s="87" t="str">
        <f t="shared" si="181"/>
        <v/>
      </c>
      <c r="AF209" s="89" t="str">
        <f t="shared" si="182"/>
        <v/>
      </c>
      <c r="AG209" s="87" t="str">
        <f t="shared" si="183"/>
        <v/>
      </c>
      <c r="AH209" s="88" t="str">
        <f t="shared" si="184"/>
        <v/>
      </c>
      <c r="AI209" s="87" t="str">
        <f t="shared" si="185"/>
        <v/>
      </c>
      <c r="AJ209" s="89" t="str">
        <f t="shared" si="186"/>
        <v/>
      </c>
      <c r="AK209" s="87" t="str">
        <f t="shared" si="187"/>
        <v/>
      </c>
      <c r="AL209" s="88" t="str">
        <f t="shared" si="188"/>
        <v/>
      </c>
      <c r="AM209" s="87" t="str">
        <f t="shared" si="189"/>
        <v/>
      </c>
      <c r="AN209" s="104" t="str">
        <f t="shared" si="190"/>
        <v/>
      </c>
      <c r="AO209" s="105"/>
      <c r="AP209" s="104"/>
      <c r="AQ209" s="87"/>
      <c r="AR209" s="104"/>
      <c r="AS209" s="87"/>
      <c r="AT209" s="104"/>
      <c r="AU209" s="108"/>
      <c r="AV209" s="187"/>
      <c r="AW209" s="110"/>
      <c r="AX209" s="109"/>
      <c r="AY209" s="110"/>
      <c r="AZ209" s="189"/>
      <c r="BA209" s="110"/>
      <c r="BB209" s="109"/>
      <c r="BC209" s="110"/>
      <c r="BD209" s="109"/>
      <c r="BE209" s="191"/>
      <c r="BF209" s="109"/>
      <c r="BG209" s="110"/>
      <c r="BH209" s="138"/>
      <c r="BI209" s="139"/>
      <c r="BJ209" s="65"/>
      <c r="BK209" s="63"/>
      <c r="BL209" s="64"/>
      <c r="BM209" s="63"/>
      <c r="BN209" s="206"/>
      <c r="BO209" s="89"/>
      <c r="BP209" s="183"/>
      <c r="BQ209" s="89"/>
      <c r="BR209" s="193"/>
      <c r="BS209" s="183"/>
      <c r="BT209" s="185"/>
      <c r="BU209" s="89"/>
      <c r="BV209" s="89"/>
      <c r="BW209" s="63"/>
      <c r="BX209" s="64"/>
      <c r="BY209" s="63"/>
      <c r="BZ209" s="138"/>
      <c r="CA209" s="63"/>
      <c r="CB209" s="167"/>
      <c r="CC209" s="63"/>
      <c r="CD209" s="167"/>
      <c r="CE209" s="63"/>
      <c r="CF209" s="167"/>
      <c r="CG209" s="169"/>
      <c r="CH209" s="64"/>
      <c r="CI209" s="63"/>
      <c r="CJ209" s="64"/>
      <c r="CK209" s="63"/>
      <c r="CL209" s="65"/>
      <c r="CM209" s="63"/>
      <c r="CN209" s="64"/>
      <c r="CO209" s="63"/>
      <c r="CP209" s="138"/>
      <c r="CQ209" s="68"/>
      <c r="CR209" s="69"/>
      <c r="CS209" s="171"/>
      <c r="CT209" s="69"/>
      <c r="CU209" s="68"/>
      <c r="CV209" s="69"/>
      <c r="CW209" s="68"/>
      <c r="CX209" s="69"/>
      <c r="CY209" s="208"/>
      <c r="CZ209" s="70"/>
      <c r="DA209" s="63"/>
      <c r="DB209" s="173"/>
      <c r="DC209" s="63"/>
      <c r="DD209" s="71"/>
      <c r="DE209" s="63"/>
      <c r="DF209" s="71"/>
      <c r="DG209" s="63"/>
      <c r="DH209" s="68"/>
      <c r="DI209" s="175"/>
      <c r="DJ209" s="176"/>
      <c r="DK209" s="175"/>
      <c r="DL209" s="176"/>
      <c r="DM209" s="175"/>
      <c r="DN209" s="176"/>
      <c r="DO209" s="175"/>
      <c r="DP209" s="176"/>
      <c r="DQ209" s="175"/>
      <c r="DR209" s="176"/>
      <c r="DS209" s="175"/>
      <c r="DT209" s="176"/>
      <c r="DU209" s="175"/>
      <c r="DV209" s="176"/>
      <c r="DW209" s="175"/>
      <c r="DX209" s="176"/>
      <c r="DY209" s="175"/>
      <c r="DZ209" s="176"/>
      <c r="EA209" s="175"/>
      <c r="EB209" s="176"/>
      <c r="EC209" s="175"/>
      <c r="ED209" s="176"/>
      <c r="EE209" s="175"/>
      <c r="EF209" s="176"/>
      <c r="EG209" s="69"/>
      <c r="EH209" s="66"/>
      <c r="EI209" s="66"/>
      <c r="EJ209" s="67"/>
      <c r="EK209" s="67"/>
      <c r="EL209" s="67"/>
      <c r="EM209" s="204"/>
      <c r="EN209" s="200"/>
      <c r="EO209" s="198"/>
      <c r="EP209" s="182"/>
      <c r="EQ209" s="182"/>
      <c r="ER209" s="182"/>
      <c r="ES209" s="182"/>
    </row>
    <row r="210" spans="1:149" x14ac:dyDescent="0.2">
      <c r="A210" s="61"/>
      <c r="B210" s="114">
        <v>202</v>
      </c>
      <c r="C210" s="87" t="str">
        <f t="shared" si="153"/>
        <v/>
      </c>
      <c r="D210" s="88" t="str">
        <f t="shared" si="154"/>
        <v/>
      </c>
      <c r="E210" s="87" t="str">
        <f t="shared" si="155"/>
        <v/>
      </c>
      <c r="F210" s="89" t="str">
        <f t="shared" si="156"/>
        <v/>
      </c>
      <c r="G210" s="87" t="str">
        <f t="shared" si="157"/>
        <v/>
      </c>
      <c r="H210" s="88" t="str">
        <f t="shared" si="158"/>
        <v/>
      </c>
      <c r="I210" s="87" t="str">
        <f t="shared" si="159"/>
        <v/>
      </c>
      <c r="J210" s="89" t="str">
        <f t="shared" si="160"/>
        <v/>
      </c>
      <c r="K210" s="87" t="str">
        <f t="shared" si="161"/>
        <v/>
      </c>
      <c r="L210" s="88" t="str">
        <f t="shared" si="162"/>
        <v/>
      </c>
      <c r="M210" s="87" t="str">
        <f t="shared" si="163"/>
        <v/>
      </c>
      <c r="N210" s="89" t="str">
        <f t="shared" si="164"/>
        <v/>
      </c>
      <c r="O210" s="87" t="str">
        <f t="shared" si="165"/>
        <v/>
      </c>
      <c r="P210" s="88" t="str">
        <f t="shared" si="166"/>
        <v/>
      </c>
      <c r="Q210" s="87" t="str">
        <f t="shared" si="167"/>
        <v/>
      </c>
      <c r="R210" s="89" t="str">
        <f t="shared" si="168"/>
        <v/>
      </c>
      <c r="S210" s="87" t="str">
        <f t="shared" si="169"/>
        <v/>
      </c>
      <c r="T210" s="88" t="str">
        <f t="shared" si="170"/>
        <v/>
      </c>
      <c r="U210" s="87" t="str">
        <f t="shared" si="171"/>
        <v/>
      </c>
      <c r="V210" s="89" t="str">
        <f t="shared" si="172"/>
        <v/>
      </c>
      <c r="W210" s="87" t="str">
        <f t="shared" si="173"/>
        <v/>
      </c>
      <c r="X210" s="88" t="str">
        <f t="shared" si="174"/>
        <v/>
      </c>
      <c r="Y210" s="87" t="str">
        <f t="shared" si="175"/>
        <v/>
      </c>
      <c r="Z210" s="89" t="str">
        <f t="shared" si="176"/>
        <v/>
      </c>
      <c r="AA210" s="87" t="str">
        <f t="shared" si="177"/>
        <v/>
      </c>
      <c r="AB210" s="88" t="str">
        <f t="shared" si="178"/>
        <v/>
      </c>
      <c r="AC210" s="87" t="str">
        <f t="shared" si="179"/>
        <v/>
      </c>
      <c r="AD210" s="88" t="str">
        <f t="shared" si="180"/>
        <v/>
      </c>
      <c r="AE210" s="87" t="str">
        <f t="shared" si="181"/>
        <v/>
      </c>
      <c r="AF210" s="89" t="str">
        <f t="shared" si="182"/>
        <v/>
      </c>
      <c r="AG210" s="87" t="str">
        <f t="shared" si="183"/>
        <v/>
      </c>
      <c r="AH210" s="88" t="str">
        <f t="shared" si="184"/>
        <v/>
      </c>
      <c r="AI210" s="87" t="str">
        <f t="shared" si="185"/>
        <v/>
      </c>
      <c r="AJ210" s="89" t="str">
        <f t="shared" si="186"/>
        <v/>
      </c>
      <c r="AK210" s="87" t="str">
        <f t="shared" si="187"/>
        <v/>
      </c>
      <c r="AL210" s="88" t="str">
        <f t="shared" si="188"/>
        <v/>
      </c>
      <c r="AM210" s="87" t="str">
        <f t="shared" si="189"/>
        <v/>
      </c>
      <c r="AN210" s="104" t="str">
        <f t="shared" si="190"/>
        <v/>
      </c>
      <c r="AO210" s="105"/>
      <c r="AP210" s="104"/>
      <c r="AQ210" s="87"/>
      <c r="AR210" s="104"/>
      <c r="AS210" s="87"/>
      <c r="AT210" s="104"/>
      <c r="AU210" s="108"/>
      <c r="AV210" s="187"/>
      <c r="AW210" s="110"/>
      <c r="AX210" s="109"/>
      <c r="AY210" s="110"/>
      <c r="AZ210" s="189"/>
      <c r="BA210" s="110"/>
      <c r="BB210" s="109"/>
      <c r="BC210" s="110"/>
      <c r="BD210" s="109"/>
      <c r="BE210" s="191"/>
      <c r="BF210" s="109"/>
      <c r="BG210" s="110"/>
      <c r="BH210" s="138"/>
      <c r="BI210" s="139"/>
      <c r="BJ210" s="65"/>
      <c r="BK210" s="63"/>
      <c r="BL210" s="64"/>
      <c r="BM210" s="63"/>
      <c r="BN210" s="206"/>
      <c r="BO210" s="89"/>
      <c r="BP210" s="183"/>
      <c r="BQ210" s="89"/>
      <c r="BR210" s="193"/>
      <c r="BS210" s="183"/>
      <c r="BT210" s="185"/>
      <c r="BU210" s="89"/>
      <c r="BV210" s="89"/>
      <c r="BW210" s="63"/>
      <c r="BX210" s="64"/>
      <c r="BY210" s="63"/>
      <c r="BZ210" s="138"/>
      <c r="CA210" s="63"/>
      <c r="CB210" s="167"/>
      <c r="CC210" s="63"/>
      <c r="CD210" s="167"/>
      <c r="CE210" s="63"/>
      <c r="CF210" s="167"/>
      <c r="CG210" s="169"/>
      <c r="CH210" s="64"/>
      <c r="CI210" s="63"/>
      <c r="CJ210" s="64"/>
      <c r="CK210" s="63"/>
      <c r="CL210" s="65"/>
      <c r="CM210" s="63"/>
      <c r="CN210" s="64"/>
      <c r="CO210" s="63"/>
      <c r="CP210" s="138"/>
      <c r="CQ210" s="68"/>
      <c r="CR210" s="69"/>
      <c r="CS210" s="171"/>
      <c r="CT210" s="69"/>
      <c r="CU210" s="68"/>
      <c r="CV210" s="69"/>
      <c r="CW210" s="68"/>
      <c r="CX210" s="69"/>
      <c r="CY210" s="208"/>
      <c r="CZ210" s="70"/>
      <c r="DA210" s="63"/>
      <c r="DB210" s="173"/>
      <c r="DC210" s="63"/>
      <c r="DD210" s="71"/>
      <c r="DE210" s="63"/>
      <c r="DF210" s="71"/>
      <c r="DG210" s="63"/>
      <c r="DH210" s="68"/>
      <c r="DI210" s="175"/>
      <c r="DJ210" s="176"/>
      <c r="DK210" s="175"/>
      <c r="DL210" s="176"/>
      <c r="DM210" s="175"/>
      <c r="DN210" s="176"/>
      <c r="DO210" s="175"/>
      <c r="DP210" s="176"/>
      <c r="DQ210" s="175"/>
      <c r="DR210" s="176"/>
      <c r="DS210" s="175"/>
      <c r="DT210" s="176"/>
      <c r="DU210" s="175"/>
      <c r="DV210" s="176"/>
      <c r="DW210" s="175"/>
      <c r="DX210" s="176"/>
      <c r="DY210" s="175"/>
      <c r="DZ210" s="176"/>
      <c r="EA210" s="175"/>
      <c r="EB210" s="176"/>
      <c r="EC210" s="175"/>
      <c r="ED210" s="176"/>
      <c r="EE210" s="175"/>
      <c r="EF210" s="176"/>
      <c r="EG210" s="69"/>
      <c r="EH210" s="66"/>
      <c r="EI210" s="66"/>
      <c r="EJ210" s="67"/>
      <c r="EK210" s="67"/>
      <c r="EL210" s="67"/>
      <c r="EM210" s="204"/>
      <c r="EN210" s="200"/>
      <c r="EO210" s="198"/>
      <c r="EP210" s="182"/>
      <c r="EQ210" s="182"/>
      <c r="ER210" s="182"/>
      <c r="ES210" s="182"/>
    </row>
    <row r="211" spans="1:149" x14ac:dyDescent="0.2">
      <c r="A211" s="61"/>
      <c r="B211" s="114">
        <v>203</v>
      </c>
      <c r="C211" s="87" t="str">
        <f t="shared" si="153"/>
        <v/>
      </c>
      <c r="D211" s="88" t="str">
        <f t="shared" si="154"/>
        <v/>
      </c>
      <c r="E211" s="87" t="str">
        <f t="shared" si="155"/>
        <v/>
      </c>
      <c r="F211" s="89" t="str">
        <f t="shared" si="156"/>
        <v/>
      </c>
      <c r="G211" s="87" t="str">
        <f t="shared" si="157"/>
        <v/>
      </c>
      <c r="H211" s="88" t="str">
        <f t="shared" si="158"/>
        <v/>
      </c>
      <c r="I211" s="87" t="str">
        <f t="shared" si="159"/>
        <v/>
      </c>
      <c r="J211" s="89" t="str">
        <f t="shared" si="160"/>
        <v/>
      </c>
      <c r="K211" s="87" t="str">
        <f t="shared" si="161"/>
        <v/>
      </c>
      <c r="L211" s="88" t="str">
        <f t="shared" si="162"/>
        <v/>
      </c>
      <c r="M211" s="87" t="str">
        <f t="shared" si="163"/>
        <v/>
      </c>
      <c r="N211" s="89" t="str">
        <f t="shared" si="164"/>
        <v/>
      </c>
      <c r="O211" s="87" t="str">
        <f t="shared" si="165"/>
        <v/>
      </c>
      <c r="P211" s="88" t="str">
        <f t="shared" si="166"/>
        <v/>
      </c>
      <c r="Q211" s="87" t="str">
        <f t="shared" si="167"/>
        <v/>
      </c>
      <c r="R211" s="89" t="str">
        <f t="shared" si="168"/>
        <v/>
      </c>
      <c r="S211" s="87" t="str">
        <f t="shared" si="169"/>
        <v/>
      </c>
      <c r="T211" s="88" t="str">
        <f t="shared" si="170"/>
        <v/>
      </c>
      <c r="U211" s="87" t="str">
        <f t="shared" si="171"/>
        <v/>
      </c>
      <c r="V211" s="89" t="str">
        <f t="shared" si="172"/>
        <v/>
      </c>
      <c r="W211" s="87" t="str">
        <f t="shared" si="173"/>
        <v/>
      </c>
      <c r="X211" s="88" t="str">
        <f t="shared" si="174"/>
        <v/>
      </c>
      <c r="Y211" s="87" t="str">
        <f t="shared" si="175"/>
        <v/>
      </c>
      <c r="Z211" s="89" t="str">
        <f t="shared" si="176"/>
        <v/>
      </c>
      <c r="AA211" s="87" t="str">
        <f t="shared" si="177"/>
        <v/>
      </c>
      <c r="AB211" s="88" t="str">
        <f t="shared" si="178"/>
        <v/>
      </c>
      <c r="AC211" s="87" t="str">
        <f t="shared" si="179"/>
        <v/>
      </c>
      <c r="AD211" s="88" t="str">
        <f t="shared" si="180"/>
        <v/>
      </c>
      <c r="AE211" s="87" t="str">
        <f t="shared" si="181"/>
        <v/>
      </c>
      <c r="AF211" s="89" t="str">
        <f t="shared" si="182"/>
        <v/>
      </c>
      <c r="AG211" s="87" t="str">
        <f t="shared" si="183"/>
        <v/>
      </c>
      <c r="AH211" s="88" t="str">
        <f t="shared" si="184"/>
        <v/>
      </c>
      <c r="AI211" s="87" t="str">
        <f t="shared" si="185"/>
        <v/>
      </c>
      <c r="AJ211" s="89" t="str">
        <f t="shared" si="186"/>
        <v/>
      </c>
      <c r="AK211" s="87" t="str">
        <f t="shared" si="187"/>
        <v/>
      </c>
      <c r="AL211" s="88" t="str">
        <f t="shared" si="188"/>
        <v/>
      </c>
      <c r="AM211" s="87" t="str">
        <f t="shared" si="189"/>
        <v/>
      </c>
      <c r="AN211" s="104" t="str">
        <f t="shared" si="190"/>
        <v/>
      </c>
      <c r="AO211" s="105"/>
      <c r="AP211" s="104"/>
      <c r="AQ211" s="87"/>
      <c r="AR211" s="104"/>
      <c r="AS211" s="87"/>
      <c r="AT211" s="104"/>
      <c r="AU211" s="108"/>
      <c r="AV211" s="187"/>
      <c r="AW211" s="110"/>
      <c r="AX211" s="109"/>
      <c r="AY211" s="110"/>
      <c r="AZ211" s="189"/>
      <c r="BA211" s="110"/>
      <c r="BB211" s="109"/>
      <c r="BC211" s="110"/>
      <c r="BD211" s="109"/>
      <c r="BE211" s="191"/>
      <c r="BF211" s="109"/>
      <c r="BG211" s="110"/>
      <c r="BH211" s="138"/>
      <c r="BI211" s="139"/>
      <c r="BJ211" s="65"/>
      <c r="BK211" s="63"/>
      <c r="BL211" s="64"/>
      <c r="BM211" s="63"/>
      <c r="BN211" s="206"/>
      <c r="BO211" s="89"/>
      <c r="BP211" s="183"/>
      <c r="BQ211" s="89"/>
      <c r="BR211" s="193"/>
      <c r="BS211" s="183"/>
      <c r="BT211" s="185"/>
      <c r="BU211" s="89"/>
      <c r="BV211" s="89"/>
      <c r="BW211" s="63"/>
      <c r="BX211" s="64"/>
      <c r="BY211" s="63"/>
      <c r="BZ211" s="138"/>
      <c r="CA211" s="63"/>
      <c r="CB211" s="167"/>
      <c r="CC211" s="63"/>
      <c r="CD211" s="167"/>
      <c r="CE211" s="63"/>
      <c r="CF211" s="167"/>
      <c r="CG211" s="169"/>
      <c r="CH211" s="64"/>
      <c r="CI211" s="63"/>
      <c r="CJ211" s="64"/>
      <c r="CK211" s="63"/>
      <c r="CL211" s="65"/>
      <c r="CM211" s="63"/>
      <c r="CN211" s="64"/>
      <c r="CO211" s="63"/>
      <c r="CP211" s="138"/>
      <c r="CQ211" s="68"/>
      <c r="CR211" s="69"/>
      <c r="CS211" s="171"/>
      <c r="CT211" s="69"/>
      <c r="CU211" s="68"/>
      <c r="CV211" s="69"/>
      <c r="CW211" s="68"/>
      <c r="CX211" s="69"/>
      <c r="CY211" s="208"/>
      <c r="CZ211" s="70"/>
      <c r="DA211" s="63"/>
      <c r="DB211" s="173"/>
      <c r="DC211" s="63"/>
      <c r="DD211" s="71"/>
      <c r="DE211" s="63"/>
      <c r="DF211" s="71"/>
      <c r="DG211" s="63"/>
      <c r="DH211" s="68"/>
      <c r="DI211" s="175"/>
      <c r="DJ211" s="176"/>
      <c r="DK211" s="175"/>
      <c r="DL211" s="176"/>
      <c r="DM211" s="175"/>
      <c r="DN211" s="176"/>
      <c r="DO211" s="175"/>
      <c r="DP211" s="176"/>
      <c r="DQ211" s="175"/>
      <c r="DR211" s="176"/>
      <c r="DS211" s="175"/>
      <c r="DT211" s="176"/>
      <c r="DU211" s="175"/>
      <c r="DV211" s="176"/>
      <c r="DW211" s="175"/>
      <c r="DX211" s="176"/>
      <c r="DY211" s="175"/>
      <c r="DZ211" s="176"/>
      <c r="EA211" s="175"/>
      <c r="EB211" s="176"/>
      <c r="EC211" s="175"/>
      <c r="ED211" s="176"/>
      <c r="EE211" s="175"/>
      <c r="EF211" s="176"/>
      <c r="EG211" s="69"/>
      <c r="EH211" s="66"/>
      <c r="EI211" s="66"/>
      <c r="EJ211" s="67"/>
      <c r="EK211" s="67"/>
      <c r="EL211" s="67"/>
      <c r="EM211" s="204"/>
      <c r="EN211" s="200"/>
      <c r="EO211" s="198"/>
      <c r="EP211" s="182"/>
      <c r="EQ211" s="182"/>
      <c r="ER211" s="182"/>
      <c r="ES211" s="182"/>
    </row>
    <row r="212" spans="1:149" x14ac:dyDescent="0.2">
      <c r="A212" s="61"/>
      <c r="B212" s="114">
        <v>204</v>
      </c>
      <c r="C212" s="87" t="str">
        <f t="shared" si="153"/>
        <v/>
      </c>
      <c r="D212" s="88" t="str">
        <f t="shared" si="154"/>
        <v/>
      </c>
      <c r="E212" s="87" t="str">
        <f t="shared" si="155"/>
        <v/>
      </c>
      <c r="F212" s="89" t="str">
        <f t="shared" si="156"/>
        <v/>
      </c>
      <c r="G212" s="87" t="str">
        <f t="shared" si="157"/>
        <v/>
      </c>
      <c r="H212" s="88" t="str">
        <f t="shared" si="158"/>
        <v/>
      </c>
      <c r="I212" s="87" t="str">
        <f t="shared" si="159"/>
        <v/>
      </c>
      <c r="J212" s="89" t="str">
        <f t="shared" si="160"/>
        <v/>
      </c>
      <c r="K212" s="87" t="str">
        <f t="shared" si="161"/>
        <v/>
      </c>
      <c r="L212" s="88" t="str">
        <f t="shared" si="162"/>
        <v/>
      </c>
      <c r="M212" s="87" t="str">
        <f t="shared" si="163"/>
        <v/>
      </c>
      <c r="N212" s="89" t="str">
        <f t="shared" si="164"/>
        <v/>
      </c>
      <c r="O212" s="87" t="str">
        <f t="shared" si="165"/>
        <v/>
      </c>
      <c r="P212" s="88" t="str">
        <f t="shared" si="166"/>
        <v/>
      </c>
      <c r="Q212" s="87" t="str">
        <f t="shared" si="167"/>
        <v/>
      </c>
      <c r="R212" s="89" t="str">
        <f t="shared" si="168"/>
        <v/>
      </c>
      <c r="S212" s="87" t="str">
        <f t="shared" si="169"/>
        <v/>
      </c>
      <c r="T212" s="88" t="str">
        <f t="shared" si="170"/>
        <v/>
      </c>
      <c r="U212" s="87" t="str">
        <f t="shared" si="171"/>
        <v/>
      </c>
      <c r="V212" s="89" t="str">
        <f t="shared" si="172"/>
        <v/>
      </c>
      <c r="W212" s="87" t="str">
        <f t="shared" si="173"/>
        <v/>
      </c>
      <c r="X212" s="88" t="str">
        <f t="shared" si="174"/>
        <v/>
      </c>
      <c r="Y212" s="87" t="str">
        <f t="shared" si="175"/>
        <v/>
      </c>
      <c r="Z212" s="89" t="str">
        <f t="shared" si="176"/>
        <v/>
      </c>
      <c r="AA212" s="87" t="str">
        <f t="shared" si="177"/>
        <v/>
      </c>
      <c r="AB212" s="88" t="str">
        <f t="shared" si="178"/>
        <v/>
      </c>
      <c r="AC212" s="87" t="str">
        <f t="shared" si="179"/>
        <v/>
      </c>
      <c r="AD212" s="88" t="str">
        <f t="shared" si="180"/>
        <v/>
      </c>
      <c r="AE212" s="87" t="str">
        <f t="shared" si="181"/>
        <v/>
      </c>
      <c r="AF212" s="89" t="str">
        <f t="shared" si="182"/>
        <v/>
      </c>
      <c r="AG212" s="87" t="str">
        <f t="shared" si="183"/>
        <v/>
      </c>
      <c r="AH212" s="88" t="str">
        <f t="shared" si="184"/>
        <v/>
      </c>
      <c r="AI212" s="87" t="str">
        <f t="shared" si="185"/>
        <v/>
      </c>
      <c r="AJ212" s="89" t="str">
        <f t="shared" si="186"/>
        <v/>
      </c>
      <c r="AK212" s="87" t="str">
        <f t="shared" si="187"/>
        <v/>
      </c>
      <c r="AL212" s="88" t="str">
        <f t="shared" si="188"/>
        <v/>
      </c>
      <c r="AM212" s="87" t="str">
        <f t="shared" si="189"/>
        <v/>
      </c>
      <c r="AN212" s="104" t="str">
        <f t="shared" si="190"/>
        <v/>
      </c>
      <c r="AO212" s="105"/>
      <c r="AP212" s="104"/>
      <c r="AQ212" s="87"/>
      <c r="AR212" s="104"/>
      <c r="AS212" s="87"/>
      <c r="AT212" s="104"/>
      <c r="AU212" s="108"/>
      <c r="AV212" s="187"/>
      <c r="AW212" s="110"/>
      <c r="AX212" s="109"/>
      <c r="AY212" s="110"/>
      <c r="AZ212" s="189"/>
      <c r="BA212" s="110"/>
      <c r="BB212" s="109"/>
      <c r="BC212" s="110"/>
      <c r="BD212" s="109"/>
      <c r="BE212" s="191"/>
      <c r="BF212" s="109"/>
      <c r="BG212" s="110"/>
      <c r="BH212" s="138"/>
      <c r="BI212" s="139"/>
      <c r="BJ212" s="65"/>
      <c r="BK212" s="63"/>
      <c r="BL212" s="64"/>
      <c r="BM212" s="63"/>
      <c r="BN212" s="206"/>
      <c r="BO212" s="89"/>
      <c r="BP212" s="183"/>
      <c r="BQ212" s="89"/>
      <c r="BR212" s="193"/>
      <c r="BS212" s="183"/>
      <c r="BT212" s="185"/>
      <c r="BU212" s="89"/>
      <c r="BV212" s="89"/>
      <c r="BW212" s="63"/>
      <c r="BX212" s="64"/>
      <c r="BY212" s="63"/>
      <c r="BZ212" s="138"/>
      <c r="CA212" s="63"/>
      <c r="CB212" s="167"/>
      <c r="CC212" s="63"/>
      <c r="CD212" s="167"/>
      <c r="CE212" s="63"/>
      <c r="CF212" s="167"/>
      <c r="CG212" s="169"/>
      <c r="CH212" s="64"/>
      <c r="CI212" s="63"/>
      <c r="CJ212" s="64"/>
      <c r="CK212" s="63"/>
      <c r="CL212" s="65"/>
      <c r="CM212" s="63"/>
      <c r="CN212" s="64"/>
      <c r="CO212" s="63"/>
      <c r="CP212" s="138"/>
      <c r="CQ212" s="68"/>
      <c r="CR212" s="69"/>
      <c r="CS212" s="171"/>
      <c r="CT212" s="69"/>
      <c r="CU212" s="68"/>
      <c r="CV212" s="69"/>
      <c r="CW212" s="68"/>
      <c r="CX212" s="69"/>
      <c r="CY212" s="208"/>
      <c r="CZ212" s="70"/>
      <c r="DA212" s="63"/>
      <c r="DB212" s="173"/>
      <c r="DC212" s="63"/>
      <c r="DD212" s="71"/>
      <c r="DE212" s="63"/>
      <c r="DF212" s="71"/>
      <c r="DG212" s="63"/>
      <c r="DH212" s="68"/>
      <c r="DI212" s="175"/>
      <c r="DJ212" s="176"/>
      <c r="DK212" s="175"/>
      <c r="DL212" s="176"/>
      <c r="DM212" s="175"/>
      <c r="DN212" s="176"/>
      <c r="DO212" s="175"/>
      <c r="DP212" s="176"/>
      <c r="DQ212" s="175"/>
      <c r="DR212" s="176"/>
      <c r="DS212" s="175"/>
      <c r="DT212" s="176"/>
      <c r="DU212" s="175"/>
      <c r="DV212" s="176"/>
      <c r="DW212" s="175"/>
      <c r="DX212" s="176"/>
      <c r="DY212" s="175"/>
      <c r="DZ212" s="176"/>
      <c r="EA212" s="175"/>
      <c r="EB212" s="176"/>
      <c r="EC212" s="175"/>
      <c r="ED212" s="176"/>
      <c r="EE212" s="175"/>
      <c r="EF212" s="176"/>
      <c r="EG212" s="69"/>
      <c r="EH212" s="66"/>
      <c r="EI212" s="66"/>
      <c r="EJ212" s="67"/>
      <c r="EK212" s="67"/>
      <c r="EL212" s="67"/>
      <c r="EM212" s="204"/>
      <c r="EN212" s="200"/>
      <c r="EO212" s="198"/>
      <c r="EP212" s="182"/>
      <c r="EQ212" s="182"/>
      <c r="ER212" s="182"/>
      <c r="ES212" s="182"/>
    </row>
    <row r="213" spans="1:149" x14ac:dyDescent="0.2">
      <c r="A213" s="61"/>
      <c r="B213" s="114">
        <v>205</v>
      </c>
      <c r="C213" s="87" t="str">
        <f t="shared" si="153"/>
        <v/>
      </c>
      <c r="D213" s="88" t="str">
        <f t="shared" si="154"/>
        <v/>
      </c>
      <c r="E213" s="87" t="str">
        <f t="shared" si="155"/>
        <v/>
      </c>
      <c r="F213" s="89" t="str">
        <f t="shared" si="156"/>
        <v/>
      </c>
      <c r="G213" s="87" t="str">
        <f t="shared" si="157"/>
        <v/>
      </c>
      <c r="H213" s="88" t="str">
        <f t="shared" si="158"/>
        <v/>
      </c>
      <c r="I213" s="87" t="str">
        <f t="shared" si="159"/>
        <v/>
      </c>
      <c r="J213" s="89" t="str">
        <f t="shared" si="160"/>
        <v/>
      </c>
      <c r="K213" s="87" t="str">
        <f t="shared" si="161"/>
        <v/>
      </c>
      <c r="L213" s="88" t="str">
        <f t="shared" si="162"/>
        <v/>
      </c>
      <c r="M213" s="87" t="str">
        <f t="shared" si="163"/>
        <v/>
      </c>
      <c r="N213" s="89" t="str">
        <f t="shared" si="164"/>
        <v/>
      </c>
      <c r="O213" s="87" t="str">
        <f t="shared" si="165"/>
        <v/>
      </c>
      <c r="P213" s="88" t="str">
        <f t="shared" si="166"/>
        <v/>
      </c>
      <c r="Q213" s="87" t="str">
        <f t="shared" si="167"/>
        <v/>
      </c>
      <c r="R213" s="89" t="str">
        <f t="shared" si="168"/>
        <v/>
      </c>
      <c r="S213" s="87" t="str">
        <f t="shared" si="169"/>
        <v/>
      </c>
      <c r="T213" s="88" t="str">
        <f t="shared" si="170"/>
        <v/>
      </c>
      <c r="U213" s="87" t="str">
        <f t="shared" si="171"/>
        <v/>
      </c>
      <c r="V213" s="89" t="str">
        <f t="shared" si="172"/>
        <v/>
      </c>
      <c r="W213" s="87" t="str">
        <f t="shared" si="173"/>
        <v/>
      </c>
      <c r="X213" s="88" t="str">
        <f t="shared" si="174"/>
        <v/>
      </c>
      <c r="Y213" s="87" t="str">
        <f t="shared" si="175"/>
        <v/>
      </c>
      <c r="Z213" s="89" t="str">
        <f t="shared" si="176"/>
        <v/>
      </c>
      <c r="AA213" s="87" t="str">
        <f t="shared" si="177"/>
        <v/>
      </c>
      <c r="AB213" s="88" t="str">
        <f t="shared" si="178"/>
        <v/>
      </c>
      <c r="AC213" s="87" t="str">
        <f t="shared" si="179"/>
        <v/>
      </c>
      <c r="AD213" s="88" t="str">
        <f t="shared" si="180"/>
        <v/>
      </c>
      <c r="AE213" s="87" t="str">
        <f t="shared" si="181"/>
        <v/>
      </c>
      <c r="AF213" s="89" t="str">
        <f t="shared" si="182"/>
        <v/>
      </c>
      <c r="AG213" s="87" t="str">
        <f t="shared" si="183"/>
        <v/>
      </c>
      <c r="AH213" s="88" t="str">
        <f t="shared" si="184"/>
        <v/>
      </c>
      <c r="AI213" s="87" t="str">
        <f t="shared" si="185"/>
        <v/>
      </c>
      <c r="AJ213" s="89" t="str">
        <f t="shared" si="186"/>
        <v/>
      </c>
      <c r="AK213" s="87" t="str">
        <f t="shared" si="187"/>
        <v/>
      </c>
      <c r="AL213" s="88" t="str">
        <f t="shared" si="188"/>
        <v/>
      </c>
      <c r="AM213" s="87" t="str">
        <f t="shared" si="189"/>
        <v/>
      </c>
      <c r="AN213" s="104" t="str">
        <f t="shared" si="190"/>
        <v/>
      </c>
      <c r="AO213" s="105"/>
      <c r="AP213" s="104"/>
      <c r="AQ213" s="87"/>
      <c r="AR213" s="104"/>
      <c r="AS213" s="87"/>
      <c r="AT213" s="104"/>
      <c r="AU213" s="108"/>
      <c r="AV213" s="187"/>
      <c r="AW213" s="110"/>
      <c r="AX213" s="109"/>
      <c r="AY213" s="110"/>
      <c r="AZ213" s="189"/>
      <c r="BA213" s="110"/>
      <c r="BB213" s="109"/>
      <c r="BC213" s="110"/>
      <c r="BD213" s="109"/>
      <c r="BE213" s="191"/>
      <c r="BF213" s="109"/>
      <c r="BG213" s="110"/>
      <c r="BH213" s="138"/>
      <c r="BI213" s="139"/>
      <c r="BJ213" s="65"/>
      <c r="BK213" s="63"/>
      <c r="BL213" s="64"/>
      <c r="BM213" s="63"/>
      <c r="BN213" s="206"/>
      <c r="BO213" s="89"/>
      <c r="BP213" s="183"/>
      <c r="BQ213" s="89"/>
      <c r="BR213" s="193"/>
      <c r="BS213" s="183"/>
      <c r="BT213" s="185"/>
      <c r="BU213" s="89"/>
      <c r="BV213" s="89"/>
      <c r="BW213" s="63"/>
      <c r="BX213" s="64"/>
      <c r="BY213" s="63"/>
      <c r="BZ213" s="138"/>
      <c r="CA213" s="63"/>
      <c r="CB213" s="167"/>
      <c r="CC213" s="63"/>
      <c r="CD213" s="167"/>
      <c r="CE213" s="63"/>
      <c r="CF213" s="167"/>
      <c r="CG213" s="169"/>
      <c r="CH213" s="64"/>
      <c r="CI213" s="63"/>
      <c r="CJ213" s="64"/>
      <c r="CK213" s="63"/>
      <c r="CL213" s="65"/>
      <c r="CM213" s="63"/>
      <c r="CN213" s="64"/>
      <c r="CO213" s="63"/>
      <c r="CP213" s="138"/>
      <c r="CQ213" s="68"/>
      <c r="CR213" s="69"/>
      <c r="CS213" s="171"/>
      <c r="CT213" s="69"/>
      <c r="CU213" s="68"/>
      <c r="CV213" s="69"/>
      <c r="CW213" s="68"/>
      <c r="CX213" s="69"/>
      <c r="CY213" s="208"/>
      <c r="CZ213" s="70"/>
      <c r="DA213" s="63"/>
      <c r="DB213" s="173"/>
      <c r="DC213" s="63"/>
      <c r="DD213" s="71"/>
      <c r="DE213" s="63"/>
      <c r="DF213" s="71"/>
      <c r="DG213" s="63"/>
      <c r="DH213" s="68"/>
      <c r="DI213" s="175"/>
      <c r="DJ213" s="176"/>
      <c r="DK213" s="175"/>
      <c r="DL213" s="176"/>
      <c r="DM213" s="175"/>
      <c r="DN213" s="176"/>
      <c r="DO213" s="175"/>
      <c r="DP213" s="176"/>
      <c r="DQ213" s="175"/>
      <c r="DR213" s="176"/>
      <c r="DS213" s="175"/>
      <c r="DT213" s="176"/>
      <c r="DU213" s="175"/>
      <c r="DV213" s="176"/>
      <c r="DW213" s="175"/>
      <c r="DX213" s="176"/>
      <c r="DY213" s="175"/>
      <c r="DZ213" s="176"/>
      <c r="EA213" s="175"/>
      <c r="EB213" s="176"/>
      <c r="EC213" s="175"/>
      <c r="ED213" s="176"/>
      <c r="EE213" s="175"/>
      <c r="EF213" s="176"/>
      <c r="EG213" s="69"/>
      <c r="EH213" s="66"/>
      <c r="EI213" s="66"/>
      <c r="EJ213" s="67"/>
      <c r="EK213" s="67"/>
      <c r="EL213" s="67"/>
      <c r="EM213" s="204"/>
      <c r="EN213" s="200"/>
      <c r="EO213" s="198"/>
      <c r="EP213" s="182"/>
      <c r="EQ213" s="182"/>
      <c r="ER213" s="182"/>
      <c r="ES213" s="182"/>
    </row>
    <row r="214" spans="1:149" x14ac:dyDescent="0.2">
      <c r="A214" s="61"/>
      <c r="B214" s="114">
        <v>206</v>
      </c>
      <c r="C214" s="87" t="str">
        <f t="shared" si="153"/>
        <v/>
      </c>
      <c r="D214" s="88" t="str">
        <f t="shared" si="154"/>
        <v/>
      </c>
      <c r="E214" s="87" t="str">
        <f t="shared" si="155"/>
        <v/>
      </c>
      <c r="F214" s="89" t="str">
        <f t="shared" si="156"/>
        <v/>
      </c>
      <c r="G214" s="87" t="str">
        <f t="shared" si="157"/>
        <v/>
      </c>
      <c r="H214" s="88" t="str">
        <f t="shared" si="158"/>
        <v/>
      </c>
      <c r="I214" s="87" t="str">
        <f t="shared" si="159"/>
        <v/>
      </c>
      <c r="J214" s="89" t="str">
        <f t="shared" si="160"/>
        <v/>
      </c>
      <c r="K214" s="87" t="str">
        <f t="shared" si="161"/>
        <v/>
      </c>
      <c r="L214" s="88" t="str">
        <f t="shared" si="162"/>
        <v/>
      </c>
      <c r="M214" s="87" t="str">
        <f t="shared" si="163"/>
        <v/>
      </c>
      <c r="N214" s="89" t="str">
        <f t="shared" si="164"/>
        <v/>
      </c>
      <c r="O214" s="87" t="str">
        <f t="shared" si="165"/>
        <v/>
      </c>
      <c r="P214" s="88" t="str">
        <f t="shared" si="166"/>
        <v/>
      </c>
      <c r="Q214" s="87" t="str">
        <f t="shared" si="167"/>
        <v/>
      </c>
      <c r="R214" s="89" t="str">
        <f t="shared" si="168"/>
        <v/>
      </c>
      <c r="S214" s="87" t="str">
        <f t="shared" si="169"/>
        <v/>
      </c>
      <c r="T214" s="88" t="str">
        <f t="shared" si="170"/>
        <v/>
      </c>
      <c r="U214" s="87" t="str">
        <f t="shared" si="171"/>
        <v/>
      </c>
      <c r="V214" s="89" t="str">
        <f t="shared" si="172"/>
        <v/>
      </c>
      <c r="W214" s="87" t="str">
        <f t="shared" si="173"/>
        <v/>
      </c>
      <c r="X214" s="88" t="str">
        <f t="shared" si="174"/>
        <v/>
      </c>
      <c r="Y214" s="87" t="str">
        <f t="shared" si="175"/>
        <v/>
      </c>
      <c r="Z214" s="89" t="str">
        <f t="shared" si="176"/>
        <v/>
      </c>
      <c r="AA214" s="87" t="str">
        <f t="shared" si="177"/>
        <v/>
      </c>
      <c r="AB214" s="88" t="str">
        <f t="shared" si="178"/>
        <v/>
      </c>
      <c r="AC214" s="87" t="str">
        <f t="shared" si="179"/>
        <v/>
      </c>
      <c r="AD214" s="88" t="str">
        <f t="shared" si="180"/>
        <v/>
      </c>
      <c r="AE214" s="87" t="str">
        <f t="shared" si="181"/>
        <v/>
      </c>
      <c r="AF214" s="89" t="str">
        <f t="shared" si="182"/>
        <v/>
      </c>
      <c r="AG214" s="87" t="str">
        <f t="shared" si="183"/>
        <v/>
      </c>
      <c r="AH214" s="88" t="str">
        <f t="shared" si="184"/>
        <v/>
      </c>
      <c r="AI214" s="87" t="str">
        <f t="shared" si="185"/>
        <v/>
      </c>
      <c r="AJ214" s="89" t="str">
        <f t="shared" si="186"/>
        <v/>
      </c>
      <c r="AK214" s="87" t="str">
        <f t="shared" si="187"/>
        <v/>
      </c>
      <c r="AL214" s="88" t="str">
        <f t="shared" si="188"/>
        <v/>
      </c>
      <c r="AM214" s="87" t="str">
        <f t="shared" si="189"/>
        <v/>
      </c>
      <c r="AN214" s="104" t="str">
        <f t="shared" si="190"/>
        <v/>
      </c>
      <c r="AO214" s="105"/>
      <c r="AP214" s="104"/>
      <c r="AQ214" s="87"/>
      <c r="AR214" s="104"/>
      <c r="AS214" s="87"/>
      <c r="AT214" s="104"/>
      <c r="AU214" s="108"/>
      <c r="AV214" s="187"/>
      <c r="AW214" s="110"/>
      <c r="AX214" s="109"/>
      <c r="AY214" s="110"/>
      <c r="AZ214" s="189"/>
      <c r="BA214" s="110"/>
      <c r="BB214" s="109"/>
      <c r="BC214" s="110"/>
      <c r="BD214" s="109"/>
      <c r="BE214" s="191"/>
      <c r="BF214" s="109"/>
      <c r="BG214" s="110"/>
      <c r="BH214" s="138"/>
      <c r="BI214" s="139"/>
      <c r="BJ214" s="65"/>
      <c r="BK214" s="63"/>
      <c r="BL214" s="64"/>
      <c r="BM214" s="63"/>
      <c r="BN214" s="206"/>
      <c r="BO214" s="89"/>
      <c r="BP214" s="183"/>
      <c r="BQ214" s="89"/>
      <c r="BR214" s="193"/>
      <c r="BS214" s="183"/>
      <c r="BT214" s="185"/>
      <c r="BU214" s="89"/>
      <c r="BV214" s="89"/>
      <c r="BW214" s="63"/>
      <c r="BX214" s="64"/>
      <c r="BY214" s="63"/>
      <c r="BZ214" s="138"/>
      <c r="CA214" s="63"/>
      <c r="CB214" s="167"/>
      <c r="CC214" s="63"/>
      <c r="CD214" s="167"/>
      <c r="CE214" s="63"/>
      <c r="CF214" s="167"/>
      <c r="CG214" s="169"/>
      <c r="CH214" s="64"/>
      <c r="CI214" s="63"/>
      <c r="CJ214" s="64"/>
      <c r="CK214" s="63"/>
      <c r="CL214" s="65"/>
      <c r="CM214" s="63"/>
      <c r="CN214" s="64"/>
      <c r="CO214" s="63"/>
      <c r="CP214" s="138"/>
      <c r="CQ214" s="68"/>
      <c r="CR214" s="69"/>
      <c r="CS214" s="171"/>
      <c r="CT214" s="69"/>
      <c r="CU214" s="68"/>
      <c r="CV214" s="69"/>
      <c r="CW214" s="68"/>
      <c r="CX214" s="69"/>
      <c r="CY214" s="208"/>
      <c r="CZ214" s="70"/>
      <c r="DA214" s="63"/>
      <c r="DB214" s="173"/>
      <c r="DC214" s="63"/>
      <c r="DD214" s="71"/>
      <c r="DE214" s="63"/>
      <c r="DF214" s="71"/>
      <c r="DG214" s="63"/>
      <c r="DH214" s="68"/>
      <c r="DI214" s="175"/>
      <c r="DJ214" s="176"/>
      <c r="DK214" s="175"/>
      <c r="DL214" s="176"/>
      <c r="DM214" s="175"/>
      <c r="DN214" s="176"/>
      <c r="DO214" s="175"/>
      <c r="DP214" s="176"/>
      <c r="DQ214" s="175"/>
      <c r="DR214" s="176"/>
      <c r="DS214" s="175"/>
      <c r="DT214" s="176"/>
      <c r="DU214" s="175"/>
      <c r="DV214" s="176"/>
      <c r="DW214" s="175"/>
      <c r="DX214" s="176"/>
      <c r="DY214" s="175"/>
      <c r="DZ214" s="176"/>
      <c r="EA214" s="175"/>
      <c r="EB214" s="176"/>
      <c r="EC214" s="175"/>
      <c r="ED214" s="176"/>
      <c r="EE214" s="175"/>
      <c r="EF214" s="176"/>
      <c r="EG214" s="69"/>
      <c r="EH214" s="66"/>
      <c r="EI214" s="66"/>
      <c r="EJ214" s="67"/>
      <c r="EK214" s="67"/>
      <c r="EL214" s="67"/>
      <c r="EM214" s="204"/>
      <c r="EN214" s="200"/>
      <c r="EO214" s="198"/>
      <c r="EP214" s="182"/>
      <c r="EQ214" s="182"/>
      <c r="ER214" s="182"/>
      <c r="ES214" s="182"/>
    </row>
    <row r="215" spans="1:149" x14ac:dyDescent="0.2">
      <c r="A215" s="61"/>
      <c r="B215" s="114">
        <v>207</v>
      </c>
      <c r="C215" s="87" t="str">
        <f t="shared" si="153"/>
        <v/>
      </c>
      <c r="D215" s="88" t="str">
        <f t="shared" si="154"/>
        <v/>
      </c>
      <c r="E215" s="87" t="str">
        <f t="shared" si="155"/>
        <v/>
      </c>
      <c r="F215" s="89" t="str">
        <f t="shared" si="156"/>
        <v/>
      </c>
      <c r="G215" s="87" t="str">
        <f t="shared" si="157"/>
        <v/>
      </c>
      <c r="H215" s="88" t="str">
        <f t="shared" si="158"/>
        <v/>
      </c>
      <c r="I215" s="87" t="str">
        <f t="shared" si="159"/>
        <v/>
      </c>
      <c r="J215" s="89" t="str">
        <f t="shared" si="160"/>
        <v/>
      </c>
      <c r="K215" s="87" t="str">
        <f t="shared" si="161"/>
        <v/>
      </c>
      <c r="L215" s="88" t="str">
        <f t="shared" si="162"/>
        <v/>
      </c>
      <c r="M215" s="87" t="str">
        <f t="shared" si="163"/>
        <v/>
      </c>
      <c r="N215" s="89" t="str">
        <f t="shared" si="164"/>
        <v/>
      </c>
      <c r="O215" s="87" t="str">
        <f t="shared" si="165"/>
        <v/>
      </c>
      <c r="P215" s="88" t="str">
        <f t="shared" si="166"/>
        <v/>
      </c>
      <c r="Q215" s="87" t="str">
        <f t="shared" si="167"/>
        <v/>
      </c>
      <c r="R215" s="89" t="str">
        <f t="shared" si="168"/>
        <v/>
      </c>
      <c r="S215" s="87" t="str">
        <f t="shared" si="169"/>
        <v/>
      </c>
      <c r="T215" s="88" t="str">
        <f t="shared" si="170"/>
        <v/>
      </c>
      <c r="U215" s="87" t="str">
        <f t="shared" si="171"/>
        <v/>
      </c>
      <c r="V215" s="89" t="str">
        <f t="shared" si="172"/>
        <v/>
      </c>
      <c r="W215" s="87" t="str">
        <f t="shared" si="173"/>
        <v/>
      </c>
      <c r="X215" s="88" t="str">
        <f t="shared" si="174"/>
        <v/>
      </c>
      <c r="Y215" s="87" t="str">
        <f t="shared" si="175"/>
        <v/>
      </c>
      <c r="Z215" s="89" t="str">
        <f t="shared" si="176"/>
        <v/>
      </c>
      <c r="AA215" s="87" t="str">
        <f t="shared" si="177"/>
        <v/>
      </c>
      <c r="AB215" s="88" t="str">
        <f t="shared" si="178"/>
        <v/>
      </c>
      <c r="AC215" s="87" t="str">
        <f t="shared" si="179"/>
        <v/>
      </c>
      <c r="AD215" s="88" t="str">
        <f t="shared" si="180"/>
        <v/>
      </c>
      <c r="AE215" s="87" t="str">
        <f t="shared" si="181"/>
        <v/>
      </c>
      <c r="AF215" s="89" t="str">
        <f t="shared" si="182"/>
        <v/>
      </c>
      <c r="AG215" s="87" t="str">
        <f t="shared" si="183"/>
        <v/>
      </c>
      <c r="AH215" s="88" t="str">
        <f t="shared" si="184"/>
        <v/>
      </c>
      <c r="AI215" s="87" t="str">
        <f t="shared" si="185"/>
        <v/>
      </c>
      <c r="AJ215" s="89" t="str">
        <f t="shared" si="186"/>
        <v/>
      </c>
      <c r="AK215" s="87" t="str">
        <f t="shared" si="187"/>
        <v/>
      </c>
      <c r="AL215" s="88" t="str">
        <f t="shared" si="188"/>
        <v/>
      </c>
      <c r="AM215" s="87" t="str">
        <f t="shared" si="189"/>
        <v/>
      </c>
      <c r="AN215" s="104" t="str">
        <f t="shared" si="190"/>
        <v/>
      </c>
      <c r="AO215" s="105"/>
      <c r="AP215" s="104"/>
      <c r="AQ215" s="87"/>
      <c r="AR215" s="104"/>
      <c r="AS215" s="87"/>
      <c r="AT215" s="104"/>
      <c r="AU215" s="108"/>
      <c r="AV215" s="187"/>
      <c r="AW215" s="110"/>
      <c r="AX215" s="109"/>
      <c r="AY215" s="110"/>
      <c r="AZ215" s="189"/>
      <c r="BA215" s="110"/>
      <c r="BB215" s="109"/>
      <c r="BC215" s="110"/>
      <c r="BD215" s="109"/>
      <c r="BE215" s="191"/>
      <c r="BF215" s="109"/>
      <c r="BG215" s="110"/>
      <c r="BH215" s="138"/>
      <c r="BI215" s="139"/>
      <c r="BJ215" s="65"/>
      <c r="BK215" s="63"/>
      <c r="BL215" s="64"/>
      <c r="BM215" s="63"/>
      <c r="BN215" s="206"/>
      <c r="BO215" s="89"/>
      <c r="BP215" s="183"/>
      <c r="BQ215" s="89"/>
      <c r="BR215" s="193"/>
      <c r="BS215" s="183"/>
      <c r="BT215" s="185"/>
      <c r="BU215" s="89"/>
      <c r="BV215" s="89"/>
      <c r="BW215" s="63"/>
      <c r="BX215" s="64"/>
      <c r="BY215" s="63"/>
      <c r="BZ215" s="138"/>
      <c r="CA215" s="63"/>
      <c r="CB215" s="167"/>
      <c r="CC215" s="63"/>
      <c r="CD215" s="167"/>
      <c r="CE215" s="63"/>
      <c r="CF215" s="167"/>
      <c r="CG215" s="169"/>
      <c r="CH215" s="64"/>
      <c r="CI215" s="63"/>
      <c r="CJ215" s="64"/>
      <c r="CK215" s="63"/>
      <c r="CL215" s="65"/>
      <c r="CM215" s="63"/>
      <c r="CN215" s="64"/>
      <c r="CO215" s="63"/>
      <c r="CP215" s="138"/>
      <c r="CQ215" s="68"/>
      <c r="CR215" s="69"/>
      <c r="CS215" s="171"/>
      <c r="CT215" s="69"/>
      <c r="CU215" s="68"/>
      <c r="CV215" s="69"/>
      <c r="CW215" s="68"/>
      <c r="CX215" s="69"/>
      <c r="CY215" s="208"/>
      <c r="CZ215" s="70"/>
      <c r="DA215" s="63"/>
      <c r="DB215" s="173"/>
      <c r="DC215" s="63"/>
      <c r="DD215" s="71"/>
      <c r="DE215" s="63"/>
      <c r="DF215" s="71"/>
      <c r="DG215" s="63"/>
      <c r="DH215" s="68"/>
      <c r="DI215" s="175"/>
      <c r="DJ215" s="176"/>
      <c r="DK215" s="175"/>
      <c r="DL215" s="176"/>
      <c r="DM215" s="175"/>
      <c r="DN215" s="176"/>
      <c r="DO215" s="175"/>
      <c r="DP215" s="176"/>
      <c r="DQ215" s="175"/>
      <c r="DR215" s="176"/>
      <c r="DS215" s="175"/>
      <c r="DT215" s="176"/>
      <c r="DU215" s="175"/>
      <c r="DV215" s="176"/>
      <c r="DW215" s="175"/>
      <c r="DX215" s="176"/>
      <c r="DY215" s="175"/>
      <c r="DZ215" s="176"/>
      <c r="EA215" s="175"/>
      <c r="EB215" s="176"/>
      <c r="EC215" s="175"/>
      <c r="ED215" s="176"/>
      <c r="EE215" s="175"/>
      <c r="EF215" s="176"/>
      <c r="EG215" s="69"/>
      <c r="EH215" s="66"/>
      <c r="EI215" s="66"/>
      <c r="EJ215" s="67"/>
      <c r="EK215" s="67"/>
      <c r="EL215" s="67"/>
      <c r="EM215" s="204"/>
      <c r="EN215" s="200"/>
      <c r="EO215" s="198"/>
      <c r="EP215" s="182"/>
      <c r="EQ215" s="182"/>
      <c r="ER215" s="182"/>
      <c r="ES215" s="182"/>
    </row>
    <row r="216" spans="1:149" x14ac:dyDescent="0.2">
      <c r="A216" s="61"/>
      <c r="B216" s="114">
        <v>208</v>
      </c>
      <c r="C216" s="87" t="str">
        <f t="shared" si="153"/>
        <v/>
      </c>
      <c r="D216" s="88" t="str">
        <f t="shared" si="154"/>
        <v/>
      </c>
      <c r="E216" s="87" t="str">
        <f t="shared" si="155"/>
        <v/>
      </c>
      <c r="F216" s="89" t="str">
        <f t="shared" si="156"/>
        <v/>
      </c>
      <c r="G216" s="87" t="str">
        <f t="shared" si="157"/>
        <v/>
      </c>
      <c r="H216" s="88" t="str">
        <f t="shared" si="158"/>
        <v/>
      </c>
      <c r="I216" s="87" t="str">
        <f t="shared" si="159"/>
        <v/>
      </c>
      <c r="J216" s="89" t="str">
        <f t="shared" si="160"/>
        <v/>
      </c>
      <c r="K216" s="87" t="str">
        <f t="shared" si="161"/>
        <v/>
      </c>
      <c r="L216" s="88" t="str">
        <f t="shared" si="162"/>
        <v/>
      </c>
      <c r="M216" s="87" t="str">
        <f t="shared" si="163"/>
        <v/>
      </c>
      <c r="N216" s="89" t="str">
        <f t="shared" si="164"/>
        <v/>
      </c>
      <c r="O216" s="87" t="str">
        <f t="shared" si="165"/>
        <v/>
      </c>
      <c r="P216" s="88" t="str">
        <f t="shared" si="166"/>
        <v/>
      </c>
      <c r="Q216" s="87" t="str">
        <f t="shared" si="167"/>
        <v/>
      </c>
      <c r="R216" s="89" t="str">
        <f t="shared" si="168"/>
        <v/>
      </c>
      <c r="S216" s="87" t="str">
        <f t="shared" si="169"/>
        <v/>
      </c>
      <c r="T216" s="88" t="str">
        <f t="shared" si="170"/>
        <v/>
      </c>
      <c r="U216" s="87" t="str">
        <f t="shared" si="171"/>
        <v/>
      </c>
      <c r="V216" s="89" t="str">
        <f t="shared" si="172"/>
        <v/>
      </c>
      <c r="W216" s="87" t="str">
        <f t="shared" si="173"/>
        <v/>
      </c>
      <c r="X216" s="88" t="str">
        <f t="shared" si="174"/>
        <v/>
      </c>
      <c r="Y216" s="87" t="str">
        <f t="shared" si="175"/>
        <v/>
      </c>
      <c r="Z216" s="89" t="str">
        <f t="shared" si="176"/>
        <v/>
      </c>
      <c r="AA216" s="87" t="str">
        <f t="shared" si="177"/>
        <v/>
      </c>
      <c r="AB216" s="88" t="str">
        <f t="shared" si="178"/>
        <v/>
      </c>
      <c r="AC216" s="87" t="str">
        <f t="shared" si="179"/>
        <v/>
      </c>
      <c r="AD216" s="88" t="str">
        <f t="shared" si="180"/>
        <v/>
      </c>
      <c r="AE216" s="87" t="str">
        <f t="shared" si="181"/>
        <v/>
      </c>
      <c r="AF216" s="89" t="str">
        <f t="shared" si="182"/>
        <v/>
      </c>
      <c r="AG216" s="87" t="str">
        <f t="shared" si="183"/>
        <v/>
      </c>
      <c r="AH216" s="88" t="str">
        <f t="shared" si="184"/>
        <v/>
      </c>
      <c r="AI216" s="87" t="str">
        <f t="shared" si="185"/>
        <v/>
      </c>
      <c r="AJ216" s="89" t="str">
        <f t="shared" si="186"/>
        <v/>
      </c>
      <c r="AK216" s="87" t="str">
        <f t="shared" si="187"/>
        <v/>
      </c>
      <c r="AL216" s="88" t="str">
        <f t="shared" si="188"/>
        <v/>
      </c>
      <c r="AM216" s="87" t="str">
        <f t="shared" si="189"/>
        <v/>
      </c>
      <c r="AN216" s="104" t="str">
        <f t="shared" si="190"/>
        <v/>
      </c>
      <c r="AO216" s="105"/>
      <c r="AP216" s="104"/>
      <c r="AQ216" s="87"/>
      <c r="AR216" s="104"/>
      <c r="AS216" s="87"/>
      <c r="AT216" s="104"/>
      <c r="AU216" s="108"/>
      <c r="AV216" s="187"/>
      <c r="AW216" s="110"/>
      <c r="AX216" s="109"/>
      <c r="AY216" s="110"/>
      <c r="AZ216" s="189"/>
      <c r="BA216" s="110"/>
      <c r="BB216" s="109"/>
      <c r="BC216" s="110"/>
      <c r="BD216" s="109"/>
      <c r="BE216" s="191"/>
      <c r="BF216" s="109"/>
      <c r="BG216" s="110"/>
      <c r="BH216" s="138"/>
      <c r="BI216" s="139"/>
      <c r="BJ216" s="65"/>
      <c r="BK216" s="63"/>
      <c r="BL216" s="64"/>
      <c r="BM216" s="63"/>
      <c r="BN216" s="206"/>
      <c r="BO216" s="89"/>
      <c r="BP216" s="183"/>
      <c r="BQ216" s="89"/>
      <c r="BR216" s="193"/>
      <c r="BS216" s="183"/>
      <c r="BT216" s="185"/>
      <c r="BU216" s="89"/>
      <c r="BV216" s="89"/>
      <c r="BW216" s="63"/>
      <c r="BX216" s="64"/>
      <c r="BY216" s="63"/>
      <c r="BZ216" s="138"/>
      <c r="CA216" s="63"/>
      <c r="CB216" s="167"/>
      <c r="CC216" s="63"/>
      <c r="CD216" s="167"/>
      <c r="CE216" s="63"/>
      <c r="CF216" s="167"/>
      <c r="CG216" s="169"/>
      <c r="CH216" s="64"/>
      <c r="CI216" s="63"/>
      <c r="CJ216" s="64"/>
      <c r="CK216" s="63"/>
      <c r="CL216" s="65"/>
      <c r="CM216" s="63"/>
      <c r="CN216" s="64"/>
      <c r="CO216" s="63"/>
      <c r="CP216" s="138"/>
      <c r="CQ216" s="68"/>
      <c r="CR216" s="69"/>
      <c r="CS216" s="171"/>
      <c r="CT216" s="69"/>
      <c r="CU216" s="68"/>
      <c r="CV216" s="69"/>
      <c r="CW216" s="68"/>
      <c r="CX216" s="69"/>
      <c r="CY216" s="208"/>
      <c r="CZ216" s="70"/>
      <c r="DA216" s="63"/>
      <c r="DB216" s="173"/>
      <c r="DC216" s="63"/>
      <c r="DD216" s="71"/>
      <c r="DE216" s="63"/>
      <c r="DF216" s="71"/>
      <c r="DG216" s="63"/>
      <c r="DH216" s="68"/>
      <c r="DI216" s="175"/>
      <c r="DJ216" s="176"/>
      <c r="DK216" s="175"/>
      <c r="DL216" s="176"/>
      <c r="DM216" s="175"/>
      <c r="DN216" s="176"/>
      <c r="DO216" s="175"/>
      <c r="DP216" s="176"/>
      <c r="DQ216" s="175"/>
      <c r="DR216" s="176"/>
      <c r="DS216" s="175"/>
      <c r="DT216" s="176"/>
      <c r="DU216" s="175"/>
      <c r="DV216" s="176"/>
      <c r="DW216" s="175"/>
      <c r="DX216" s="176"/>
      <c r="DY216" s="175"/>
      <c r="DZ216" s="176"/>
      <c r="EA216" s="175"/>
      <c r="EB216" s="176"/>
      <c r="EC216" s="175"/>
      <c r="ED216" s="176"/>
      <c r="EE216" s="175"/>
      <c r="EF216" s="176"/>
      <c r="EG216" s="69"/>
      <c r="EH216" s="66"/>
      <c r="EI216" s="66"/>
      <c r="EJ216" s="67"/>
      <c r="EK216" s="67"/>
      <c r="EL216" s="67"/>
      <c r="EM216" s="204"/>
      <c r="EN216" s="200"/>
      <c r="EO216" s="198"/>
      <c r="EP216" s="182"/>
      <c r="EQ216" s="182"/>
      <c r="ER216" s="182"/>
      <c r="ES216" s="182"/>
    </row>
    <row r="217" spans="1:149" x14ac:dyDescent="0.2">
      <c r="A217" s="61"/>
      <c r="B217" s="114">
        <v>209</v>
      </c>
      <c r="C217" s="87" t="str">
        <f t="shared" si="153"/>
        <v/>
      </c>
      <c r="D217" s="88" t="str">
        <f t="shared" si="154"/>
        <v/>
      </c>
      <c r="E217" s="87" t="str">
        <f t="shared" si="155"/>
        <v/>
      </c>
      <c r="F217" s="89" t="str">
        <f t="shared" si="156"/>
        <v/>
      </c>
      <c r="G217" s="87" t="str">
        <f t="shared" si="157"/>
        <v/>
      </c>
      <c r="H217" s="88" t="str">
        <f t="shared" si="158"/>
        <v/>
      </c>
      <c r="I217" s="87" t="str">
        <f t="shared" si="159"/>
        <v/>
      </c>
      <c r="J217" s="89" t="str">
        <f t="shared" si="160"/>
        <v/>
      </c>
      <c r="K217" s="87" t="str">
        <f t="shared" si="161"/>
        <v/>
      </c>
      <c r="L217" s="88" t="str">
        <f t="shared" si="162"/>
        <v/>
      </c>
      <c r="M217" s="87" t="str">
        <f t="shared" si="163"/>
        <v/>
      </c>
      <c r="N217" s="89" t="str">
        <f t="shared" si="164"/>
        <v/>
      </c>
      <c r="O217" s="87" t="str">
        <f t="shared" si="165"/>
        <v/>
      </c>
      <c r="P217" s="88" t="str">
        <f t="shared" si="166"/>
        <v/>
      </c>
      <c r="Q217" s="87" t="str">
        <f t="shared" si="167"/>
        <v/>
      </c>
      <c r="R217" s="89" t="str">
        <f t="shared" si="168"/>
        <v/>
      </c>
      <c r="S217" s="87" t="str">
        <f t="shared" si="169"/>
        <v/>
      </c>
      <c r="T217" s="88" t="str">
        <f t="shared" si="170"/>
        <v/>
      </c>
      <c r="U217" s="87" t="str">
        <f t="shared" si="171"/>
        <v/>
      </c>
      <c r="V217" s="89" t="str">
        <f t="shared" si="172"/>
        <v/>
      </c>
      <c r="W217" s="87" t="str">
        <f t="shared" si="173"/>
        <v/>
      </c>
      <c r="X217" s="88" t="str">
        <f t="shared" si="174"/>
        <v/>
      </c>
      <c r="Y217" s="87" t="str">
        <f t="shared" si="175"/>
        <v/>
      </c>
      <c r="Z217" s="89" t="str">
        <f t="shared" si="176"/>
        <v/>
      </c>
      <c r="AA217" s="87" t="str">
        <f t="shared" si="177"/>
        <v/>
      </c>
      <c r="AB217" s="88" t="str">
        <f t="shared" si="178"/>
        <v/>
      </c>
      <c r="AC217" s="87" t="str">
        <f t="shared" si="179"/>
        <v/>
      </c>
      <c r="AD217" s="88" t="str">
        <f t="shared" si="180"/>
        <v/>
      </c>
      <c r="AE217" s="87" t="str">
        <f t="shared" si="181"/>
        <v/>
      </c>
      <c r="AF217" s="89" t="str">
        <f t="shared" si="182"/>
        <v/>
      </c>
      <c r="AG217" s="87" t="str">
        <f t="shared" si="183"/>
        <v/>
      </c>
      <c r="AH217" s="88" t="str">
        <f t="shared" si="184"/>
        <v/>
      </c>
      <c r="AI217" s="87" t="str">
        <f t="shared" si="185"/>
        <v/>
      </c>
      <c r="AJ217" s="89" t="str">
        <f t="shared" si="186"/>
        <v/>
      </c>
      <c r="AK217" s="87" t="str">
        <f t="shared" si="187"/>
        <v/>
      </c>
      <c r="AL217" s="88" t="str">
        <f t="shared" si="188"/>
        <v/>
      </c>
      <c r="AM217" s="87" t="str">
        <f t="shared" si="189"/>
        <v/>
      </c>
      <c r="AN217" s="104" t="str">
        <f t="shared" si="190"/>
        <v/>
      </c>
      <c r="AO217" s="105"/>
      <c r="AP217" s="104"/>
      <c r="AQ217" s="87"/>
      <c r="AR217" s="104"/>
      <c r="AS217" s="87"/>
      <c r="AT217" s="104"/>
      <c r="AU217" s="108"/>
      <c r="AV217" s="187"/>
      <c r="AW217" s="110"/>
      <c r="AX217" s="109"/>
      <c r="AY217" s="110"/>
      <c r="AZ217" s="189"/>
      <c r="BA217" s="110"/>
      <c r="BB217" s="109"/>
      <c r="BC217" s="110"/>
      <c r="BD217" s="109"/>
      <c r="BE217" s="191"/>
      <c r="BF217" s="109"/>
      <c r="BG217" s="110"/>
      <c r="BH217" s="138"/>
      <c r="BI217" s="139"/>
      <c r="BJ217" s="65"/>
      <c r="BK217" s="63"/>
      <c r="BL217" s="64"/>
      <c r="BM217" s="63"/>
      <c r="BN217" s="206"/>
      <c r="BO217" s="89"/>
      <c r="BP217" s="183"/>
      <c r="BQ217" s="89"/>
      <c r="BR217" s="193"/>
      <c r="BS217" s="183"/>
      <c r="BT217" s="185"/>
      <c r="BU217" s="89"/>
      <c r="BV217" s="89"/>
      <c r="BW217" s="63"/>
      <c r="BX217" s="64"/>
      <c r="BY217" s="63"/>
      <c r="BZ217" s="138"/>
      <c r="CA217" s="63"/>
      <c r="CB217" s="167"/>
      <c r="CC217" s="63"/>
      <c r="CD217" s="167"/>
      <c r="CE217" s="63"/>
      <c r="CF217" s="167"/>
      <c r="CG217" s="169"/>
      <c r="CH217" s="64"/>
      <c r="CI217" s="63"/>
      <c r="CJ217" s="64"/>
      <c r="CK217" s="63"/>
      <c r="CL217" s="65"/>
      <c r="CM217" s="63"/>
      <c r="CN217" s="64"/>
      <c r="CO217" s="63"/>
      <c r="CP217" s="138"/>
      <c r="CQ217" s="68"/>
      <c r="CR217" s="69"/>
      <c r="CS217" s="171"/>
      <c r="CT217" s="69"/>
      <c r="CU217" s="68"/>
      <c r="CV217" s="69"/>
      <c r="CW217" s="68"/>
      <c r="CX217" s="69"/>
      <c r="CY217" s="208"/>
      <c r="CZ217" s="70"/>
      <c r="DA217" s="63"/>
      <c r="DB217" s="173"/>
      <c r="DC217" s="63"/>
      <c r="DD217" s="71"/>
      <c r="DE217" s="63"/>
      <c r="DF217" s="71"/>
      <c r="DG217" s="63"/>
      <c r="DH217" s="68"/>
      <c r="DI217" s="175"/>
      <c r="DJ217" s="176"/>
      <c r="DK217" s="175"/>
      <c r="DL217" s="176"/>
      <c r="DM217" s="175"/>
      <c r="DN217" s="176"/>
      <c r="DO217" s="175"/>
      <c r="DP217" s="176"/>
      <c r="DQ217" s="175"/>
      <c r="DR217" s="176"/>
      <c r="DS217" s="175"/>
      <c r="DT217" s="176"/>
      <c r="DU217" s="175"/>
      <c r="DV217" s="176"/>
      <c r="DW217" s="175"/>
      <c r="DX217" s="176"/>
      <c r="DY217" s="175"/>
      <c r="DZ217" s="176"/>
      <c r="EA217" s="175"/>
      <c r="EB217" s="176"/>
      <c r="EC217" s="175"/>
      <c r="ED217" s="176"/>
      <c r="EE217" s="175"/>
      <c r="EF217" s="176"/>
      <c r="EG217" s="69"/>
      <c r="EH217" s="66"/>
      <c r="EI217" s="66"/>
      <c r="EJ217" s="67"/>
      <c r="EK217" s="67"/>
      <c r="EL217" s="67"/>
      <c r="EM217" s="204"/>
      <c r="EN217" s="200"/>
      <c r="EO217" s="198"/>
      <c r="EP217" s="182"/>
      <c r="EQ217" s="182"/>
      <c r="ER217" s="182"/>
      <c r="ES217" s="182"/>
    </row>
    <row r="218" spans="1:149" x14ac:dyDescent="0.2">
      <c r="A218" s="61"/>
      <c r="B218" s="114">
        <v>210</v>
      </c>
      <c r="C218" s="87" t="str">
        <f t="shared" si="153"/>
        <v/>
      </c>
      <c r="D218" s="88" t="str">
        <f t="shared" si="154"/>
        <v/>
      </c>
      <c r="E218" s="87" t="str">
        <f t="shared" si="155"/>
        <v/>
      </c>
      <c r="F218" s="89" t="str">
        <f t="shared" si="156"/>
        <v/>
      </c>
      <c r="G218" s="87" t="str">
        <f t="shared" si="157"/>
        <v/>
      </c>
      <c r="H218" s="88" t="str">
        <f t="shared" si="158"/>
        <v/>
      </c>
      <c r="I218" s="87" t="str">
        <f t="shared" si="159"/>
        <v/>
      </c>
      <c r="J218" s="89" t="str">
        <f t="shared" si="160"/>
        <v/>
      </c>
      <c r="K218" s="87" t="str">
        <f t="shared" si="161"/>
        <v/>
      </c>
      <c r="L218" s="88" t="str">
        <f t="shared" si="162"/>
        <v/>
      </c>
      <c r="M218" s="87" t="str">
        <f t="shared" si="163"/>
        <v/>
      </c>
      <c r="N218" s="89" t="str">
        <f t="shared" si="164"/>
        <v/>
      </c>
      <c r="O218" s="87" t="str">
        <f t="shared" si="165"/>
        <v/>
      </c>
      <c r="P218" s="88" t="str">
        <f t="shared" si="166"/>
        <v/>
      </c>
      <c r="Q218" s="87" t="str">
        <f t="shared" si="167"/>
        <v/>
      </c>
      <c r="R218" s="89" t="str">
        <f t="shared" si="168"/>
        <v/>
      </c>
      <c r="S218" s="87" t="str">
        <f t="shared" si="169"/>
        <v/>
      </c>
      <c r="T218" s="88" t="str">
        <f t="shared" si="170"/>
        <v/>
      </c>
      <c r="U218" s="87" t="str">
        <f t="shared" si="171"/>
        <v/>
      </c>
      <c r="V218" s="89" t="str">
        <f t="shared" si="172"/>
        <v/>
      </c>
      <c r="W218" s="87" t="str">
        <f t="shared" si="173"/>
        <v/>
      </c>
      <c r="X218" s="88" t="str">
        <f t="shared" si="174"/>
        <v/>
      </c>
      <c r="Y218" s="87" t="str">
        <f t="shared" si="175"/>
        <v/>
      </c>
      <c r="Z218" s="89" t="str">
        <f t="shared" si="176"/>
        <v/>
      </c>
      <c r="AA218" s="87" t="str">
        <f t="shared" si="177"/>
        <v/>
      </c>
      <c r="AB218" s="88" t="str">
        <f t="shared" si="178"/>
        <v/>
      </c>
      <c r="AC218" s="87" t="str">
        <f t="shared" si="179"/>
        <v/>
      </c>
      <c r="AD218" s="88" t="str">
        <f t="shared" si="180"/>
        <v/>
      </c>
      <c r="AE218" s="87" t="str">
        <f t="shared" si="181"/>
        <v/>
      </c>
      <c r="AF218" s="89" t="str">
        <f t="shared" si="182"/>
        <v/>
      </c>
      <c r="AG218" s="87" t="str">
        <f t="shared" si="183"/>
        <v/>
      </c>
      <c r="AH218" s="88" t="str">
        <f t="shared" si="184"/>
        <v/>
      </c>
      <c r="AI218" s="87" t="str">
        <f t="shared" si="185"/>
        <v/>
      </c>
      <c r="AJ218" s="89" t="str">
        <f t="shared" si="186"/>
        <v/>
      </c>
      <c r="AK218" s="87" t="str">
        <f t="shared" si="187"/>
        <v/>
      </c>
      <c r="AL218" s="88" t="str">
        <f t="shared" si="188"/>
        <v/>
      </c>
      <c r="AM218" s="87" t="str">
        <f t="shared" si="189"/>
        <v/>
      </c>
      <c r="AN218" s="104" t="str">
        <f t="shared" si="190"/>
        <v/>
      </c>
      <c r="AO218" s="105"/>
      <c r="AP218" s="104"/>
      <c r="AQ218" s="87"/>
      <c r="AR218" s="104"/>
      <c r="AS218" s="87"/>
      <c r="AT218" s="104"/>
      <c r="AU218" s="108"/>
      <c r="AV218" s="187"/>
      <c r="AW218" s="110"/>
      <c r="AX218" s="109"/>
      <c r="AY218" s="110"/>
      <c r="AZ218" s="189"/>
      <c r="BA218" s="110"/>
      <c r="BB218" s="109"/>
      <c r="BC218" s="110"/>
      <c r="BD218" s="109"/>
      <c r="BE218" s="191"/>
      <c r="BF218" s="109"/>
      <c r="BG218" s="110"/>
      <c r="BH218" s="138"/>
      <c r="BI218" s="139"/>
      <c r="BJ218" s="65"/>
      <c r="BK218" s="63"/>
      <c r="BL218" s="64"/>
      <c r="BM218" s="63"/>
      <c r="BN218" s="206"/>
      <c r="BO218" s="89"/>
      <c r="BP218" s="183"/>
      <c r="BQ218" s="89"/>
      <c r="BR218" s="193"/>
      <c r="BS218" s="183"/>
      <c r="BT218" s="185"/>
      <c r="BU218" s="89"/>
      <c r="BV218" s="89"/>
      <c r="BW218" s="63"/>
      <c r="BX218" s="64"/>
      <c r="BY218" s="63"/>
      <c r="BZ218" s="138"/>
      <c r="CA218" s="63"/>
      <c r="CB218" s="167"/>
      <c r="CC218" s="63"/>
      <c r="CD218" s="167"/>
      <c r="CE218" s="63"/>
      <c r="CF218" s="167"/>
      <c r="CG218" s="169"/>
      <c r="CH218" s="64"/>
      <c r="CI218" s="63"/>
      <c r="CJ218" s="64"/>
      <c r="CK218" s="63"/>
      <c r="CL218" s="65"/>
      <c r="CM218" s="63"/>
      <c r="CN218" s="64"/>
      <c r="CO218" s="63"/>
      <c r="CP218" s="138"/>
      <c r="CQ218" s="68"/>
      <c r="CR218" s="69"/>
      <c r="CS218" s="171"/>
      <c r="CT218" s="69"/>
      <c r="CU218" s="68"/>
      <c r="CV218" s="69"/>
      <c r="CW218" s="68"/>
      <c r="CX218" s="69"/>
      <c r="CY218" s="208"/>
      <c r="CZ218" s="70"/>
      <c r="DA218" s="63"/>
      <c r="DB218" s="173"/>
      <c r="DC218" s="63"/>
      <c r="DD218" s="71"/>
      <c r="DE218" s="63"/>
      <c r="DF218" s="71"/>
      <c r="DG218" s="63"/>
      <c r="DH218" s="68"/>
      <c r="DI218" s="175"/>
      <c r="DJ218" s="176"/>
      <c r="DK218" s="175"/>
      <c r="DL218" s="176"/>
      <c r="DM218" s="175"/>
      <c r="DN218" s="176"/>
      <c r="DO218" s="175"/>
      <c r="DP218" s="176"/>
      <c r="DQ218" s="175"/>
      <c r="DR218" s="176"/>
      <c r="DS218" s="175"/>
      <c r="DT218" s="176"/>
      <c r="DU218" s="175"/>
      <c r="DV218" s="176"/>
      <c r="DW218" s="175"/>
      <c r="DX218" s="176"/>
      <c r="DY218" s="175"/>
      <c r="DZ218" s="176"/>
      <c r="EA218" s="175"/>
      <c r="EB218" s="176"/>
      <c r="EC218" s="175"/>
      <c r="ED218" s="176"/>
      <c r="EE218" s="175"/>
      <c r="EF218" s="176"/>
      <c r="EG218" s="69"/>
      <c r="EH218" s="66"/>
      <c r="EI218" s="66"/>
      <c r="EJ218" s="67"/>
      <c r="EK218" s="67"/>
      <c r="EL218" s="67"/>
      <c r="EM218" s="204"/>
      <c r="EN218" s="200"/>
      <c r="EO218" s="198"/>
      <c r="EP218" s="182"/>
      <c r="EQ218" s="182"/>
      <c r="ER218" s="182"/>
      <c r="ES218" s="182"/>
    </row>
    <row r="219" spans="1:149" x14ac:dyDescent="0.2">
      <c r="A219" s="61"/>
      <c r="B219" s="114">
        <v>211</v>
      </c>
      <c r="C219" s="87" t="str">
        <f t="shared" si="153"/>
        <v/>
      </c>
      <c r="D219" s="88" t="str">
        <f t="shared" si="154"/>
        <v/>
      </c>
      <c r="E219" s="87" t="str">
        <f t="shared" si="155"/>
        <v/>
      </c>
      <c r="F219" s="89" t="str">
        <f t="shared" si="156"/>
        <v/>
      </c>
      <c r="G219" s="87" t="str">
        <f t="shared" si="157"/>
        <v/>
      </c>
      <c r="H219" s="88" t="str">
        <f t="shared" si="158"/>
        <v/>
      </c>
      <c r="I219" s="87" t="str">
        <f t="shared" si="159"/>
        <v/>
      </c>
      <c r="J219" s="89" t="str">
        <f t="shared" si="160"/>
        <v/>
      </c>
      <c r="K219" s="87" t="str">
        <f t="shared" si="161"/>
        <v/>
      </c>
      <c r="L219" s="88" t="str">
        <f t="shared" si="162"/>
        <v/>
      </c>
      <c r="M219" s="87" t="str">
        <f t="shared" si="163"/>
        <v/>
      </c>
      <c r="N219" s="89" t="str">
        <f t="shared" si="164"/>
        <v/>
      </c>
      <c r="O219" s="87" t="str">
        <f t="shared" si="165"/>
        <v/>
      </c>
      <c r="P219" s="88" t="str">
        <f t="shared" si="166"/>
        <v/>
      </c>
      <c r="Q219" s="87" t="str">
        <f t="shared" si="167"/>
        <v/>
      </c>
      <c r="R219" s="89" t="str">
        <f t="shared" si="168"/>
        <v/>
      </c>
      <c r="S219" s="87" t="str">
        <f t="shared" si="169"/>
        <v/>
      </c>
      <c r="T219" s="88" t="str">
        <f t="shared" si="170"/>
        <v/>
      </c>
      <c r="U219" s="87" t="str">
        <f t="shared" si="171"/>
        <v/>
      </c>
      <c r="V219" s="89" t="str">
        <f t="shared" si="172"/>
        <v/>
      </c>
      <c r="W219" s="87" t="str">
        <f t="shared" si="173"/>
        <v/>
      </c>
      <c r="X219" s="88" t="str">
        <f t="shared" si="174"/>
        <v/>
      </c>
      <c r="Y219" s="87" t="str">
        <f t="shared" si="175"/>
        <v/>
      </c>
      <c r="Z219" s="89" t="str">
        <f t="shared" si="176"/>
        <v/>
      </c>
      <c r="AA219" s="87" t="str">
        <f t="shared" si="177"/>
        <v/>
      </c>
      <c r="AB219" s="88" t="str">
        <f t="shared" si="178"/>
        <v/>
      </c>
      <c r="AC219" s="87" t="str">
        <f t="shared" si="179"/>
        <v/>
      </c>
      <c r="AD219" s="88" t="str">
        <f t="shared" si="180"/>
        <v/>
      </c>
      <c r="AE219" s="87" t="str">
        <f t="shared" si="181"/>
        <v/>
      </c>
      <c r="AF219" s="89" t="str">
        <f t="shared" si="182"/>
        <v/>
      </c>
      <c r="AG219" s="87" t="str">
        <f t="shared" si="183"/>
        <v/>
      </c>
      <c r="AH219" s="88" t="str">
        <f t="shared" si="184"/>
        <v/>
      </c>
      <c r="AI219" s="87" t="str">
        <f t="shared" si="185"/>
        <v/>
      </c>
      <c r="AJ219" s="89" t="str">
        <f t="shared" si="186"/>
        <v/>
      </c>
      <c r="AK219" s="87" t="str">
        <f t="shared" si="187"/>
        <v/>
      </c>
      <c r="AL219" s="88" t="str">
        <f t="shared" si="188"/>
        <v/>
      </c>
      <c r="AM219" s="87" t="str">
        <f t="shared" si="189"/>
        <v/>
      </c>
      <c r="AN219" s="104" t="str">
        <f t="shared" si="190"/>
        <v/>
      </c>
      <c r="AO219" s="105"/>
      <c r="AP219" s="104"/>
      <c r="AQ219" s="87"/>
      <c r="AR219" s="104"/>
      <c r="AS219" s="87"/>
      <c r="AT219" s="104"/>
      <c r="AU219" s="108"/>
      <c r="AV219" s="187"/>
      <c r="AW219" s="110"/>
      <c r="AX219" s="109"/>
      <c r="AY219" s="110"/>
      <c r="AZ219" s="189"/>
      <c r="BA219" s="110"/>
      <c r="BB219" s="109"/>
      <c r="BC219" s="110"/>
      <c r="BD219" s="109"/>
      <c r="BE219" s="191"/>
      <c r="BF219" s="109"/>
      <c r="BG219" s="110"/>
      <c r="BH219" s="138"/>
      <c r="BI219" s="139"/>
      <c r="BJ219" s="65"/>
      <c r="BK219" s="63"/>
      <c r="BL219" s="64"/>
      <c r="BM219" s="63"/>
      <c r="BN219" s="206"/>
      <c r="BO219" s="89"/>
      <c r="BP219" s="183"/>
      <c r="BQ219" s="89"/>
      <c r="BR219" s="193"/>
      <c r="BS219" s="183"/>
      <c r="BT219" s="185"/>
      <c r="BU219" s="89"/>
      <c r="BV219" s="89"/>
      <c r="BW219" s="63"/>
      <c r="BX219" s="64"/>
      <c r="BY219" s="63"/>
      <c r="BZ219" s="138"/>
      <c r="CA219" s="63"/>
      <c r="CB219" s="167"/>
      <c r="CC219" s="63"/>
      <c r="CD219" s="167"/>
      <c r="CE219" s="63"/>
      <c r="CF219" s="167"/>
      <c r="CG219" s="169"/>
      <c r="CH219" s="64"/>
      <c r="CI219" s="63"/>
      <c r="CJ219" s="64"/>
      <c r="CK219" s="63"/>
      <c r="CL219" s="65"/>
      <c r="CM219" s="63"/>
      <c r="CN219" s="64"/>
      <c r="CO219" s="63"/>
      <c r="CP219" s="138"/>
      <c r="CQ219" s="68"/>
      <c r="CR219" s="69"/>
      <c r="CS219" s="171"/>
      <c r="CT219" s="69"/>
      <c r="CU219" s="68"/>
      <c r="CV219" s="69"/>
      <c r="CW219" s="68"/>
      <c r="CX219" s="69"/>
      <c r="CY219" s="208"/>
      <c r="CZ219" s="70"/>
      <c r="DA219" s="63"/>
      <c r="DB219" s="173"/>
      <c r="DC219" s="63"/>
      <c r="DD219" s="71"/>
      <c r="DE219" s="63"/>
      <c r="DF219" s="71"/>
      <c r="DG219" s="63"/>
      <c r="DH219" s="68"/>
      <c r="DI219" s="175"/>
      <c r="DJ219" s="176"/>
      <c r="DK219" s="175"/>
      <c r="DL219" s="176"/>
      <c r="DM219" s="175"/>
      <c r="DN219" s="176"/>
      <c r="DO219" s="175"/>
      <c r="DP219" s="176"/>
      <c r="DQ219" s="175"/>
      <c r="DR219" s="176"/>
      <c r="DS219" s="175"/>
      <c r="DT219" s="176"/>
      <c r="DU219" s="175"/>
      <c r="DV219" s="176"/>
      <c r="DW219" s="175"/>
      <c r="DX219" s="176"/>
      <c r="DY219" s="175"/>
      <c r="DZ219" s="176"/>
      <c r="EA219" s="175"/>
      <c r="EB219" s="176"/>
      <c r="EC219" s="175"/>
      <c r="ED219" s="176"/>
      <c r="EE219" s="175"/>
      <c r="EF219" s="176"/>
      <c r="EG219" s="69"/>
      <c r="EH219" s="66"/>
      <c r="EI219" s="66"/>
      <c r="EJ219" s="67"/>
      <c r="EK219" s="67"/>
      <c r="EL219" s="67"/>
      <c r="EM219" s="204"/>
      <c r="EN219" s="200"/>
      <c r="EO219" s="198"/>
      <c r="EP219" s="182"/>
      <c r="EQ219" s="182"/>
      <c r="ER219" s="182"/>
      <c r="ES219" s="182"/>
    </row>
    <row r="220" spans="1:149" x14ac:dyDescent="0.2">
      <c r="A220" s="61"/>
      <c r="B220" s="114">
        <v>212</v>
      </c>
      <c r="C220" s="87" t="str">
        <f t="shared" si="153"/>
        <v/>
      </c>
      <c r="D220" s="88" t="str">
        <f t="shared" si="154"/>
        <v/>
      </c>
      <c r="E220" s="87" t="str">
        <f t="shared" si="155"/>
        <v/>
      </c>
      <c r="F220" s="89" t="str">
        <f t="shared" si="156"/>
        <v/>
      </c>
      <c r="G220" s="87" t="str">
        <f t="shared" si="157"/>
        <v/>
      </c>
      <c r="H220" s="88" t="str">
        <f t="shared" si="158"/>
        <v/>
      </c>
      <c r="I220" s="87" t="str">
        <f t="shared" si="159"/>
        <v/>
      </c>
      <c r="J220" s="89" t="str">
        <f t="shared" si="160"/>
        <v/>
      </c>
      <c r="K220" s="87" t="str">
        <f t="shared" si="161"/>
        <v/>
      </c>
      <c r="L220" s="88" t="str">
        <f t="shared" si="162"/>
        <v/>
      </c>
      <c r="M220" s="87" t="str">
        <f t="shared" si="163"/>
        <v/>
      </c>
      <c r="N220" s="89" t="str">
        <f t="shared" si="164"/>
        <v/>
      </c>
      <c r="O220" s="87" t="str">
        <f t="shared" si="165"/>
        <v/>
      </c>
      <c r="P220" s="88" t="str">
        <f t="shared" si="166"/>
        <v/>
      </c>
      <c r="Q220" s="87" t="str">
        <f t="shared" si="167"/>
        <v/>
      </c>
      <c r="R220" s="89" t="str">
        <f t="shared" si="168"/>
        <v/>
      </c>
      <c r="S220" s="87" t="str">
        <f t="shared" si="169"/>
        <v/>
      </c>
      <c r="T220" s="88" t="str">
        <f t="shared" si="170"/>
        <v/>
      </c>
      <c r="U220" s="87" t="str">
        <f t="shared" si="171"/>
        <v/>
      </c>
      <c r="V220" s="89" t="str">
        <f t="shared" si="172"/>
        <v/>
      </c>
      <c r="W220" s="87" t="str">
        <f t="shared" si="173"/>
        <v/>
      </c>
      <c r="X220" s="88" t="str">
        <f t="shared" si="174"/>
        <v/>
      </c>
      <c r="Y220" s="87" t="str">
        <f t="shared" si="175"/>
        <v/>
      </c>
      <c r="Z220" s="89" t="str">
        <f t="shared" si="176"/>
        <v/>
      </c>
      <c r="AA220" s="87" t="str">
        <f t="shared" si="177"/>
        <v/>
      </c>
      <c r="AB220" s="88" t="str">
        <f t="shared" si="178"/>
        <v/>
      </c>
      <c r="AC220" s="87" t="str">
        <f t="shared" si="179"/>
        <v/>
      </c>
      <c r="AD220" s="88" t="str">
        <f t="shared" si="180"/>
        <v/>
      </c>
      <c r="AE220" s="87" t="str">
        <f t="shared" si="181"/>
        <v/>
      </c>
      <c r="AF220" s="89" t="str">
        <f t="shared" si="182"/>
        <v/>
      </c>
      <c r="AG220" s="87" t="str">
        <f t="shared" si="183"/>
        <v/>
      </c>
      <c r="AH220" s="88" t="str">
        <f t="shared" si="184"/>
        <v/>
      </c>
      <c r="AI220" s="87" t="str">
        <f t="shared" si="185"/>
        <v/>
      </c>
      <c r="AJ220" s="89" t="str">
        <f t="shared" si="186"/>
        <v/>
      </c>
      <c r="AK220" s="87" t="str">
        <f t="shared" si="187"/>
        <v/>
      </c>
      <c r="AL220" s="88" t="str">
        <f t="shared" si="188"/>
        <v/>
      </c>
      <c r="AM220" s="87" t="str">
        <f t="shared" si="189"/>
        <v/>
      </c>
      <c r="AN220" s="104" t="str">
        <f t="shared" si="190"/>
        <v/>
      </c>
      <c r="AO220" s="105"/>
      <c r="AP220" s="104"/>
      <c r="AQ220" s="87"/>
      <c r="AR220" s="104"/>
      <c r="AS220" s="87"/>
      <c r="AT220" s="104"/>
      <c r="AU220" s="108"/>
      <c r="AV220" s="187"/>
      <c r="AW220" s="110"/>
      <c r="AX220" s="109"/>
      <c r="AY220" s="110"/>
      <c r="AZ220" s="189"/>
      <c r="BA220" s="110"/>
      <c r="BB220" s="109"/>
      <c r="BC220" s="110"/>
      <c r="BD220" s="109"/>
      <c r="BE220" s="191"/>
      <c r="BF220" s="109"/>
      <c r="BG220" s="110"/>
      <c r="BH220" s="138"/>
      <c r="BI220" s="139"/>
      <c r="BJ220" s="65"/>
      <c r="BK220" s="63"/>
      <c r="BL220" s="64"/>
      <c r="BM220" s="63"/>
      <c r="BN220" s="206"/>
      <c r="BO220" s="89"/>
      <c r="BP220" s="183"/>
      <c r="BQ220" s="89"/>
      <c r="BR220" s="193"/>
      <c r="BS220" s="183"/>
      <c r="BT220" s="185"/>
      <c r="BU220" s="89"/>
      <c r="BV220" s="89"/>
      <c r="BW220" s="63"/>
      <c r="BX220" s="64"/>
      <c r="BY220" s="63"/>
      <c r="BZ220" s="138"/>
      <c r="CA220" s="63"/>
      <c r="CB220" s="167"/>
      <c r="CC220" s="63"/>
      <c r="CD220" s="167"/>
      <c r="CE220" s="63"/>
      <c r="CF220" s="167"/>
      <c r="CG220" s="169"/>
      <c r="CH220" s="64"/>
      <c r="CI220" s="63"/>
      <c r="CJ220" s="64"/>
      <c r="CK220" s="63"/>
      <c r="CL220" s="65"/>
      <c r="CM220" s="63"/>
      <c r="CN220" s="64"/>
      <c r="CO220" s="63"/>
      <c r="CP220" s="138"/>
      <c r="CQ220" s="68"/>
      <c r="CR220" s="69"/>
      <c r="CS220" s="171"/>
      <c r="CT220" s="69"/>
      <c r="CU220" s="68"/>
      <c r="CV220" s="69"/>
      <c r="CW220" s="68"/>
      <c r="CX220" s="69"/>
      <c r="CY220" s="208"/>
      <c r="CZ220" s="70"/>
      <c r="DA220" s="63"/>
      <c r="DB220" s="173"/>
      <c r="DC220" s="63"/>
      <c r="DD220" s="71"/>
      <c r="DE220" s="63"/>
      <c r="DF220" s="71"/>
      <c r="DG220" s="63"/>
      <c r="DH220" s="68"/>
      <c r="DI220" s="175"/>
      <c r="DJ220" s="176"/>
      <c r="DK220" s="175"/>
      <c r="DL220" s="176"/>
      <c r="DM220" s="175"/>
      <c r="DN220" s="176"/>
      <c r="DO220" s="175"/>
      <c r="DP220" s="176"/>
      <c r="DQ220" s="175"/>
      <c r="DR220" s="176"/>
      <c r="DS220" s="175"/>
      <c r="DT220" s="176"/>
      <c r="DU220" s="175"/>
      <c r="DV220" s="176"/>
      <c r="DW220" s="175"/>
      <c r="DX220" s="176"/>
      <c r="DY220" s="175"/>
      <c r="DZ220" s="176"/>
      <c r="EA220" s="175"/>
      <c r="EB220" s="176"/>
      <c r="EC220" s="175"/>
      <c r="ED220" s="176"/>
      <c r="EE220" s="175"/>
      <c r="EF220" s="176"/>
      <c r="EG220" s="69"/>
      <c r="EH220" s="66"/>
      <c r="EI220" s="66"/>
      <c r="EJ220" s="67"/>
      <c r="EK220" s="67"/>
      <c r="EL220" s="67"/>
      <c r="EM220" s="204"/>
      <c r="EN220" s="200"/>
      <c r="EO220" s="198"/>
      <c r="EP220" s="182"/>
      <c r="EQ220" s="182"/>
      <c r="ER220" s="182"/>
      <c r="ES220" s="182"/>
    </row>
    <row r="221" spans="1:149" x14ac:dyDescent="0.2">
      <c r="A221" s="61"/>
      <c r="B221" s="114">
        <v>213</v>
      </c>
      <c r="C221" s="87" t="str">
        <f t="shared" si="153"/>
        <v/>
      </c>
      <c r="D221" s="88" t="str">
        <f t="shared" si="154"/>
        <v/>
      </c>
      <c r="E221" s="87" t="str">
        <f t="shared" si="155"/>
        <v/>
      </c>
      <c r="F221" s="89" t="str">
        <f t="shared" si="156"/>
        <v/>
      </c>
      <c r="G221" s="87" t="str">
        <f t="shared" si="157"/>
        <v/>
      </c>
      <c r="H221" s="88" t="str">
        <f t="shared" si="158"/>
        <v/>
      </c>
      <c r="I221" s="87" t="str">
        <f t="shared" si="159"/>
        <v/>
      </c>
      <c r="J221" s="89" t="str">
        <f t="shared" si="160"/>
        <v/>
      </c>
      <c r="K221" s="87" t="str">
        <f t="shared" si="161"/>
        <v/>
      </c>
      <c r="L221" s="88" t="str">
        <f t="shared" si="162"/>
        <v/>
      </c>
      <c r="M221" s="87" t="str">
        <f t="shared" si="163"/>
        <v/>
      </c>
      <c r="N221" s="89" t="str">
        <f t="shared" si="164"/>
        <v/>
      </c>
      <c r="O221" s="87" t="str">
        <f t="shared" si="165"/>
        <v/>
      </c>
      <c r="P221" s="88" t="str">
        <f t="shared" si="166"/>
        <v/>
      </c>
      <c r="Q221" s="87" t="str">
        <f t="shared" si="167"/>
        <v/>
      </c>
      <c r="R221" s="89" t="str">
        <f t="shared" si="168"/>
        <v/>
      </c>
      <c r="S221" s="87" t="str">
        <f t="shared" si="169"/>
        <v/>
      </c>
      <c r="T221" s="88" t="str">
        <f t="shared" si="170"/>
        <v/>
      </c>
      <c r="U221" s="87" t="str">
        <f t="shared" si="171"/>
        <v/>
      </c>
      <c r="V221" s="89" t="str">
        <f t="shared" si="172"/>
        <v/>
      </c>
      <c r="W221" s="87" t="str">
        <f t="shared" si="173"/>
        <v/>
      </c>
      <c r="X221" s="88" t="str">
        <f t="shared" si="174"/>
        <v/>
      </c>
      <c r="Y221" s="87" t="str">
        <f t="shared" si="175"/>
        <v/>
      </c>
      <c r="Z221" s="89" t="str">
        <f t="shared" si="176"/>
        <v/>
      </c>
      <c r="AA221" s="87" t="str">
        <f t="shared" si="177"/>
        <v/>
      </c>
      <c r="AB221" s="88" t="str">
        <f t="shared" si="178"/>
        <v/>
      </c>
      <c r="AC221" s="87" t="str">
        <f t="shared" si="179"/>
        <v/>
      </c>
      <c r="AD221" s="88" t="str">
        <f t="shared" si="180"/>
        <v/>
      </c>
      <c r="AE221" s="87" t="str">
        <f t="shared" si="181"/>
        <v/>
      </c>
      <c r="AF221" s="89" t="str">
        <f t="shared" si="182"/>
        <v/>
      </c>
      <c r="AG221" s="87" t="str">
        <f t="shared" si="183"/>
        <v/>
      </c>
      <c r="AH221" s="88" t="str">
        <f t="shared" si="184"/>
        <v/>
      </c>
      <c r="AI221" s="87" t="str">
        <f t="shared" si="185"/>
        <v/>
      </c>
      <c r="AJ221" s="89" t="str">
        <f t="shared" si="186"/>
        <v/>
      </c>
      <c r="AK221" s="87" t="str">
        <f t="shared" si="187"/>
        <v/>
      </c>
      <c r="AL221" s="88" t="str">
        <f t="shared" si="188"/>
        <v/>
      </c>
      <c r="AM221" s="87" t="str">
        <f t="shared" si="189"/>
        <v/>
      </c>
      <c r="AN221" s="104" t="str">
        <f t="shared" si="190"/>
        <v/>
      </c>
      <c r="AO221" s="105"/>
      <c r="AP221" s="104"/>
      <c r="AQ221" s="87"/>
      <c r="AR221" s="104"/>
      <c r="AS221" s="87"/>
      <c r="AT221" s="104"/>
      <c r="AU221" s="108"/>
      <c r="AV221" s="187"/>
      <c r="AW221" s="110"/>
      <c r="AX221" s="109"/>
      <c r="AY221" s="110"/>
      <c r="AZ221" s="189"/>
      <c r="BA221" s="110"/>
      <c r="BB221" s="109"/>
      <c r="BC221" s="110"/>
      <c r="BD221" s="109"/>
      <c r="BE221" s="191"/>
      <c r="BF221" s="109"/>
      <c r="BG221" s="110"/>
      <c r="BH221" s="138"/>
      <c r="BI221" s="139"/>
      <c r="BJ221" s="65"/>
      <c r="BK221" s="63"/>
      <c r="BL221" s="64"/>
      <c r="BM221" s="63"/>
      <c r="BN221" s="206"/>
      <c r="BO221" s="89"/>
      <c r="BP221" s="183"/>
      <c r="BQ221" s="89"/>
      <c r="BR221" s="193"/>
      <c r="BS221" s="183"/>
      <c r="BT221" s="185"/>
      <c r="BU221" s="89"/>
      <c r="BV221" s="89"/>
      <c r="BW221" s="63"/>
      <c r="BX221" s="64"/>
      <c r="BY221" s="63"/>
      <c r="BZ221" s="138"/>
      <c r="CA221" s="63"/>
      <c r="CB221" s="167"/>
      <c r="CC221" s="63"/>
      <c r="CD221" s="167"/>
      <c r="CE221" s="63"/>
      <c r="CF221" s="167"/>
      <c r="CG221" s="169"/>
      <c r="CH221" s="64"/>
      <c r="CI221" s="63"/>
      <c r="CJ221" s="64"/>
      <c r="CK221" s="63"/>
      <c r="CL221" s="65"/>
      <c r="CM221" s="63"/>
      <c r="CN221" s="64"/>
      <c r="CO221" s="63"/>
      <c r="CP221" s="138"/>
      <c r="CQ221" s="68"/>
      <c r="CR221" s="69"/>
      <c r="CS221" s="171"/>
      <c r="CT221" s="69"/>
      <c r="CU221" s="68"/>
      <c r="CV221" s="69"/>
      <c r="CW221" s="68"/>
      <c r="CX221" s="69"/>
      <c r="CY221" s="208"/>
      <c r="CZ221" s="70"/>
      <c r="DA221" s="63"/>
      <c r="DB221" s="173"/>
      <c r="DC221" s="63"/>
      <c r="DD221" s="71"/>
      <c r="DE221" s="63"/>
      <c r="DF221" s="71"/>
      <c r="DG221" s="63"/>
      <c r="DH221" s="68"/>
      <c r="DI221" s="175"/>
      <c r="DJ221" s="176"/>
      <c r="DK221" s="175"/>
      <c r="DL221" s="176"/>
      <c r="DM221" s="175"/>
      <c r="DN221" s="176"/>
      <c r="DO221" s="175"/>
      <c r="DP221" s="176"/>
      <c r="DQ221" s="175"/>
      <c r="DR221" s="176"/>
      <c r="DS221" s="175"/>
      <c r="DT221" s="176"/>
      <c r="DU221" s="175"/>
      <c r="DV221" s="176"/>
      <c r="DW221" s="175"/>
      <c r="DX221" s="176"/>
      <c r="DY221" s="175"/>
      <c r="DZ221" s="176"/>
      <c r="EA221" s="175"/>
      <c r="EB221" s="176"/>
      <c r="EC221" s="175"/>
      <c r="ED221" s="176"/>
      <c r="EE221" s="175"/>
      <c r="EF221" s="176"/>
      <c r="EG221" s="69"/>
      <c r="EH221" s="66"/>
      <c r="EI221" s="66"/>
      <c r="EJ221" s="67"/>
      <c r="EK221" s="67"/>
      <c r="EL221" s="67"/>
      <c r="EM221" s="204"/>
      <c r="EN221" s="200"/>
      <c r="EO221" s="198"/>
      <c r="EP221" s="182"/>
      <c r="EQ221" s="182"/>
      <c r="ER221" s="182"/>
      <c r="ES221" s="182"/>
    </row>
    <row r="222" spans="1:149" x14ac:dyDescent="0.2">
      <c r="A222" s="61"/>
      <c r="B222" s="114">
        <v>214</v>
      </c>
      <c r="C222" s="87" t="str">
        <f t="shared" si="153"/>
        <v/>
      </c>
      <c r="D222" s="88" t="str">
        <f t="shared" si="154"/>
        <v/>
      </c>
      <c r="E222" s="87" t="str">
        <f t="shared" si="155"/>
        <v/>
      </c>
      <c r="F222" s="89" t="str">
        <f t="shared" si="156"/>
        <v/>
      </c>
      <c r="G222" s="87" t="str">
        <f t="shared" si="157"/>
        <v/>
      </c>
      <c r="H222" s="88" t="str">
        <f t="shared" si="158"/>
        <v/>
      </c>
      <c r="I222" s="87" t="str">
        <f t="shared" si="159"/>
        <v/>
      </c>
      <c r="J222" s="89" t="str">
        <f t="shared" si="160"/>
        <v/>
      </c>
      <c r="K222" s="87" t="str">
        <f t="shared" si="161"/>
        <v/>
      </c>
      <c r="L222" s="88" t="str">
        <f t="shared" si="162"/>
        <v/>
      </c>
      <c r="M222" s="87" t="str">
        <f t="shared" si="163"/>
        <v/>
      </c>
      <c r="N222" s="89" t="str">
        <f t="shared" si="164"/>
        <v/>
      </c>
      <c r="O222" s="87" t="str">
        <f t="shared" si="165"/>
        <v/>
      </c>
      <c r="P222" s="88" t="str">
        <f t="shared" si="166"/>
        <v/>
      </c>
      <c r="Q222" s="87" t="str">
        <f t="shared" si="167"/>
        <v/>
      </c>
      <c r="R222" s="89" t="str">
        <f t="shared" si="168"/>
        <v/>
      </c>
      <c r="S222" s="87" t="str">
        <f t="shared" si="169"/>
        <v/>
      </c>
      <c r="T222" s="88" t="str">
        <f t="shared" si="170"/>
        <v/>
      </c>
      <c r="U222" s="87" t="str">
        <f t="shared" si="171"/>
        <v/>
      </c>
      <c r="V222" s="89" t="str">
        <f t="shared" si="172"/>
        <v/>
      </c>
      <c r="W222" s="87" t="str">
        <f t="shared" si="173"/>
        <v/>
      </c>
      <c r="X222" s="88" t="str">
        <f t="shared" si="174"/>
        <v/>
      </c>
      <c r="Y222" s="87" t="str">
        <f t="shared" si="175"/>
        <v/>
      </c>
      <c r="Z222" s="89" t="str">
        <f t="shared" si="176"/>
        <v/>
      </c>
      <c r="AA222" s="87" t="str">
        <f t="shared" si="177"/>
        <v/>
      </c>
      <c r="AB222" s="88" t="str">
        <f t="shared" si="178"/>
        <v/>
      </c>
      <c r="AC222" s="87" t="str">
        <f t="shared" si="179"/>
        <v/>
      </c>
      <c r="AD222" s="88" t="str">
        <f t="shared" si="180"/>
        <v/>
      </c>
      <c r="AE222" s="87" t="str">
        <f t="shared" si="181"/>
        <v/>
      </c>
      <c r="AF222" s="89" t="str">
        <f t="shared" si="182"/>
        <v/>
      </c>
      <c r="AG222" s="87" t="str">
        <f t="shared" si="183"/>
        <v/>
      </c>
      <c r="AH222" s="88" t="str">
        <f t="shared" si="184"/>
        <v/>
      </c>
      <c r="AI222" s="87" t="str">
        <f t="shared" si="185"/>
        <v/>
      </c>
      <c r="AJ222" s="89" t="str">
        <f t="shared" si="186"/>
        <v/>
      </c>
      <c r="AK222" s="87" t="str">
        <f t="shared" si="187"/>
        <v/>
      </c>
      <c r="AL222" s="88" t="str">
        <f t="shared" si="188"/>
        <v/>
      </c>
      <c r="AM222" s="87" t="str">
        <f t="shared" si="189"/>
        <v/>
      </c>
      <c r="AN222" s="104" t="str">
        <f t="shared" si="190"/>
        <v/>
      </c>
      <c r="AO222" s="105"/>
      <c r="AP222" s="104"/>
      <c r="AQ222" s="87"/>
      <c r="AR222" s="104"/>
      <c r="AS222" s="87"/>
      <c r="AT222" s="104"/>
      <c r="AU222" s="108"/>
      <c r="AV222" s="187"/>
      <c r="AW222" s="110"/>
      <c r="AX222" s="109"/>
      <c r="AY222" s="110"/>
      <c r="AZ222" s="189"/>
      <c r="BA222" s="110"/>
      <c r="BB222" s="109"/>
      <c r="BC222" s="110"/>
      <c r="BD222" s="109"/>
      <c r="BE222" s="191"/>
      <c r="BF222" s="109"/>
      <c r="BG222" s="110"/>
      <c r="BH222" s="138"/>
      <c r="BI222" s="139"/>
      <c r="BJ222" s="65"/>
      <c r="BK222" s="63"/>
      <c r="BL222" s="64"/>
      <c r="BM222" s="63"/>
      <c r="BN222" s="206"/>
      <c r="BO222" s="89"/>
      <c r="BP222" s="183"/>
      <c r="BQ222" s="89"/>
      <c r="BR222" s="193"/>
      <c r="BS222" s="183"/>
      <c r="BT222" s="185"/>
      <c r="BU222" s="89"/>
      <c r="BV222" s="89"/>
      <c r="BW222" s="63"/>
      <c r="BX222" s="64"/>
      <c r="BY222" s="63"/>
      <c r="BZ222" s="138"/>
      <c r="CA222" s="63"/>
      <c r="CB222" s="167"/>
      <c r="CC222" s="63"/>
      <c r="CD222" s="167"/>
      <c r="CE222" s="63"/>
      <c r="CF222" s="167"/>
      <c r="CG222" s="169"/>
      <c r="CH222" s="64"/>
      <c r="CI222" s="63"/>
      <c r="CJ222" s="64"/>
      <c r="CK222" s="63"/>
      <c r="CL222" s="65"/>
      <c r="CM222" s="63"/>
      <c r="CN222" s="64"/>
      <c r="CO222" s="63"/>
      <c r="CP222" s="138"/>
      <c r="CQ222" s="68"/>
      <c r="CR222" s="69"/>
      <c r="CS222" s="171"/>
      <c r="CT222" s="69"/>
      <c r="CU222" s="68"/>
      <c r="CV222" s="69"/>
      <c r="CW222" s="68"/>
      <c r="CX222" s="69"/>
      <c r="CY222" s="208"/>
      <c r="CZ222" s="70"/>
      <c r="DA222" s="63"/>
      <c r="DB222" s="173"/>
      <c r="DC222" s="63"/>
      <c r="DD222" s="71"/>
      <c r="DE222" s="63"/>
      <c r="DF222" s="71"/>
      <c r="DG222" s="63"/>
      <c r="DH222" s="68"/>
      <c r="DI222" s="175"/>
      <c r="DJ222" s="176"/>
      <c r="DK222" s="175"/>
      <c r="DL222" s="176"/>
      <c r="DM222" s="175"/>
      <c r="DN222" s="176"/>
      <c r="DO222" s="175"/>
      <c r="DP222" s="176"/>
      <c r="DQ222" s="175"/>
      <c r="DR222" s="176"/>
      <c r="DS222" s="175"/>
      <c r="DT222" s="176"/>
      <c r="DU222" s="175"/>
      <c r="DV222" s="176"/>
      <c r="DW222" s="175"/>
      <c r="DX222" s="176"/>
      <c r="DY222" s="175"/>
      <c r="DZ222" s="176"/>
      <c r="EA222" s="175"/>
      <c r="EB222" s="176"/>
      <c r="EC222" s="175"/>
      <c r="ED222" s="176"/>
      <c r="EE222" s="175"/>
      <c r="EF222" s="176"/>
      <c r="EG222" s="69"/>
      <c r="EH222" s="66"/>
      <c r="EI222" s="66"/>
      <c r="EJ222" s="67"/>
      <c r="EK222" s="67"/>
      <c r="EL222" s="67"/>
      <c r="EM222" s="204"/>
      <c r="EN222" s="200"/>
      <c r="EO222" s="198"/>
      <c r="EP222" s="182"/>
      <c r="EQ222" s="182"/>
      <c r="ER222" s="182"/>
      <c r="ES222" s="182"/>
    </row>
    <row r="223" spans="1:149" x14ac:dyDescent="0.2">
      <c r="A223" s="61"/>
      <c r="B223" s="114">
        <v>215</v>
      </c>
      <c r="C223" s="87" t="str">
        <f t="shared" si="153"/>
        <v/>
      </c>
      <c r="D223" s="88" t="str">
        <f t="shared" si="154"/>
        <v/>
      </c>
      <c r="E223" s="87" t="str">
        <f t="shared" si="155"/>
        <v/>
      </c>
      <c r="F223" s="89" t="str">
        <f t="shared" si="156"/>
        <v/>
      </c>
      <c r="G223" s="87" t="str">
        <f t="shared" si="157"/>
        <v/>
      </c>
      <c r="H223" s="88" t="str">
        <f t="shared" si="158"/>
        <v/>
      </c>
      <c r="I223" s="87" t="str">
        <f t="shared" si="159"/>
        <v/>
      </c>
      <c r="J223" s="89" t="str">
        <f t="shared" si="160"/>
        <v/>
      </c>
      <c r="K223" s="87" t="str">
        <f t="shared" si="161"/>
        <v/>
      </c>
      <c r="L223" s="88" t="str">
        <f t="shared" si="162"/>
        <v/>
      </c>
      <c r="M223" s="87" t="str">
        <f t="shared" si="163"/>
        <v/>
      </c>
      <c r="N223" s="89" t="str">
        <f t="shared" si="164"/>
        <v/>
      </c>
      <c r="O223" s="87" t="str">
        <f t="shared" si="165"/>
        <v/>
      </c>
      <c r="P223" s="88" t="str">
        <f t="shared" si="166"/>
        <v/>
      </c>
      <c r="Q223" s="87" t="str">
        <f t="shared" si="167"/>
        <v/>
      </c>
      <c r="R223" s="89" t="str">
        <f t="shared" si="168"/>
        <v/>
      </c>
      <c r="S223" s="87" t="str">
        <f t="shared" si="169"/>
        <v/>
      </c>
      <c r="T223" s="88" t="str">
        <f t="shared" si="170"/>
        <v/>
      </c>
      <c r="U223" s="87" t="str">
        <f t="shared" si="171"/>
        <v/>
      </c>
      <c r="V223" s="89" t="str">
        <f t="shared" si="172"/>
        <v/>
      </c>
      <c r="W223" s="87" t="str">
        <f t="shared" si="173"/>
        <v/>
      </c>
      <c r="X223" s="88" t="str">
        <f t="shared" si="174"/>
        <v/>
      </c>
      <c r="Y223" s="87" t="str">
        <f t="shared" si="175"/>
        <v/>
      </c>
      <c r="Z223" s="89" t="str">
        <f t="shared" si="176"/>
        <v/>
      </c>
      <c r="AA223" s="87" t="str">
        <f t="shared" si="177"/>
        <v/>
      </c>
      <c r="AB223" s="88" t="str">
        <f t="shared" si="178"/>
        <v/>
      </c>
      <c r="AC223" s="87" t="str">
        <f t="shared" si="179"/>
        <v/>
      </c>
      <c r="AD223" s="88" t="str">
        <f t="shared" si="180"/>
        <v/>
      </c>
      <c r="AE223" s="87" t="str">
        <f t="shared" si="181"/>
        <v/>
      </c>
      <c r="AF223" s="89" t="str">
        <f t="shared" si="182"/>
        <v/>
      </c>
      <c r="AG223" s="87" t="str">
        <f t="shared" si="183"/>
        <v/>
      </c>
      <c r="AH223" s="88" t="str">
        <f t="shared" si="184"/>
        <v/>
      </c>
      <c r="AI223" s="87" t="str">
        <f t="shared" si="185"/>
        <v/>
      </c>
      <c r="AJ223" s="89" t="str">
        <f t="shared" si="186"/>
        <v/>
      </c>
      <c r="AK223" s="87" t="str">
        <f t="shared" si="187"/>
        <v/>
      </c>
      <c r="AL223" s="88" t="str">
        <f t="shared" si="188"/>
        <v/>
      </c>
      <c r="AM223" s="87" t="str">
        <f t="shared" si="189"/>
        <v/>
      </c>
      <c r="AN223" s="104" t="str">
        <f t="shared" si="190"/>
        <v/>
      </c>
      <c r="AO223" s="105"/>
      <c r="AP223" s="104"/>
      <c r="AQ223" s="87"/>
      <c r="AR223" s="104"/>
      <c r="AS223" s="87"/>
      <c r="AT223" s="104"/>
      <c r="AU223" s="108"/>
      <c r="AV223" s="187"/>
      <c r="AW223" s="110"/>
      <c r="AX223" s="109"/>
      <c r="AY223" s="110"/>
      <c r="AZ223" s="189"/>
      <c r="BA223" s="110"/>
      <c r="BB223" s="109"/>
      <c r="BC223" s="110"/>
      <c r="BD223" s="109"/>
      <c r="BE223" s="191"/>
      <c r="BF223" s="109"/>
      <c r="BG223" s="110"/>
      <c r="BH223" s="138"/>
      <c r="BI223" s="139"/>
      <c r="BJ223" s="65"/>
      <c r="BK223" s="63"/>
      <c r="BL223" s="64"/>
      <c r="BM223" s="63"/>
      <c r="BN223" s="206"/>
      <c r="BO223" s="89"/>
      <c r="BP223" s="183"/>
      <c r="BQ223" s="89"/>
      <c r="BR223" s="193"/>
      <c r="BS223" s="183"/>
      <c r="BT223" s="185"/>
      <c r="BU223" s="89"/>
      <c r="BV223" s="89"/>
      <c r="BW223" s="63"/>
      <c r="BX223" s="64"/>
      <c r="BY223" s="63"/>
      <c r="BZ223" s="138"/>
      <c r="CA223" s="63"/>
      <c r="CB223" s="167"/>
      <c r="CC223" s="63"/>
      <c r="CD223" s="167"/>
      <c r="CE223" s="63"/>
      <c r="CF223" s="167"/>
      <c r="CG223" s="169"/>
      <c r="CH223" s="64"/>
      <c r="CI223" s="63"/>
      <c r="CJ223" s="64"/>
      <c r="CK223" s="63"/>
      <c r="CL223" s="65"/>
      <c r="CM223" s="63"/>
      <c r="CN223" s="64"/>
      <c r="CO223" s="63"/>
      <c r="CP223" s="138"/>
      <c r="CQ223" s="68"/>
      <c r="CR223" s="69"/>
      <c r="CS223" s="171"/>
      <c r="CT223" s="69"/>
      <c r="CU223" s="68"/>
      <c r="CV223" s="69"/>
      <c r="CW223" s="68"/>
      <c r="CX223" s="69"/>
      <c r="CY223" s="208"/>
      <c r="CZ223" s="70"/>
      <c r="DA223" s="63"/>
      <c r="DB223" s="173"/>
      <c r="DC223" s="63"/>
      <c r="DD223" s="71"/>
      <c r="DE223" s="63"/>
      <c r="DF223" s="71"/>
      <c r="DG223" s="63"/>
      <c r="DH223" s="68"/>
      <c r="DI223" s="175"/>
      <c r="DJ223" s="176"/>
      <c r="DK223" s="175"/>
      <c r="DL223" s="176"/>
      <c r="DM223" s="175"/>
      <c r="DN223" s="176"/>
      <c r="DO223" s="175"/>
      <c r="DP223" s="176"/>
      <c r="DQ223" s="175"/>
      <c r="DR223" s="176"/>
      <c r="DS223" s="175"/>
      <c r="DT223" s="176"/>
      <c r="DU223" s="175"/>
      <c r="DV223" s="176"/>
      <c r="DW223" s="175"/>
      <c r="DX223" s="176"/>
      <c r="DY223" s="175"/>
      <c r="DZ223" s="176"/>
      <c r="EA223" s="175"/>
      <c r="EB223" s="176"/>
      <c r="EC223" s="175"/>
      <c r="ED223" s="176"/>
      <c r="EE223" s="175"/>
      <c r="EF223" s="176"/>
      <c r="EG223" s="69"/>
      <c r="EH223" s="66"/>
      <c r="EI223" s="66"/>
      <c r="EJ223" s="67"/>
      <c r="EK223" s="67"/>
      <c r="EL223" s="67"/>
      <c r="EM223" s="204"/>
      <c r="EN223" s="200"/>
      <c r="EO223" s="198"/>
      <c r="EP223" s="182"/>
      <c r="EQ223" s="182"/>
      <c r="ER223" s="182"/>
      <c r="ES223" s="182"/>
    </row>
    <row r="224" spans="1:149" x14ac:dyDescent="0.2">
      <c r="A224" s="61"/>
      <c r="B224" s="114">
        <v>216</v>
      </c>
      <c r="C224" s="87" t="str">
        <f t="shared" si="153"/>
        <v/>
      </c>
      <c r="D224" s="88" t="str">
        <f t="shared" si="154"/>
        <v/>
      </c>
      <c r="E224" s="87" t="str">
        <f t="shared" si="155"/>
        <v/>
      </c>
      <c r="F224" s="89" t="str">
        <f t="shared" si="156"/>
        <v/>
      </c>
      <c r="G224" s="87" t="str">
        <f t="shared" si="157"/>
        <v/>
      </c>
      <c r="H224" s="88" t="str">
        <f t="shared" si="158"/>
        <v/>
      </c>
      <c r="I224" s="87" t="str">
        <f t="shared" si="159"/>
        <v/>
      </c>
      <c r="J224" s="89" t="str">
        <f t="shared" si="160"/>
        <v/>
      </c>
      <c r="K224" s="87" t="str">
        <f t="shared" si="161"/>
        <v/>
      </c>
      <c r="L224" s="88" t="str">
        <f t="shared" si="162"/>
        <v/>
      </c>
      <c r="M224" s="87" t="str">
        <f t="shared" si="163"/>
        <v/>
      </c>
      <c r="N224" s="89" t="str">
        <f t="shared" si="164"/>
        <v/>
      </c>
      <c r="O224" s="87" t="str">
        <f t="shared" si="165"/>
        <v/>
      </c>
      <c r="P224" s="88" t="str">
        <f t="shared" si="166"/>
        <v/>
      </c>
      <c r="Q224" s="87" t="str">
        <f t="shared" si="167"/>
        <v/>
      </c>
      <c r="R224" s="89" t="str">
        <f t="shared" si="168"/>
        <v/>
      </c>
      <c r="S224" s="87" t="str">
        <f t="shared" si="169"/>
        <v/>
      </c>
      <c r="T224" s="88" t="str">
        <f t="shared" si="170"/>
        <v/>
      </c>
      <c r="U224" s="87" t="str">
        <f t="shared" si="171"/>
        <v/>
      </c>
      <c r="V224" s="89" t="str">
        <f t="shared" si="172"/>
        <v/>
      </c>
      <c r="W224" s="87" t="str">
        <f t="shared" si="173"/>
        <v/>
      </c>
      <c r="X224" s="88" t="str">
        <f t="shared" si="174"/>
        <v/>
      </c>
      <c r="Y224" s="87" t="str">
        <f t="shared" si="175"/>
        <v/>
      </c>
      <c r="Z224" s="89" t="str">
        <f t="shared" si="176"/>
        <v/>
      </c>
      <c r="AA224" s="87" t="str">
        <f t="shared" si="177"/>
        <v/>
      </c>
      <c r="AB224" s="88" t="str">
        <f t="shared" si="178"/>
        <v/>
      </c>
      <c r="AC224" s="87" t="str">
        <f t="shared" si="179"/>
        <v/>
      </c>
      <c r="AD224" s="88" t="str">
        <f t="shared" si="180"/>
        <v/>
      </c>
      <c r="AE224" s="87" t="str">
        <f t="shared" si="181"/>
        <v/>
      </c>
      <c r="AF224" s="89" t="str">
        <f t="shared" si="182"/>
        <v/>
      </c>
      <c r="AG224" s="87" t="str">
        <f t="shared" si="183"/>
        <v/>
      </c>
      <c r="AH224" s="88" t="str">
        <f t="shared" si="184"/>
        <v/>
      </c>
      <c r="AI224" s="87" t="str">
        <f t="shared" si="185"/>
        <v/>
      </c>
      <c r="AJ224" s="89" t="str">
        <f t="shared" si="186"/>
        <v/>
      </c>
      <c r="AK224" s="87" t="str">
        <f t="shared" si="187"/>
        <v/>
      </c>
      <c r="AL224" s="88" t="str">
        <f t="shared" si="188"/>
        <v/>
      </c>
      <c r="AM224" s="87" t="str">
        <f t="shared" si="189"/>
        <v/>
      </c>
      <c r="AN224" s="104" t="str">
        <f t="shared" si="190"/>
        <v/>
      </c>
      <c r="AO224" s="105"/>
      <c r="AP224" s="104"/>
      <c r="AQ224" s="87"/>
      <c r="AR224" s="104"/>
      <c r="AS224" s="87"/>
      <c r="AT224" s="104"/>
      <c r="AU224" s="108"/>
      <c r="AV224" s="187"/>
      <c r="AW224" s="110"/>
      <c r="AX224" s="109"/>
      <c r="AY224" s="110"/>
      <c r="AZ224" s="189"/>
      <c r="BA224" s="110"/>
      <c r="BB224" s="109"/>
      <c r="BC224" s="110"/>
      <c r="BD224" s="109"/>
      <c r="BE224" s="191"/>
      <c r="BF224" s="109"/>
      <c r="BG224" s="110"/>
      <c r="BH224" s="138"/>
      <c r="BI224" s="139"/>
      <c r="BJ224" s="65"/>
      <c r="BK224" s="63"/>
      <c r="BL224" s="64"/>
      <c r="BM224" s="63"/>
      <c r="BN224" s="206"/>
      <c r="BO224" s="89"/>
      <c r="BP224" s="183"/>
      <c r="BQ224" s="89"/>
      <c r="BR224" s="193"/>
      <c r="BS224" s="183"/>
      <c r="BT224" s="185"/>
      <c r="BU224" s="89"/>
      <c r="BV224" s="89"/>
      <c r="BW224" s="63"/>
      <c r="BX224" s="64"/>
      <c r="BY224" s="63"/>
      <c r="BZ224" s="138"/>
      <c r="CA224" s="63"/>
      <c r="CB224" s="167"/>
      <c r="CC224" s="63"/>
      <c r="CD224" s="167"/>
      <c r="CE224" s="63"/>
      <c r="CF224" s="167"/>
      <c r="CG224" s="169"/>
      <c r="CH224" s="64"/>
      <c r="CI224" s="63"/>
      <c r="CJ224" s="64"/>
      <c r="CK224" s="63"/>
      <c r="CL224" s="65"/>
      <c r="CM224" s="63"/>
      <c r="CN224" s="64"/>
      <c r="CO224" s="63"/>
      <c r="CP224" s="138"/>
      <c r="CQ224" s="68"/>
      <c r="CR224" s="69"/>
      <c r="CS224" s="171"/>
      <c r="CT224" s="69"/>
      <c r="CU224" s="68"/>
      <c r="CV224" s="69"/>
      <c r="CW224" s="68"/>
      <c r="CX224" s="69"/>
      <c r="CY224" s="208"/>
      <c r="CZ224" s="70"/>
      <c r="DA224" s="63"/>
      <c r="DB224" s="173"/>
      <c r="DC224" s="63"/>
      <c r="DD224" s="71"/>
      <c r="DE224" s="63"/>
      <c r="DF224" s="71"/>
      <c r="DG224" s="63"/>
      <c r="DH224" s="68"/>
      <c r="DI224" s="175"/>
      <c r="DJ224" s="176"/>
      <c r="DK224" s="175"/>
      <c r="DL224" s="176"/>
      <c r="DM224" s="175"/>
      <c r="DN224" s="176"/>
      <c r="DO224" s="175"/>
      <c r="DP224" s="176"/>
      <c r="DQ224" s="175"/>
      <c r="DR224" s="176"/>
      <c r="DS224" s="175"/>
      <c r="DT224" s="176"/>
      <c r="DU224" s="175"/>
      <c r="DV224" s="176"/>
      <c r="DW224" s="175"/>
      <c r="DX224" s="176"/>
      <c r="DY224" s="175"/>
      <c r="DZ224" s="176"/>
      <c r="EA224" s="175"/>
      <c r="EB224" s="176"/>
      <c r="EC224" s="175"/>
      <c r="ED224" s="176"/>
      <c r="EE224" s="175"/>
      <c r="EF224" s="176"/>
      <c r="EG224" s="69"/>
      <c r="EH224" s="66"/>
      <c r="EI224" s="66"/>
      <c r="EJ224" s="67"/>
      <c r="EK224" s="67"/>
      <c r="EL224" s="67"/>
      <c r="EM224" s="204"/>
      <c r="EN224" s="200"/>
      <c r="EO224" s="198"/>
      <c r="EP224" s="182"/>
      <c r="EQ224" s="182"/>
      <c r="ER224" s="182"/>
      <c r="ES224" s="182"/>
    </row>
    <row r="225" spans="1:149" x14ac:dyDescent="0.2">
      <c r="A225" s="61"/>
      <c r="B225" s="114">
        <v>217</v>
      </c>
      <c r="C225" s="87" t="str">
        <f t="shared" si="153"/>
        <v/>
      </c>
      <c r="D225" s="88" t="str">
        <f t="shared" si="154"/>
        <v/>
      </c>
      <c r="E225" s="87" t="str">
        <f t="shared" si="155"/>
        <v/>
      </c>
      <c r="F225" s="89" t="str">
        <f t="shared" si="156"/>
        <v/>
      </c>
      <c r="G225" s="87" t="str">
        <f t="shared" si="157"/>
        <v/>
      </c>
      <c r="H225" s="88" t="str">
        <f t="shared" si="158"/>
        <v/>
      </c>
      <c r="I225" s="87" t="str">
        <f t="shared" si="159"/>
        <v/>
      </c>
      <c r="J225" s="89" t="str">
        <f t="shared" si="160"/>
        <v/>
      </c>
      <c r="K225" s="87" t="str">
        <f t="shared" si="161"/>
        <v/>
      </c>
      <c r="L225" s="88" t="str">
        <f t="shared" si="162"/>
        <v/>
      </c>
      <c r="M225" s="87" t="str">
        <f t="shared" si="163"/>
        <v/>
      </c>
      <c r="N225" s="89" t="str">
        <f t="shared" si="164"/>
        <v/>
      </c>
      <c r="O225" s="87" t="str">
        <f t="shared" si="165"/>
        <v/>
      </c>
      <c r="P225" s="88" t="str">
        <f t="shared" si="166"/>
        <v/>
      </c>
      <c r="Q225" s="87" t="str">
        <f t="shared" si="167"/>
        <v/>
      </c>
      <c r="R225" s="89" t="str">
        <f t="shared" si="168"/>
        <v/>
      </c>
      <c r="S225" s="87" t="str">
        <f t="shared" si="169"/>
        <v/>
      </c>
      <c r="T225" s="88" t="str">
        <f t="shared" si="170"/>
        <v/>
      </c>
      <c r="U225" s="87" t="str">
        <f t="shared" si="171"/>
        <v/>
      </c>
      <c r="V225" s="89" t="str">
        <f t="shared" si="172"/>
        <v/>
      </c>
      <c r="W225" s="87" t="str">
        <f t="shared" si="173"/>
        <v/>
      </c>
      <c r="X225" s="88" t="str">
        <f t="shared" si="174"/>
        <v/>
      </c>
      <c r="Y225" s="87" t="str">
        <f t="shared" si="175"/>
        <v/>
      </c>
      <c r="Z225" s="89" t="str">
        <f t="shared" si="176"/>
        <v/>
      </c>
      <c r="AA225" s="87" t="str">
        <f t="shared" si="177"/>
        <v/>
      </c>
      <c r="AB225" s="88" t="str">
        <f t="shared" si="178"/>
        <v/>
      </c>
      <c r="AC225" s="87" t="str">
        <f t="shared" si="179"/>
        <v/>
      </c>
      <c r="AD225" s="88" t="str">
        <f t="shared" si="180"/>
        <v/>
      </c>
      <c r="AE225" s="87" t="str">
        <f t="shared" si="181"/>
        <v/>
      </c>
      <c r="AF225" s="89" t="str">
        <f t="shared" si="182"/>
        <v/>
      </c>
      <c r="AG225" s="87" t="str">
        <f t="shared" si="183"/>
        <v/>
      </c>
      <c r="AH225" s="88" t="str">
        <f t="shared" si="184"/>
        <v/>
      </c>
      <c r="AI225" s="87" t="str">
        <f t="shared" si="185"/>
        <v/>
      </c>
      <c r="AJ225" s="89" t="str">
        <f t="shared" si="186"/>
        <v/>
      </c>
      <c r="AK225" s="87" t="str">
        <f t="shared" si="187"/>
        <v/>
      </c>
      <c r="AL225" s="88" t="str">
        <f t="shared" si="188"/>
        <v/>
      </c>
      <c r="AM225" s="87" t="str">
        <f t="shared" si="189"/>
        <v/>
      </c>
      <c r="AN225" s="104" t="str">
        <f t="shared" si="190"/>
        <v/>
      </c>
      <c r="AO225" s="105"/>
      <c r="AP225" s="104"/>
      <c r="AQ225" s="87"/>
      <c r="AR225" s="104"/>
      <c r="AS225" s="87"/>
      <c r="AT225" s="104"/>
      <c r="AU225" s="108"/>
      <c r="AV225" s="187"/>
      <c r="AW225" s="110"/>
      <c r="AX225" s="109"/>
      <c r="AY225" s="110"/>
      <c r="AZ225" s="189"/>
      <c r="BA225" s="110"/>
      <c r="BB225" s="109"/>
      <c r="BC225" s="110"/>
      <c r="BD225" s="109"/>
      <c r="BE225" s="191"/>
      <c r="BF225" s="109"/>
      <c r="BG225" s="110"/>
      <c r="BH225" s="138"/>
      <c r="BI225" s="139"/>
      <c r="BJ225" s="65"/>
      <c r="BK225" s="63"/>
      <c r="BL225" s="64"/>
      <c r="BM225" s="63"/>
      <c r="BN225" s="206"/>
      <c r="BO225" s="89"/>
      <c r="BP225" s="183"/>
      <c r="BQ225" s="89"/>
      <c r="BR225" s="193"/>
      <c r="BS225" s="183"/>
      <c r="BT225" s="185"/>
      <c r="BU225" s="89"/>
      <c r="BV225" s="89"/>
      <c r="BW225" s="63"/>
      <c r="BX225" s="64"/>
      <c r="BY225" s="63"/>
      <c r="BZ225" s="138"/>
      <c r="CA225" s="63"/>
      <c r="CB225" s="167"/>
      <c r="CC225" s="63"/>
      <c r="CD225" s="167"/>
      <c r="CE225" s="63"/>
      <c r="CF225" s="167"/>
      <c r="CG225" s="169"/>
      <c r="CH225" s="64"/>
      <c r="CI225" s="63"/>
      <c r="CJ225" s="64"/>
      <c r="CK225" s="63"/>
      <c r="CL225" s="65"/>
      <c r="CM225" s="63"/>
      <c r="CN225" s="64"/>
      <c r="CO225" s="63"/>
      <c r="CP225" s="138"/>
      <c r="CQ225" s="68"/>
      <c r="CR225" s="69"/>
      <c r="CS225" s="171"/>
      <c r="CT225" s="69"/>
      <c r="CU225" s="68"/>
      <c r="CV225" s="69"/>
      <c r="CW225" s="68"/>
      <c r="CX225" s="69"/>
      <c r="CY225" s="208"/>
      <c r="CZ225" s="70"/>
      <c r="DA225" s="63"/>
      <c r="DB225" s="173"/>
      <c r="DC225" s="63"/>
      <c r="DD225" s="71"/>
      <c r="DE225" s="63"/>
      <c r="DF225" s="71"/>
      <c r="DG225" s="63"/>
      <c r="DH225" s="68"/>
      <c r="DI225" s="175"/>
      <c r="DJ225" s="176"/>
      <c r="DK225" s="175"/>
      <c r="DL225" s="176"/>
      <c r="DM225" s="175"/>
      <c r="DN225" s="176"/>
      <c r="DO225" s="175"/>
      <c r="DP225" s="176"/>
      <c r="DQ225" s="175"/>
      <c r="DR225" s="176"/>
      <c r="DS225" s="175"/>
      <c r="DT225" s="176"/>
      <c r="DU225" s="175"/>
      <c r="DV225" s="176"/>
      <c r="DW225" s="175"/>
      <c r="DX225" s="176"/>
      <c r="DY225" s="175"/>
      <c r="DZ225" s="176"/>
      <c r="EA225" s="175"/>
      <c r="EB225" s="176"/>
      <c r="EC225" s="175"/>
      <c r="ED225" s="176"/>
      <c r="EE225" s="175"/>
      <c r="EF225" s="176"/>
      <c r="EG225" s="69"/>
      <c r="EH225" s="66"/>
      <c r="EI225" s="66"/>
      <c r="EJ225" s="67"/>
      <c r="EK225" s="67"/>
      <c r="EL225" s="67"/>
      <c r="EM225" s="204"/>
      <c r="EN225" s="200"/>
      <c r="EO225" s="198"/>
      <c r="EP225" s="182"/>
      <c r="EQ225" s="182"/>
      <c r="ER225" s="182"/>
      <c r="ES225" s="182"/>
    </row>
    <row r="226" spans="1:149" x14ac:dyDescent="0.2">
      <c r="A226" s="61"/>
      <c r="B226" s="114">
        <v>218</v>
      </c>
      <c r="C226" s="87" t="str">
        <f t="shared" si="153"/>
        <v/>
      </c>
      <c r="D226" s="88" t="str">
        <f t="shared" si="154"/>
        <v/>
      </c>
      <c r="E226" s="87" t="str">
        <f t="shared" si="155"/>
        <v/>
      </c>
      <c r="F226" s="89" t="str">
        <f t="shared" si="156"/>
        <v/>
      </c>
      <c r="G226" s="87" t="str">
        <f t="shared" si="157"/>
        <v/>
      </c>
      <c r="H226" s="88" t="str">
        <f t="shared" si="158"/>
        <v/>
      </c>
      <c r="I226" s="87" t="str">
        <f t="shared" si="159"/>
        <v/>
      </c>
      <c r="J226" s="89" t="str">
        <f t="shared" si="160"/>
        <v/>
      </c>
      <c r="K226" s="87" t="str">
        <f t="shared" si="161"/>
        <v/>
      </c>
      <c r="L226" s="88" t="str">
        <f t="shared" si="162"/>
        <v/>
      </c>
      <c r="M226" s="87" t="str">
        <f t="shared" si="163"/>
        <v/>
      </c>
      <c r="N226" s="89" t="str">
        <f t="shared" si="164"/>
        <v/>
      </c>
      <c r="O226" s="87" t="str">
        <f t="shared" si="165"/>
        <v/>
      </c>
      <c r="P226" s="88" t="str">
        <f t="shared" si="166"/>
        <v/>
      </c>
      <c r="Q226" s="87" t="str">
        <f t="shared" si="167"/>
        <v/>
      </c>
      <c r="R226" s="89" t="str">
        <f t="shared" si="168"/>
        <v/>
      </c>
      <c r="S226" s="87" t="str">
        <f t="shared" si="169"/>
        <v/>
      </c>
      <c r="T226" s="88" t="str">
        <f t="shared" si="170"/>
        <v/>
      </c>
      <c r="U226" s="87" t="str">
        <f t="shared" si="171"/>
        <v/>
      </c>
      <c r="V226" s="89" t="str">
        <f t="shared" si="172"/>
        <v/>
      </c>
      <c r="W226" s="87" t="str">
        <f t="shared" si="173"/>
        <v/>
      </c>
      <c r="X226" s="88" t="str">
        <f t="shared" si="174"/>
        <v/>
      </c>
      <c r="Y226" s="87" t="str">
        <f t="shared" si="175"/>
        <v/>
      </c>
      <c r="Z226" s="89" t="str">
        <f t="shared" si="176"/>
        <v/>
      </c>
      <c r="AA226" s="87" t="str">
        <f t="shared" si="177"/>
        <v/>
      </c>
      <c r="AB226" s="88" t="str">
        <f t="shared" si="178"/>
        <v/>
      </c>
      <c r="AC226" s="87" t="str">
        <f t="shared" si="179"/>
        <v/>
      </c>
      <c r="AD226" s="88" t="str">
        <f t="shared" si="180"/>
        <v/>
      </c>
      <c r="AE226" s="87" t="str">
        <f t="shared" si="181"/>
        <v/>
      </c>
      <c r="AF226" s="89" t="str">
        <f t="shared" si="182"/>
        <v/>
      </c>
      <c r="AG226" s="87" t="str">
        <f t="shared" si="183"/>
        <v/>
      </c>
      <c r="AH226" s="88" t="str">
        <f t="shared" si="184"/>
        <v/>
      </c>
      <c r="AI226" s="87" t="str">
        <f t="shared" si="185"/>
        <v/>
      </c>
      <c r="AJ226" s="89" t="str">
        <f t="shared" si="186"/>
        <v/>
      </c>
      <c r="AK226" s="87" t="str">
        <f t="shared" si="187"/>
        <v/>
      </c>
      <c r="AL226" s="88" t="str">
        <f t="shared" si="188"/>
        <v/>
      </c>
      <c r="AM226" s="87" t="str">
        <f t="shared" si="189"/>
        <v/>
      </c>
      <c r="AN226" s="104" t="str">
        <f t="shared" si="190"/>
        <v/>
      </c>
      <c r="AO226" s="105"/>
      <c r="AP226" s="104"/>
      <c r="AQ226" s="87"/>
      <c r="AR226" s="104"/>
      <c r="AS226" s="87"/>
      <c r="AT226" s="104"/>
      <c r="AU226" s="108"/>
      <c r="AV226" s="187"/>
      <c r="AW226" s="110"/>
      <c r="AX226" s="109"/>
      <c r="AY226" s="110"/>
      <c r="AZ226" s="189"/>
      <c r="BA226" s="110"/>
      <c r="BB226" s="109"/>
      <c r="BC226" s="110"/>
      <c r="BD226" s="109"/>
      <c r="BE226" s="191"/>
      <c r="BF226" s="109"/>
      <c r="BG226" s="110"/>
      <c r="BH226" s="138"/>
      <c r="BI226" s="139"/>
      <c r="BJ226" s="65"/>
      <c r="BK226" s="63"/>
      <c r="BL226" s="64"/>
      <c r="BM226" s="63"/>
      <c r="BN226" s="206"/>
      <c r="BO226" s="89"/>
      <c r="BP226" s="183"/>
      <c r="BQ226" s="89"/>
      <c r="BR226" s="193"/>
      <c r="BS226" s="183"/>
      <c r="BT226" s="185"/>
      <c r="BU226" s="89"/>
      <c r="BV226" s="89"/>
      <c r="BW226" s="63"/>
      <c r="BX226" s="64"/>
      <c r="BY226" s="63"/>
      <c r="BZ226" s="138"/>
      <c r="CA226" s="63"/>
      <c r="CB226" s="167"/>
      <c r="CC226" s="63"/>
      <c r="CD226" s="167"/>
      <c r="CE226" s="63"/>
      <c r="CF226" s="167"/>
      <c r="CG226" s="169"/>
      <c r="CH226" s="64"/>
      <c r="CI226" s="63"/>
      <c r="CJ226" s="64"/>
      <c r="CK226" s="63"/>
      <c r="CL226" s="65"/>
      <c r="CM226" s="63"/>
      <c r="CN226" s="64"/>
      <c r="CO226" s="63"/>
      <c r="CP226" s="138"/>
      <c r="CQ226" s="68"/>
      <c r="CR226" s="69"/>
      <c r="CS226" s="171"/>
      <c r="CT226" s="69"/>
      <c r="CU226" s="68"/>
      <c r="CV226" s="69"/>
      <c r="CW226" s="68"/>
      <c r="CX226" s="69"/>
      <c r="CY226" s="208"/>
      <c r="CZ226" s="70"/>
      <c r="DA226" s="63"/>
      <c r="DB226" s="173"/>
      <c r="DC226" s="63"/>
      <c r="DD226" s="71"/>
      <c r="DE226" s="63"/>
      <c r="DF226" s="71"/>
      <c r="DG226" s="63"/>
      <c r="DH226" s="68"/>
      <c r="DI226" s="175"/>
      <c r="DJ226" s="176"/>
      <c r="DK226" s="175"/>
      <c r="DL226" s="176"/>
      <c r="DM226" s="175"/>
      <c r="DN226" s="176"/>
      <c r="DO226" s="175"/>
      <c r="DP226" s="176"/>
      <c r="DQ226" s="175"/>
      <c r="DR226" s="176"/>
      <c r="DS226" s="175"/>
      <c r="DT226" s="176"/>
      <c r="DU226" s="175"/>
      <c r="DV226" s="176"/>
      <c r="DW226" s="175"/>
      <c r="DX226" s="176"/>
      <c r="DY226" s="175"/>
      <c r="DZ226" s="176"/>
      <c r="EA226" s="175"/>
      <c r="EB226" s="176"/>
      <c r="EC226" s="175"/>
      <c r="ED226" s="176"/>
      <c r="EE226" s="175"/>
      <c r="EF226" s="176"/>
      <c r="EG226" s="69"/>
      <c r="EH226" s="66"/>
      <c r="EI226" s="66"/>
      <c r="EJ226" s="67"/>
      <c r="EK226" s="67"/>
      <c r="EL226" s="67"/>
      <c r="EM226" s="204"/>
      <c r="EN226" s="200"/>
      <c r="EO226" s="198"/>
      <c r="EP226" s="182"/>
      <c r="EQ226" s="182"/>
      <c r="ER226" s="182"/>
      <c r="ES226" s="182"/>
    </row>
    <row r="227" spans="1:149" x14ac:dyDescent="0.2">
      <c r="A227" s="61"/>
      <c r="B227" s="114">
        <v>219</v>
      </c>
      <c r="C227" s="87" t="str">
        <f t="shared" si="153"/>
        <v/>
      </c>
      <c r="D227" s="88" t="str">
        <f t="shared" si="154"/>
        <v/>
      </c>
      <c r="E227" s="87" t="str">
        <f t="shared" si="155"/>
        <v/>
      </c>
      <c r="F227" s="89" t="str">
        <f t="shared" si="156"/>
        <v/>
      </c>
      <c r="G227" s="87" t="str">
        <f t="shared" si="157"/>
        <v/>
      </c>
      <c r="H227" s="88" t="str">
        <f t="shared" si="158"/>
        <v/>
      </c>
      <c r="I227" s="87" t="str">
        <f t="shared" si="159"/>
        <v/>
      </c>
      <c r="J227" s="89" t="str">
        <f t="shared" si="160"/>
        <v/>
      </c>
      <c r="K227" s="87" t="str">
        <f t="shared" si="161"/>
        <v/>
      </c>
      <c r="L227" s="88" t="str">
        <f t="shared" si="162"/>
        <v/>
      </c>
      <c r="M227" s="87" t="str">
        <f t="shared" si="163"/>
        <v/>
      </c>
      <c r="N227" s="89" t="str">
        <f t="shared" si="164"/>
        <v/>
      </c>
      <c r="O227" s="87" t="str">
        <f t="shared" si="165"/>
        <v/>
      </c>
      <c r="P227" s="88" t="str">
        <f t="shared" si="166"/>
        <v/>
      </c>
      <c r="Q227" s="87" t="str">
        <f t="shared" si="167"/>
        <v/>
      </c>
      <c r="R227" s="89" t="str">
        <f t="shared" si="168"/>
        <v/>
      </c>
      <c r="S227" s="87" t="str">
        <f t="shared" si="169"/>
        <v/>
      </c>
      <c r="T227" s="88" t="str">
        <f t="shared" si="170"/>
        <v/>
      </c>
      <c r="U227" s="87" t="str">
        <f t="shared" si="171"/>
        <v/>
      </c>
      <c r="V227" s="89" t="str">
        <f t="shared" si="172"/>
        <v/>
      </c>
      <c r="W227" s="87" t="str">
        <f t="shared" si="173"/>
        <v/>
      </c>
      <c r="X227" s="88" t="str">
        <f t="shared" si="174"/>
        <v/>
      </c>
      <c r="Y227" s="87" t="str">
        <f t="shared" si="175"/>
        <v/>
      </c>
      <c r="Z227" s="89" t="str">
        <f t="shared" si="176"/>
        <v/>
      </c>
      <c r="AA227" s="87" t="str">
        <f t="shared" si="177"/>
        <v/>
      </c>
      <c r="AB227" s="88" t="str">
        <f t="shared" si="178"/>
        <v/>
      </c>
      <c r="AC227" s="87" t="str">
        <f t="shared" si="179"/>
        <v/>
      </c>
      <c r="AD227" s="88" t="str">
        <f t="shared" si="180"/>
        <v/>
      </c>
      <c r="AE227" s="87" t="str">
        <f t="shared" si="181"/>
        <v/>
      </c>
      <c r="AF227" s="89" t="str">
        <f t="shared" si="182"/>
        <v/>
      </c>
      <c r="AG227" s="87" t="str">
        <f t="shared" si="183"/>
        <v/>
      </c>
      <c r="AH227" s="88" t="str">
        <f t="shared" si="184"/>
        <v/>
      </c>
      <c r="AI227" s="87" t="str">
        <f t="shared" si="185"/>
        <v/>
      </c>
      <c r="AJ227" s="89" t="str">
        <f t="shared" si="186"/>
        <v/>
      </c>
      <c r="AK227" s="87" t="str">
        <f t="shared" si="187"/>
        <v/>
      </c>
      <c r="AL227" s="88" t="str">
        <f t="shared" si="188"/>
        <v/>
      </c>
      <c r="AM227" s="87" t="str">
        <f t="shared" si="189"/>
        <v/>
      </c>
      <c r="AN227" s="104" t="str">
        <f t="shared" si="190"/>
        <v/>
      </c>
      <c r="AO227" s="105"/>
      <c r="AP227" s="104"/>
      <c r="AQ227" s="87"/>
      <c r="AR227" s="104"/>
      <c r="AS227" s="87"/>
      <c r="AT227" s="104"/>
      <c r="AU227" s="108"/>
      <c r="AV227" s="187"/>
      <c r="AW227" s="110"/>
      <c r="AX227" s="109"/>
      <c r="AY227" s="110"/>
      <c r="AZ227" s="189"/>
      <c r="BA227" s="110"/>
      <c r="BB227" s="109"/>
      <c r="BC227" s="110"/>
      <c r="BD227" s="109"/>
      <c r="BE227" s="191"/>
      <c r="BF227" s="109"/>
      <c r="BG227" s="110"/>
      <c r="BH227" s="138"/>
      <c r="BI227" s="139"/>
      <c r="BJ227" s="65"/>
      <c r="BK227" s="63"/>
      <c r="BL227" s="64"/>
      <c r="BM227" s="63"/>
      <c r="BN227" s="206"/>
      <c r="BO227" s="89"/>
      <c r="BP227" s="183"/>
      <c r="BQ227" s="89"/>
      <c r="BR227" s="193"/>
      <c r="BS227" s="183"/>
      <c r="BT227" s="185"/>
      <c r="BU227" s="89"/>
      <c r="BV227" s="89"/>
      <c r="BW227" s="63"/>
      <c r="BX227" s="64"/>
      <c r="BY227" s="63"/>
      <c r="BZ227" s="138"/>
      <c r="CA227" s="63"/>
      <c r="CB227" s="167"/>
      <c r="CC227" s="63"/>
      <c r="CD227" s="167"/>
      <c r="CE227" s="63"/>
      <c r="CF227" s="167"/>
      <c r="CG227" s="169"/>
      <c r="CH227" s="64"/>
      <c r="CI227" s="63"/>
      <c r="CJ227" s="64"/>
      <c r="CK227" s="63"/>
      <c r="CL227" s="65"/>
      <c r="CM227" s="63"/>
      <c r="CN227" s="64"/>
      <c r="CO227" s="63"/>
      <c r="CP227" s="138"/>
      <c r="CQ227" s="68"/>
      <c r="CR227" s="69"/>
      <c r="CS227" s="171"/>
      <c r="CT227" s="69"/>
      <c r="CU227" s="68"/>
      <c r="CV227" s="69"/>
      <c r="CW227" s="68"/>
      <c r="CX227" s="69"/>
      <c r="CY227" s="208"/>
      <c r="CZ227" s="70"/>
      <c r="DA227" s="63"/>
      <c r="DB227" s="173"/>
      <c r="DC227" s="63"/>
      <c r="DD227" s="71"/>
      <c r="DE227" s="63"/>
      <c r="DF227" s="71"/>
      <c r="DG227" s="63"/>
      <c r="DH227" s="68"/>
      <c r="DI227" s="175"/>
      <c r="DJ227" s="176"/>
      <c r="DK227" s="175"/>
      <c r="DL227" s="176"/>
      <c r="DM227" s="175"/>
      <c r="DN227" s="176"/>
      <c r="DO227" s="175"/>
      <c r="DP227" s="176"/>
      <c r="DQ227" s="175"/>
      <c r="DR227" s="176"/>
      <c r="DS227" s="175"/>
      <c r="DT227" s="176"/>
      <c r="DU227" s="175"/>
      <c r="DV227" s="176"/>
      <c r="DW227" s="175"/>
      <c r="DX227" s="176"/>
      <c r="DY227" s="175"/>
      <c r="DZ227" s="176"/>
      <c r="EA227" s="175"/>
      <c r="EB227" s="176"/>
      <c r="EC227" s="175"/>
      <c r="ED227" s="176"/>
      <c r="EE227" s="175"/>
      <c r="EF227" s="176"/>
      <c r="EG227" s="69"/>
      <c r="EH227" s="66"/>
      <c r="EI227" s="66"/>
      <c r="EJ227" s="67"/>
      <c r="EK227" s="67"/>
      <c r="EL227" s="67"/>
      <c r="EM227" s="204"/>
      <c r="EN227" s="200"/>
      <c r="EO227" s="198"/>
      <c r="EP227" s="182"/>
      <c r="EQ227" s="182"/>
      <c r="ER227" s="182"/>
      <c r="ES227" s="182"/>
    </row>
    <row r="228" spans="1:149" x14ac:dyDescent="0.2">
      <c r="A228" s="61"/>
      <c r="B228" s="114">
        <v>220</v>
      </c>
      <c r="C228" s="87" t="str">
        <f t="shared" si="153"/>
        <v/>
      </c>
      <c r="D228" s="88" t="str">
        <f t="shared" si="154"/>
        <v/>
      </c>
      <c r="E228" s="87" t="str">
        <f t="shared" si="155"/>
        <v/>
      </c>
      <c r="F228" s="89" t="str">
        <f t="shared" si="156"/>
        <v/>
      </c>
      <c r="G228" s="87" t="str">
        <f t="shared" si="157"/>
        <v/>
      </c>
      <c r="H228" s="88" t="str">
        <f t="shared" si="158"/>
        <v/>
      </c>
      <c r="I228" s="87" t="str">
        <f t="shared" si="159"/>
        <v/>
      </c>
      <c r="J228" s="89" t="str">
        <f t="shared" si="160"/>
        <v/>
      </c>
      <c r="K228" s="87" t="str">
        <f t="shared" si="161"/>
        <v/>
      </c>
      <c r="L228" s="88" t="str">
        <f t="shared" si="162"/>
        <v/>
      </c>
      <c r="M228" s="87" t="str">
        <f t="shared" si="163"/>
        <v/>
      </c>
      <c r="N228" s="89" t="str">
        <f t="shared" si="164"/>
        <v/>
      </c>
      <c r="O228" s="87" t="str">
        <f t="shared" si="165"/>
        <v/>
      </c>
      <c r="P228" s="88" t="str">
        <f t="shared" si="166"/>
        <v/>
      </c>
      <c r="Q228" s="87" t="str">
        <f t="shared" si="167"/>
        <v/>
      </c>
      <c r="R228" s="89" t="str">
        <f t="shared" si="168"/>
        <v/>
      </c>
      <c r="S228" s="87" t="str">
        <f t="shared" si="169"/>
        <v/>
      </c>
      <c r="T228" s="88" t="str">
        <f t="shared" si="170"/>
        <v/>
      </c>
      <c r="U228" s="87" t="str">
        <f t="shared" si="171"/>
        <v/>
      </c>
      <c r="V228" s="89" t="str">
        <f t="shared" si="172"/>
        <v/>
      </c>
      <c r="W228" s="87" t="str">
        <f t="shared" si="173"/>
        <v/>
      </c>
      <c r="X228" s="88" t="str">
        <f t="shared" si="174"/>
        <v/>
      </c>
      <c r="Y228" s="87" t="str">
        <f t="shared" si="175"/>
        <v/>
      </c>
      <c r="Z228" s="89" t="str">
        <f t="shared" si="176"/>
        <v/>
      </c>
      <c r="AA228" s="87" t="str">
        <f t="shared" si="177"/>
        <v/>
      </c>
      <c r="AB228" s="88" t="str">
        <f t="shared" si="178"/>
        <v/>
      </c>
      <c r="AC228" s="87" t="str">
        <f t="shared" si="179"/>
        <v/>
      </c>
      <c r="AD228" s="88" t="str">
        <f t="shared" si="180"/>
        <v/>
      </c>
      <c r="AE228" s="87" t="str">
        <f t="shared" si="181"/>
        <v/>
      </c>
      <c r="AF228" s="89" t="str">
        <f t="shared" si="182"/>
        <v/>
      </c>
      <c r="AG228" s="87" t="str">
        <f t="shared" si="183"/>
        <v/>
      </c>
      <c r="AH228" s="88" t="str">
        <f t="shared" si="184"/>
        <v/>
      </c>
      <c r="AI228" s="87" t="str">
        <f t="shared" si="185"/>
        <v/>
      </c>
      <c r="AJ228" s="89" t="str">
        <f t="shared" si="186"/>
        <v/>
      </c>
      <c r="AK228" s="87" t="str">
        <f t="shared" si="187"/>
        <v/>
      </c>
      <c r="AL228" s="88" t="str">
        <f t="shared" si="188"/>
        <v/>
      </c>
      <c r="AM228" s="87" t="str">
        <f t="shared" si="189"/>
        <v/>
      </c>
      <c r="AN228" s="104" t="str">
        <f t="shared" si="190"/>
        <v/>
      </c>
      <c r="AO228" s="105"/>
      <c r="AP228" s="104"/>
      <c r="AQ228" s="87"/>
      <c r="AR228" s="104"/>
      <c r="AS228" s="87"/>
      <c r="AT228" s="104"/>
      <c r="AU228" s="108"/>
      <c r="AV228" s="187"/>
      <c r="AW228" s="110"/>
      <c r="AX228" s="109"/>
      <c r="AY228" s="110"/>
      <c r="AZ228" s="189"/>
      <c r="BA228" s="110"/>
      <c r="BB228" s="109"/>
      <c r="BC228" s="110"/>
      <c r="BD228" s="109"/>
      <c r="BE228" s="191"/>
      <c r="BF228" s="109"/>
      <c r="BG228" s="110"/>
      <c r="BH228" s="138"/>
      <c r="BI228" s="139"/>
      <c r="BJ228" s="65"/>
      <c r="BK228" s="63"/>
      <c r="BL228" s="64"/>
      <c r="BM228" s="63"/>
      <c r="BN228" s="206"/>
      <c r="BO228" s="89"/>
      <c r="BP228" s="183"/>
      <c r="BQ228" s="89"/>
      <c r="BR228" s="193"/>
      <c r="BS228" s="183"/>
      <c r="BT228" s="185"/>
      <c r="BU228" s="89"/>
      <c r="BV228" s="89"/>
      <c r="BW228" s="63"/>
      <c r="BX228" s="64"/>
      <c r="BY228" s="63"/>
      <c r="BZ228" s="138"/>
      <c r="CA228" s="63"/>
      <c r="CB228" s="167"/>
      <c r="CC228" s="63"/>
      <c r="CD228" s="167"/>
      <c r="CE228" s="63"/>
      <c r="CF228" s="167"/>
      <c r="CG228" s="169"/>
      <c r="CH228" s="64"/>
      <c r="CI228" s="63"/>
      <c r="CJ228" s="64"/>
      <c r="CK228" s="63"/>
      <c r="CL228" s="65"/>
      <c r="CM228" s="63"/>
      <c r="CN228" s="64"/>
      <c r="CO228" s="63"/>
      <c r="CP228" s="138"/>
      <c r="CQ228" s="68"/>
      <c r="CR228" s="69"/>
      <c r="CS228" s="171"/>
      <c r="CT228" s="69"/>
      <c r="CU228" s="68"/>
      <c r="CV228" s="69"/>
      <c r="CW228" s="68"/>
      <c r="CX228" s="69"/>
      <c r="CY228" s="208"/>
      <c r="CZ228" s="70"/>
      <c r="DA228" s="63"/>
      <c r="DB228" s="173"/>
      <c r="DC228" s="63"/>
      <c r="DD228" s="71"/>
      <c r="DE228" s="63"/>
      <c r="DF228" s="71"/>
      <c r="DG228" s="63"/>
      <c r="DH228" s="68"/>
      <c r="DI228" s="175"/>
      <c r="DJ228" s="176"/>
      <c r="DK228" s="175"/>
      <c r="DL228" s="176"/>
      <c r="DM228" s="175"/>
      <c r="DN228" s="176"/>
      <c r="DO228" s="175"/>
      <c r="DP228" s="176"/>
      <c r="DQ228" s="175"/>
      <c r="DR228" s="176"/>
      <c r="DS228" s="175"/>
      <c r="DT228" s="176"/>
      <c r="DU228" s="175"/>
      <c r="DV228" s="176"/>
      <c r="DW228" s="175"/>
      <c r="DX228" s="176"/>
      <c r="DY228" s="175"/>
      <c r="DZ228" s="176"/>
      <c r="EA228" s="175"/>
      <c r="EB228" s="176"/>
      <c r="EC228" s="175"/>
      <c r="ED228" s="176"/>
      <c r="EE228" s="175"/>
      <c r="EF228" s="176"/>
      <c r="EG228" s="69"/>
      <c r="EH228" s="66"/>
      <c r="EI228" s="66"/>
      <c r="EJ228" s="67"/>
      <c r="EK228" s="67"/>
      <c r="EL228" s="67"/>
      <c r="EM228" s="204"/>
      <c r="EN228" s="200"/>
      <c r="EO228" s="198"/>
      <c r="EP228" s="182"/>
      <c r="EQ228" s="182"/>
      <c r="ER228" s="182"/>
      <c r="ES228" s="182"/>
    </row>
    <row r="229" spans="1:149" x14ac:dyDescent="0.2">
      <c r="A229" s="61"/>
      <c r="B229" s="114">
        <v>221</v>
      </c>
      <c r="C229" s="87" t="str">
        <f t="shared" si="153"/>
        <v/>
      </c>
      <c r="D229" s="88" t="str">
        <f t="shared" si="154"/>
        <v/>
      </c>
      <c r="E229" s="87" t="str">
        <f t="shared" si="155"/>
        <v/>
      </c>
      <c r="F229" s="89" t="str">
        <f t="shared" si="156"/>
        <v/>
      </c>
      <c r="G229" s="87" t="str">
        <f t="shared" si="157"/>
        <v/>
      </c>
      <c r="H229" s="88" t="str">
        <f t="shared" si="158"/>
        <v/>
      </c>
      <c r="I229" s="87" t="str">
        <f t="shared" si="159"/>
        <v/>
      </c>
      <c r="J229" s="89" t="str">
        <f t="shared" si="160"/>
        <v/>
      </c>
      <c r="K229" s="87" t="str">
        <f t="shared" si="161"/>
        <v/>
      </c>
      <c r="L229" s="88" t="str">
        <f t="shared" si="162"/>
        <v/>
      </c>
      <c r="M229" s="87" t="str">
        <f t="shared" si="163"/>
        <v/>
      </c>
      <c r="N229" s="89" t="str">
        <f t="shared" si="164"/>
        <v/>
      </c>
      <c r="O229" s="87" t="str">
        <f t="shared" si="165"/>
        <v/>
      </c>
      <c r="P229" s="88" t="str">
        <f t="shared" si="166"/>
        <v/>
      </c>
      <c r="Q229" s="87" t="str">
        <f t="shared" si="167"/>
        <v/>
      </c>
      <c r="R229" s="89" t="str">
        <f t="shared" si="168"/>
        <v/>
      </c>
      <c r="S229" s="87" t="str">
        <f t="shared" si="169"/>
        <v/>
      </c>
      <c r="T229" s="88" t="str">
        <f t="shared" si="170"/>
        <v/>
      </c>
      <c r="U229" s="87" t="str">
        <f t="shared" si="171"/>
        <v/>
      </c>
      <c r="V229" s="89" t="str">
        <f t="shared" si="172"/>
        <v/>
      </c>
      <c r="W229" s="87" t="str">
        <f t="shared" si="173"/>
        <v/>
      </c>
      <c r="X229" s="88" t="str">
        <f t="shared" si="174"/>
        <v/>
      </c>
      <c r="Y229" s="87" t="str">
        <f t="shared" si="175"/>
        <v/>
      </c>
      <c r="Z229" s="89" t="str">
        <f t="shared" si="176"/>
        <v/>
      </c>
      <c r="AA229" s="87" t="str">
        <f t="shared" si="177"/>
        <v/>
      </c>
      <c r="AB229" s="88" t="str">
        <f t="shared" si="178"/>
        <v/>
      </c>
      <c r="AC229" s="87" t="str">
        <f t="shared" si="179"/>
        <v/>
      </c>
      <c r="AD229" s="88" t="str">
        <f t="shared" si="180"/>
        <v/>
      </c>
      <c r="AE229" s="87" t="str">
        <f t="shared" si="181"/>
        <v/>
      </c>
      <c r="AF229" s="89" t="str">
        <f t="shared" si="182"/>
        <v/>
      </c>
      <c r="AG229" s="87" t="str">
        <f t="shared" si="183"/>
        <v/>
      </c>
      <c r="AH229" s="88" t="str">
        <f t="shared" si="184"/>
        <v/>
      </c>
      <c r="AI229" s="87" t="str">
        <f t="shared" si="185"/>
        <v/>
      </c>
      <c r="AJ229" s="89" t="str">
        <f t="shared" si="186"/>
        <v/>
      </c>
      <c r="AK229" s="87" t="str">
        <f t="shared" si="187"/>
        <v/>
      </c>
      <c r="AL229" s="88" t="str">
        <f t="shared" si="188"/>
        <v/>
      </c>
      <c r="AM229" s="87" t="str">
        <f t="shared" si="189"/>
        <v/>
      </c>
      <c r="AN229" s="104" t="str">
        <f t="shared" si="190"/>
        <v/>
      </c>
      <c r="AO229" s="105"/>
      <c r="AP229" s="104"/>
      <c r="AQ229" s="87"/>
      <c r="AR229" s="104"/>
      <c r="AS229" s="87"/>
      <c r="AT229" s="104"/>
      <c r="AU229" s="108"/>
      <c r="AV229" s="187"/>
      <c r="AW229" s="110"/>
      <c r="AX229" s="109"/>
      <c r="AY229" s="110"/>
      <c r="AZ229" s="189"/>
      <c r="BA229" s="110"/>
      <c r="BB229" s="109"/>
      <c r="BC229" s="110"/>
      <c r="BD229" s="109"/>
      <c r="BE229" s="191"/>
      <c r="BF229" s="109"/>
      <c r="BG229" s="110"/>
      <c r="BH229" s="138"/>
      <c r="BI229" s="139"/>
      <c r="BJ229" s="65"/>
      <c r="BK229" s="63"/>
      <c r="BL229" s="64"/>
      <c r="BM229" s="63"/>
      <c r="BN229" s="206"/>
      <c r="BO229" s="89"/>
      <c r="BP229" s="183"/>
      <c r="BQ229" s="89"/>
      <c r="BR229" s="193"/>
      <c r="BS229" s="183"/>
      <c r="BT229" s="185"/>
      <c r="BU229" s="89"/>
      <c r="BV229" s="89"/>
      <c r="BW229" s="63"/>
      <c r="BX229" s="64"/>
      <c r="BY229" s="63"/>
      <c r="BZ229" s="138"/>
      <c r="CA229" s="63"/>
      <c r="CB229" s="167"/>
      <c r="CC229" s="63"/>
      <c r="CD229" s="167"/>
      <c r="CE229" s="63"/>
      <c r="CF229" s="167"/>
      <c r="CG229" s="169"/>
      <c r="CH229" s="64"/>
      <c r="CI229" s="63"/>
      <c r="CJ229" s="64"/>
      <c r="CK229" s="63"/>
      <c r="CL229" s="65"/>
      <c r="CM229" s="63"/>
      <c r="CN229" s="64"/>
      <c r="CO229" s="63"/>
      <c r="CP229" s="138"/>
      <c r="CQ229" s="68"/>
      <c r="CR229" s="69"/>
      <c r="CS229" s="171"/>
      <c r="CT229" s="69"/>
      <c r="CU229" s="68"/>
      <c r="CV229" s="69"/>
      <c r="CW229" s="68"/>
      <c r="CX229" s="69"/>
      <c r="CY229" s="208"/>
      <c r="CZ229" s="70"/>
      <c r="DA229" s="63"/>
      <c r="DB229" s="173"/>
      <c r="DC229" s="63"/>
      <c r="DD229" s="71"/>
      <c r="DE229" s="63"/>
      <c r="DF229" s="71"/>
      <c r="DG229" s="63"/>
      <c r="DH229" s="68"/>
      <c r="DI229" s="175"/>
      <c r="DJ229" s="176"/>
      <c r="DK229" s="175"/>
      <c r="DL229" s="176"/>
      <c r="DM229" s="175"/>
      <c r="DN229" s="176"/>
      <c r="DO229" s="175"/>
      <c r="DP229" s="176"/>
      <c r="DQ229" s="175"/>
      <c r="DR229" s="176"/>
      <c r="DS229" s="175"/>
      <c r="DT229" s="176"/>
      <c r="DU229" s="175"/>
      <c r="DV229" s="176"/>
      <c r="DW229" s="175"/>
      <c r="DX229" s="176"/>
      <c r="DY229" s="175"/>
      <c r="DZ229" s="176"/>
      <c r="EA229" s="175"/>
      <c r="EB229" s="176"/>
      <c r="EC229" s="175"/>
      <c r="ED229" s="176"/>
      <c r="EE229" s="175"/>
      <c r="EF229" s="176"/>
      <c r="EG229" s="69"/>
      <c r="EH229" s="66"/>
      <c r="EI229" s="66"/>
      <c r="EJ229" s="67"/>
      <c r="EK229" s="67"/>
      <c r="EL229" s="67"/>
      <c r="EM229" s="204"/>
      <c r="EN229" s="200"/>
      <c r="EO229" s="198"/>
      <c r="EP229" s="182"/>
      <c r="EQ229" s="182"/>
      <c r="ER229" s="182"/>
      <c r="ES229" s="182"/>
    </row>
    <row r="230" spans="1:149" x14ac:dyDescent="0.2">
      <c r="A230" s="61"/>
      <c r="B230" s="114">
        <v>222</v>
      </c>
      <c r="C230" s="87" t="str">
        <f t="shared" si="153"/>
        <v/>
      </c>
      <c r="D230" s="88" t="str">
        <f t="shared" si="154"/>
        <v/>
      </c>
      <c r="E230" s="87" t="str">
        <f t="shared" si="155"/>
        <v/>
      </c>
      <c r="F230" s="89" t="str">
        <f t="shared" si="156"/>
        <v/>
      </c>
      <c r="G230" s="87" t="str">
        <f t="shared" si="157"/>
        <v/>
      </c>
      <c r="H230" s="88" t="str">
        <f t="shared" si="158"/>
        <v/>
      </c>
      <c r="I230" s="87" t="str">
        <f t="shared" si="159"/>
        <v/>
      </c>
      <c r="J230" s="89" t="str">
        <f t="shared" si="160"/>
        <v/>
      </c>
      <c r="K230" s="87" t="str">
        <f t="shared" si="161"/>
        <v/>
      </c>
      <c r="L230" s="88" t="str">
        <f t="shared" si="162"/>
        <v/>
      </c>
      <c r="M230" s="87" t="str">
        <f t="shared" si="163"/>
        <v/>
      </c>
      <c r="N230" s="89" t="str">
        <f t="shared" si="164"/>
        <v/>
      </c>
      <c r="O230" s="87" t="str">
        <f t="shared" si="165"/>
        <v/>
      </c>
      <c r="P230" s="88" t="str">
        <f t="shared" si="166"/>
        <v/>
      </c>
      <c r="Q230" s="87" t="str">
        <f t="shared" si="167"/>
        <v/>
      </c>
      <c r="R230" s="89" t="str">
        <f t="shared" si="168"/>
        <v/>
      </c>
      <c r="S230" s="87" t="str">
        <f t="shared" si="169"/>
        <v/>
      </c>
      <c r="T230" s="88" t="str">
        <f t="shared" si="170"/>
        <v/>
      </c>
      <c r="U230" s="87" t="str">
        <f t="shared" si="171"/>
        <v/>
      </c>
      <c r="V230" s="89" t="str">
        <f t="shared" si="172"/>
        <v/>
      </c>
      <c r="W230" s="87" t="str">
        <f t="shared" si="173"/>
        <v/>
      </c>
      <c r="X230" s="88" t="str">
        <f t="shared" si="174"/>
        <v/>
      </c>
      <c r="Y230" s="87" t="str">
        <f t="shared" si="175"/>
        <v/>
      </c>
      <c r="Z230" s="89" t="str">
        <f t="shared" si="176"/>
        <v/>
      </c>
      <c r="AA230" s="87" t="str">
        <f t="shared" si="177"/>
        <v/>
      </c>
      <c r="AB230" s="88" t="str">
        <f t="shared" si="178"/>
        <v/>
      </c>
      <c r="AC230" s="87" t="str">
        <f t="shared" si="179"/>
        <v/>
      </c>
      <c r="AD230" s="88" t="str">
        <f t="shared" si="180"/>
        <v/>
      </c>
      <c r="AE230" s="87" t="str">
        <f t="shared" si="181"/>
        <v/>
      </c>
      <c r="AF230" s="89" t="str">
        <f t="shared" si="182"/>
        <v/>
      </c>
      <c r="AG230" s="87" t="str">
        <f t="shared" si="183"/>
        <v/>
      </c>
      <c r="AH230" s="88" t="str">
        <f t="shared" si="184"/>
        <v/>
      </c>
      <c r="AI230" s="87" t="str">
        <f t="shared" si="185"/>
        <v/>
      </c>
      <c r="AJ230" s="89" t="str">
        <f t="shared" si="186"/>
        <v/>
      </c>
      <c r="AK230" s="87" t="str">
        <f t="shared" si="187"/>
        <v/>
      </c>
      <c r="AL230" s="88" t="str">
        <f t="shared" si="188"/>
        <v/>
      </c>
      <c r="AM230" s="87" t="str">
        <f t="shared" si="189"/>
        <v/>
      </c>
      <c r="AN230" s="104" t="str">
        <f t="shared" si="190"/>
        <v/>
      </c>
      <c r="AO230" s="105"/>
      <c r="AP230" s="104"/>
      <c r="AQ230" s="87"/>
      <c r="AR230" s="104"/>
      <c r="AS230" s="87"/>
      <c r="AT230" s="104"/>
      <c r="AU230" s="108"/>
      <c r="AV230" s="187"/>
      <c r="AW230" s="110"/>
      <c r="AX230" s="109"/>
      <c r="AY230" s="110"/>
      <c r="AZ230" s="189"/>
      <c r="BA230" s="110"/>
      <c r="BB230" s="109"/>
      <c r="BC230" s="110"/>
      <c r="BD230" s="109"/>
      <c r="BE230" s="191"/>
      <c r="BF230" s="109"/>
      <c r="BG230" s="110"/>
      <c r="BH230" s="138"/>
      <c r="BI230" s="139"/>
      <c r="BJ230" s="65"/>
      <c r="BK230" s="63"/>
      <c r="BL230" s="64"/>
      <c r="BM230" s="63"/>
      <c r="BN230" s="206"/>
      <c r="BO230" s="89"/>
      <c r="BP230" s="183"/>
      <c r="BQ230" s="89"/>
      <c r="BR230" s="193"/>
      <c r="BS230" s="183"/>
      <c r="BT230" s="185"/>
      <c r="BU230" s="89"/>
      <c r="BV230" s="89"/>
      <c r="BW230" s="63"/>
      <c r="BX230" s="64"/>
      <c r="BY230" s="63"/>
      <c r="BZ230" s="138"/>
      <c r="CA230" s="63"/>
      <c r="CB230" s="167"/>
      <c r="CC230" s="63"/>
      <c r="CD230" s="167"/>
      <c r="CE230" s="63"/>
      <c r="CF230" s="167"/>
      <c r="CG230" s="169"/>
      <c r="CH230" s="64"/>
      <c r="CI230" s="63"/>
      <c r="CJ230" s="64"/>
      <c r="CK230" s="63"/>
      <c r="CL230" s="65"/>
      <c r="CM230" s="63"/>
      <c r="CN230" s="64"/>
      <c r="CO230" s="63"/>
      <c r="CP230" s="138"/>
      <c r="CQ230" s="68"/>
      <c r="CR230" s="69"/>
      <c r="CS230" s="171"/>
      <c r="CT230" s="69"/>
      <c r="CU230" s="68"/>
      <c r="CV230" s="69"/>
      <c r="CW230" s="68"/>
      <c r="CX230" s="69"/>
      <c r="CY230" s="208"/>
      <c r="CZ230" s="70"/>
      <c r="DA230" s="63"/>
      <c r="DB230" s="173"/>
      <c r="DC230" s="63"/>
      <c r="DD230" s="71"/>
      <c r="DE230" s="63"/>
      <c r="DF230" s="71"/>
      <c r="DG230" s="63"/>
      <c r="DH230" s="68"/>
      <c r="DI230" s="175"/>
      <c r="DJ230" s="176"/>
      <c r="DK230" s="175"/>
      <c r="DL230" s="176"/>
      <c r="DM230" s="175"/>
      <c r="DN230" s="176"/>
      <c r="DO230" s="175"/>
      <c r="DP230" s="176"/>
      <c r="DQ230" s="175"/>
      <c r="DR230" s="176"/>
      <c r="DS230" s="175"/>
      <c r="DT230" s="176"/>
      <c r="DU230" s="175"/>
      <c r="DV230" s="176"/>
      <c r="DW230" s="175"/>
      <c r="DX230" s="176"/>
      <c r="DY230" s="175"/>
      <c r="DZ230" s="176"/>
      <c r="EA230" s="175"/>
      <c r="EB230" s="176"/>
      <c r="EC230" s="175"/>
      <c r="ED230" s="176"/>
      <c r="EE230" s="175"/>
      <c r="EF230" s="176"/>
      <c r="EG230" s="69"/>
      <c r="EH230" s="66"/>
      <c r="EI230" s="66"/>
      <c r="EJ230" s="67"/>
      <c r="EK230" s="67"/>
      <c r="EL230" s="67"/>
      <c r="EM230" s="204"/>
      <c r="EN230" s="200"/>
      <c r="EO230" s="198"/>
      <c r="EP230" s="182"/>
      <c r="EQ230" s="182"/>
      <c r="ER230" s="182"/>
      <c r="ES230" s="182"/>
    </row>
    <row r="231" spans="1:149" x14ac:dyDescent="0.2">
      <c r="A231" s="61"/>
      <c r="B231" s="114">
        <v>223</v>
      </c>
      <c r="C231" s="87" t="str">
        <f t="shared" si="153"/>
        <v/>
      </c>
      <c r="D231" s="88" t="str">
        <f t="shared" si="154"/>
        <v/>
      </c>
      <c r="E231" s="87" t="str">
        <f t="shared" si="155"/>
        <v/>
      </c>
      <c r="F231" s="89" t="str">
        <f t="shared" si="156"/>
        <v/>
      </c>
      <c r="G231" s="87" t="str">
        <f t="shared" si="157"/>
        <v/>
      </c>
      <c r="H231" s="88" t="str">
        <f t="shared" si="158"/>
        <v/>
      </c>
      <c r="I231" s="87" t="str">
        <f t="shared" si="159"/>
        <v/>
      </c>
      <c r="J231" s="89" t="str">
        <f t="shared" si="160"/>
        <v/>
      </c>
      <c r="K231" s="87" t="str">
        <f t="shared" si="161"/>
        <v/>
      </c>
      <c r="L231" s="88" t="str">
        <f t="shared" si="162"/>
        <v/>
      </c>
      <c r="M231" s="87" t="str">
        <f t="shared" si="163"/>
        <v/>
      </c>
      <c r="N231" s="89" t="str">
        <f t="shared" si="164"/>
        <v/>
      </c>
      <c r="O231" s="87" t="str">
        <f t="shared" si="165"/>
        <v/>
      </c>
      <c r="P231" s="88" t="str">
        <f t="shared" si="166"/>
        <v/>
      </c>
      <c r="Q231" s="87" t="str">
        <f t="shared" si="167"/>
        <v/>
      </c>
      <c r="R231" s="89" t="str">
        <f t="shared" si="168"/>
        <v/>
      </c>
      <c r="S231" s="87" t="str">
        <f t="shared" si="169"/>
        <v/>
      </c>
      <c r="T231" s="88" t="str">
        <f t="shared" si="170"/>
        <v/>
      </c>
      <c r="U231" s="87" t="str">
        <f t="shared" si="171"/>
        <v/>
      </c>
      <c r="V231" s="89" t="str">
        <f t="shared" si="172"/>
        <v/>
      </c>
      <c r="W231" s="87" t="str">
        <f t="shared" si="173"/>
        <v/>
      </c>
      <c r="X231" s="88" t="str">
        <f t="shared" si="174"/>
        <v/>
      </c>
      <c r="Y231" s="87" t="str">
        <f t="shared" si="175"/>
        <v/>
      </c>
      <c r="Z231" s="89" t="str">
        <f t="shared" si="176"/>
        <v/>
      </c>
      <c r="AA231" s="87" t="str">
        <f t="shared" si="177"/>
        <v/>
      </c>
      <c r="AB231" s="88" t="str">
        <f t="shared" si="178"/>
        <v/>
      </c>
      <c r="AC231" s="87" t="str">
        <f t="shared" si="179"/>
        <v/>
      </c>
      <c r="AD231" s="88" t="str">
        <f t="shared" si="180"/>
        <v/>
      </c>
      <c r="AE231" s="87" t="str">
        <f t="shared" si="181"/>
        <v/>
      </c>
      <c r="AF231" s="89" t="str">
        <f t="shared" si="182"/>
        <v/>
      </c>
      <c r="AG231" s="87" t="str">
        <f t="shared" si="183"/>
        <v/>
      </c>
      <c r="AH231" s="88" t="str">
        <f t="shared" si="184"/>
        <v/>
      </c>
      <c r="AI231" s="87" t="str">
        <f t="shared" si="185"/>
        <v/>
      </c>
      <c r="AJ231" s="89" t="str">
        <f t="shared" si="186"/>
        <v/>
      </c>
      <c r="AK231" s="87" t="str">
        <f t="shared" si="187"/>
        <v/>
      </c>
      <c r="AL231" s="88" t="str">
        <f t="shared" si="188"/>
        <v/>
      </c>
      <c r="AM231" s="87" t="str">
        <f t="shared" si="189"/>
        <v/>
      </c>
      <c r="AN231" s="104" t="str">
        <f t="shared" si="190"/>
        <v/>
      </c>
      <c r="AO231" s="105"/>
      <c r="AP231" s="104"/>
      <c r="AQ231" s="87"/>
      <c r="AR231" s="104"/>
      <c r="AS231" s="87"/>
      <c r="AT231" s="104"/>
      <c r="AU231" s="108"/>
      <c r="AV231" s="187"/>
      <c r="AW231" s="110"/>
      <c r="AX231" s="109"/>
      <c r="AY231" s="110"/>
      <c r="AZ231" s="189"/>
      <c r="BA231" s="110"/>
      <c r="BB231" s="109"/>
      <c r="BC231" s="110"/>
      <c r="BD231" s="109"/>
      <c r="BE231" s="191"/>
      <c r="BF231" s="109"/>
      <c r="BG231" s="110"/>
      <c r="BH231" s="138"/>
      <c r="BI231" s="139"/>
      <c r="BJ231" s="65"/>
      <c r="BK231" s="63"/>
      <c r="BL231" s="64"/>
      <c r="BM231" s="63"/>
      <c r="BN231" s="206"/>
      <c r="BO231" s="89"/>
      <c r="BP231" s="183"/>
      <c r="BQ231" s="89"/>
      <c r="BR231" s="193"/>
      <c r="BS231" s="183"/>
      <c r="BT231" s="185"/>
      <c r="BU231" s="89"/>
      <c r="BV231" s="89"/>
      <c r="BW231" s="63"/>
      <c r="BX231" s="64"/>
      <c r="BY231" s="63"/>
      <c r="BZ231" s="138"/>
      <c r="CA231" s="63"/>
      <c r="CB231" s="167"/>
      <c r="CC231" s="63"/>
      <c r="CD231" s="167"/>
      <c r="CE231" s="63"/>
      <c r="CF231" s="167"/>
      <c r="CG231" s="169"/>
      <c r="CH231" s="64"/>
      <c r="CI231" s="63"/>
      <c r="CJ231" s="64"/>
      <c r="CK231" s="63"/>
      <c r="CL231" s="65"/>
      <c r="CM231" s="63"/>
      <c r="CN231" s="64"/>
      <c r="CO231" s="63"/>
      <c r="CP231" s="138"/>
      <c r="CQ231" s="68"/>
      <c r="CR231" s="69"/>
      <c r="CS231" s="171"/>
      <c r="CT231" s="69"/>
      <c r="CU231" s="68"/>
      <c r="CV231" s="69"/>
      <c r="CW231" s="68"/>
      <c r="CX231" s="69"/>
      <c r="CY231" s="208"/>
      <c r="CZ231" s="70"/>
      <c r="DA231" s="63"/>
      <c r="DB231" s="173"/>
      <c r="DC231" s="63"/>
      <c r="DD231" s="71"/>
      <c r="DE231" s="63"/>
      <c r="DF231" s="71"/>
      <c r="DG231" s="63"/>
      <c r="DH231" s="68"/>
      <c r="DI231" s="175"/>
      <c r="DJ231" s="176"/>
      <c r="DK231" s="175"/>
      <c r="DL231" s="176"/>
      <c r="DM231" s="175"/>
      <c r="DN231" s="176"/>
      <c r="DO231" s="175"/>
      <c r="DP231" s="176"/>
      <c r="DQ231" s="175"/>
      <c r="DR231" s="176"/>
      <c r="DS231" s="175"/>
      <c r="DT231" s="176"/>
      <c r="DU231" s="175"/>
      <c r="DV231" s="176"/>
      <c r="DW231" s="175"/>
      <c r="DX231" s="176"/>
      <c r="DY231" s="175"/>
      <c r="DZ231" s="176"/>
      <c r="EA231" s="175"/>
      <c r="EB231" s="176"/>
      <c r="EC231" s="175"/>
      <c r="ED231" s="176"/>
      <c r="EE231" s="175"/>
      <c r="EF231" s="176"/>
      <c r="EG231" s="69"/>
      <c r="EH231" s="66"/>
      <c r="EI231" s="66"/>
      <c r="EJ231" s="67"/>
      <c r="EK231" s="67"/>
      <c r="EL231" s="67"/>
      <c r="EM231" s="204"/>
      <c r="EN231" s="200"/>
      <c r="EO231" s="198"/>
      <c r="EP231" s="182"/>
      <c r="EQ231" s="182"/>
      <c r="ER231" s="182"/>
      <c r="ES231" s="182"/>
    </row>
    <row r="232" spans="1:149" x14ac:dyDescent="0.2">
      <c r="A232" s="61"/>
      <c r="B232" s="114">
        <v>224</v>
      </c>
      <c r="C232" s="87" t="str">
        <f t="shared" si="153"/>
        <v/>
      </c>
      <c r="D232" s="88" t="str">
        <f t="shared" si="154"/>
        <v/>
      </c>
      <c r="E232" s="87" t="str">
        <f t="shared" si="155"/>
        <v/>
      </c>
      <c r="F232" s="89" t="str">
        <f t="shared" si="156"/>
        <v/>
      </c>
      <c r="G232" s="87" t="str">
        <f t="shared" si="157"/>
        <v/>
      </c>
      <c r="H232" s="88" t="str">
        <f t="shared" si="158"/>
        <v/>
      </c>
      <c r="I232" s="87" t="str">
        <f t="shared" si="159"/>
        <v/>
      </c>
      <c r="J232" s="89" t="str">
        <f t="shared" si="160"/>
        <v/>
      </c>
      <c r="K232" s="87" t="str">
        <f t="shared" si="161"/>
        <v/>
      </c>
      <c r="L232" s="88" t="str">
        <f t="shared" si="162"/>
        <v/>
      </c>
      <c r="M232" s="87" t="str">
        <f t="shared" si="163"/>
        <v/>
      </c>
      <c r="N232" s="89" t="str">
        <f t="shared" si="164"/>
        <v/>
      </c>
      <c r="O232" s="87" t="str">
        <f t="shared" si="165"/>
        <v/>
      </c>
      <c r="P232" s="88" t="str">
        <f t="shared" si="166"/>
        <v/>
      </c>
      <c r="Q232" s="87" t="str">
        <f t="shared" si="167"/>
        <v/>
      </c>
      <c r="R232" s="89" t="str">
        <f t="shared" si="168"/>
        <v/>
      </c>
      <c r="S232" s="87" t="str">
        <f t="shared" si="169"/>
        <v/>
      </c>
      <c r="T232" s="88" t="str">
        <f t="shared" si="170"/>
        <v/>
      </c>
      <c r="U232" s="87" t="str">
        <f t="shared" si="171"/>
        <v/>
      </c>
      <c r="V232" s="89" t="str">
        <f t="shared" si="172"/>
        <v/>
      </c>
      <c r="W232" s="87" t="str">
        <f t="shared" si="173"/>
        <v/>
      </c>
      <c r="X232" s="88" t="str">
        <f t="shared" si="174"/>
        <v/>
      </c>
      <c r="Y232" s="87" t="str">
        <f t="shared" si="175"/>
        <v/>
      </c>
      <c r="Z232" s="89" t="str">
        <f t="shared" si="176"/>
        <v/>
      </c>
      <c r="AA232" s="87" t="str">
        <f t="shared" si="177"/>
        <v/>
      </c>
      <c r="AB232" s="88" t="str">
        <f t="shared" si="178"/>
        <v/>
      </c>
      <c r="AC232" s="87" t="str">
        <f t="shared" si="179"/>
        <v/>
      </c>
      <c r="AD232" s="88" t="str">
        <f t="shared" si="180"/>
        <v/>
      </c>
      <c r="AE232" s="87" t="str">
        <f t="shared" si="181"/>
        <v/>
      </c>
      <c r="AF232" s="89" t="str">
        <f t="shared" si="182"/>
        <v/>
      </c>
      <c r="AG232" s="87" t="str">
        <f t="shared" si="183"/>
        <v/>
      </c>
      <c r="AH232" s="88" t="str">
        <f t="shared" si="184"/>
        <v/>
      </c>
      <c r="AI232" s="87" t="str">
        <f t="shared" si="185"/>
        <v/>
      </c>
      <c r="AJ232" s="89" t="str">
        <f t="shared" si="186"/>
        <v/>
      </c>
      <c r="AK232" s="87" t="str">
        <f t="shared" si="187"/>
        <v/>
      </c>
      <c r="AL232" s="88" t="str">
        <f t="shared" si="188"/>
        <v/>
      </c>
      <c r="AM232" s="87" t="str">
        <f t="shared" si="189"/>
        <v/>
      </c>
      <c r="AN232" s="104" t="str">
        <f t="shared" si="190"/>
        <v/>
      </c>
      <c r="AO232" s="105"/>
      <c r="AP232" s="104"/>
      <c r="AQ232" s="87"/>
      <c r="AR232" s="104"/>
      <c r="AS232" s="87"/>
      <c r="AT232" s="104"/>
      <c r="AU232" s="108"/>
      <c r="AV232" s="187"/>
      <c r="AW232" s="110"/>
      <c r="AX232" s="109"/>
      <c r="AY232" s="110"/>
      <c r="AZ232" s="189"/>
      <c r="BA232" s="110"/>
      <c r="BB232" s="109"/>
      <c r="BC232" s="110"/>
      <c r="BD232" s="109"/>
      <c r="BE232" s="191"/>
      <c r="BF232" s="109"/>
      <c r="BG232" s="110"/>
      <c r="BH232" s="138"/>
      <c r="BI232" s="139"/>
      <c r="BJ232" s="65"/>
      <c r="BK232" s="63"/>
      <c r="BL232" s="64"/>
      <c r="BM232" s="63"/>
      <c r="BN232" s="206"/>
      <c r="BO232" s="89"/>
      <c r="BP232" s="183"/>
      <c r="BQ232" s="89"/>
      <c r="BR232" s="193"/>
      <c r="BS232" s="183"/>
      <c r="BT232" s="185"/>
      <c r="BU232" s="89"/>
      <c r="BV232" s="89"/>
      <c r="BW232" s="63"/>
      <c r="BX232" s="64"/>
      <c r="BY232" s="63"/>
      <c r="BZ232" s="138"/>
      <c r="CA232" s="63"/>
      <c r="CB232" s="167"/>
      <c r="CC232" s="63"/>
      <c r="CD232" s="167"/>
      <c r="CE232" s="63"/>
      <c r="CF232" s="167"/>
      <c r="CG232" s="169"/>
      <c r="CH232" s="64"/>
      <c r="CI232" s="63"/>
      <c r="CJ232" s="64"/>
      <c r="CK232" s="63"/>
      <c r="CL232" s="65"/>
      <c r="CM232" s="63"/>
      <c r="CN232" s="64"/>
      <c r="CO232" s="63"/>
      <c r="CP232" s="138"/>
      <c r="CQ232" s="68"/>
      <c r="CR232" s="69"/>
      <c r="CS232" s="171"/>
      <c r="CT232" s="69"/>
      <c r="CU232" s="68"/>
      <c r="CV232" s="69"/>
      <c r="CW232" s="68"/>
      <c r="CX232" s="69"/>
      <c r="CY232" s="208"/>
      <c r="CZ232" s="70"/>
      <c r="DA232" s="63"/>
      <c r="DB232" s="173"/>
      <c r="DC232" s="63"/>
      <c r="DD232" s="71"/>
      <c r="DE232" s="63"/>
      <c r="DF232" s="71"/>
      <c r="DG232" s="63"/>
      <c r="DH232" s="68"/>
      <c r="DI232" s="175"/>
      <c r="DJ232" s="176"/>
      <c r="DK232" s="175"/>
      <c r="DL232" s="176"/>
      <c r="DM232" s="175"/>
      <c r="DN232" s="176"/>
      <c r="DO232" s="175"/>
      <c r="DP232" s="176"/>
      <c r="DQ232" s="175"/>
      <c r="DR232" s="176"/>
      <c r="DS232" s="175"/>
      <c r="DT232" s="176"/>
      <c r="DU232" s="175"/>
      <c r="DV232" s="176"/>
      <c r="DW232" s="175"/>
      <c r="DX232" s="176"/>
      <c r="DY232" s="175"/>
      <c r="DZ232" s="176"/>
      <c r="EA232" s="175"/>
      <c r="EB232" s="176"/>
      <c r="EC232" s="175"/>
      <c r="ED232" s="176"/>
      <c r="EE232" s="175"/>
      <c r="EF232" s="176"/>
      <c r="EG232" s="69"/>
      <c r="EH232" s="66"/>
      <c r="EI232" s="66"/>
      <c r="EJ232" s="67"/>
      <c r="EK232" s="67"/>
      <c r="EL232" s="67"/>
      <c r="EM232" s="204"/>
      <c r="EN232" s="200"/>
      <c r="EO232" s="198"/>
      <c r="EP232" s="182"/>
      <c r="EQ232" s="182"/>
      <c r="ER232" s="182"/>
      <c r="ES232" s="182"/>
    </row>
    <row r="233" spans="1:149" x14ac:dyDescent="0.2">
      <c r="A233" s="61"/>
      <c r="B233" s="114">
        <v>225</v>
      </c>
      <c r="C233" s="87" t="str">
        <f t="shared" si="153"/>
        <v/>
      </c>
      <c r="D233" s="88" t="str">
        <f t="shared" si="154"/>
        <v/>
      </c>
      <c r="E233" s="87" t="str">
        <f t="shared" si="155"/>
        <v/>
      </c>
      <c r="F233" s="89" t="str">
        <f t="shared" si="156"/>
        <v/>
      </c>
      <c r="G233" s="87" t="str">
        <f t="shared" si="157"/>
        <v/>
      </c>
      <c r="H233" s="88" t="str">
        <f t="shared" si="158"/>
        <v/>
      </c>
      <c r="I233" s="87" t="str">
        <f t="shared" si="159"/>
        <v/>
      </c>
      <c r="J233" s="89" t="str">
        <f t="shared" si="160"/>
        <v/>
      </c>
      <c r="K233" s="87" t="str">
        <f t="shared" si="161"/>
        <v/>
      </c>
      <c r="L233" s="88" t="str">
        <f t="shared" si="162"/>
        <v/>
      </c>
      <c r="M233" s="87" t="str">
        <f t="shared" si="163"/>
        <v/>
      </c>
      <c r="N233" s="89" t="str">
        <f t="shared" si="164"/>
        <v/>
      </c>
      <c r="O233" s="87" t="str">
        <f t="shared" si="165"/>
        <v/>
      </c>
      <c r="P233" s="88" t="str">
        <f t="shared" si="166"/>
        <v/>
      </c>
      <c r="Q233" s="87" t="str">
        <f t="shared" si="167"/>
        <v/>
      </c>
      <c r="R233" s="89" t="str">
        <f t="shared" si="168"/>
        <v/>
      </c>
      <c r="S233" s="87" t="str">
        <f t="shared" si="169"/>
        <v/>
      </c>
      <c r="T233" s="88" t="str">
        <f t="shared" si="170"/>
        <v/>
      </c>
      <c r="U233" s="87" t="str">
        <f t="shared" si="171"/>
        <v/>
      </c>
      <c r="V233" s="89" t="str">
        <f t="shared" si="172"/>
        <v/>
      </c>
      <c r="W233" s="87" t="str">
        <f t="shared" si="173"/>
        <v/>
      </c>
      <c r="X233" s="88" t="str">
        <f t="shared" si="174"/>
        <v/>
      </c>
      <c r="Y233" s="87" t="str">
        <f t="shared" si="175"/>
        <v/>
      </c>
      <c r="Z233" s="89" t="str">
        <f t="shared" si="176"/>
        <v/>
      </c>
      <c r="AA233" s="87" t="str">
        <f t="shared" si="177"/>
        <v/>
      </c>
      <c r="AB233" s="88" t="str">
        <f t="shared" si="178"/>
        <v/>
      </c>
      <c r="AC233" s="87" t="str">
        <f t="shared" si="179"/>
        <v/>
      </c>
      <c r="AD233" s="88" t="str">
        <f t="shared" si="180"/>
        <v/>
      </c>
      <c r="AE233" s="87" t="str">
        <f t="shared" si="181"/>
        <v/>
      </c>
      <c r="AF233" s="89" t="str">
        <f t="shared" si="182"/>
        <v/>
      </c>
      <c r="AG233" s="87" t="str">
        <f t="shared" si="183"/>
        <v/>
      </c>
      <c r="AH233" s="88" t="str">
        <f t="shared" si="184"/>
        <v/>
      </c>
      <c r="AI233" s="87" t="str">
        <f t="shared" si="185"/>
        <v/>
      </c>
      <c r="AJ233" s="89" t="str">
        <f t="shared" si="186"/>
        <v/>
      </c>
      <c r="AK233" s="87" t="str">
        <f t="shared" si="187"/>
        <v/>
      </c>
      <c r="AL233" s="88" t="str">
        <f t="shared" si="188"/>
        <v/>
      </c>
      <c r="AM233" s="87" t="str">
        <f t="shared" si="189"/>
        <v/>
      </c>
      <c r="AN233" s="104" t="str">
        <f t="shared" si="190"/>
        <v/>
      </c>
      <c r="AO233" s="105"/>
      <c r="AP233" s="104"/>
      <c r="AQ233" s="87"/>
      <c r="AR233" s="104"/>
      <c r="AS233" s="87"/>
      <c r="AT233" s="104"/>
      <c r="AU233" s="108"/>
      <c r="AV233" s="187"/>
      <c r="AW233" s="110"/>
      <c r="AX233" s="109"/>
      <c r="AY233" s="110"/>
      <c r="AZ233" s="189"/>
      <c r="BA233" s="110"/>
      <c r="BB233" s="109"/>
      <c r="BC233" s="110"/>
      <c r="BD233" s="109"/>
      <c r="BE233" s="191"/>
      <c r="BF233" s="109"/>
      <c r="BG233" s="110"/>
      <c r="BH233" s="138"/>
      <c r="BI233" s="139"/>
      <c r="BJ233" s="65"/>
      <c r="BK233" s="63"/>
      <c r="BL233" s="64"/>
      <c r="BM233" s="63"/>
      <c r="BN233" s="206"/>
      <c r="BO233" s="89"/>
      <c r="BP233" s="183"/>
      <c r="BQ233" s="89"/>
      <c r="BR233" s="193"/>
      <c r="BS233" s="183"/>
      <c r="BT233" s="185"/>
      <c r="BU233" s="89"/>
      <c r="BV233" s="89"/>
      <c r="BW233" s="63"/>
      <c r="BX233" s="64"/>
      <c r="BY233" s="63"/>
      <c r="BZ233" s="138"/>
      <c r="CA233" s="63"/>
      <c r="CB233" s="167"/>
      <c r="CC233" s="63"/>
      <c r="CD233" s="167"/>
      <c r="CE233" s="63"/>
      <c r="CF233" s="167"/>
      <c r="CG233" s="169"/>
      <c r="CH233" s="64"/>
      <c r="CI233" s="63"/>
      <c r="CJ233" s="64"/>
      <c r="CK233" s="63"/>
      <c r="CL233" s="65"/>
      <c r="CM233" s="63"/>
      <c r="CN233" s="64"/>
      <c r="CO233" s="63"/>
      <c r="CP233" s="138"/>
      <c r="CQ233" s="68"/>
      <c r="CR233" s="69"/>
      <c r="CS233" s="171"/>
      <c r="CT233" s="69"/>
      <c r="CU233" s="68"/>
      <c r="CV233" s="69"/>
      <c r="CW233" s="68"/>
      <c r="CX233" s="69"/>
      <c r="CY233" s="208"/>
      <c r="CZ233" s="70"/>
      <c r="DA233" s="63"/>
      <c r="DB233" s="173"/>
      <c r="DC233" s="63"/>
      <c r="DD233" s="71"/>
      <c r="DE233" s="63"/>
      <c r="DF233" s="71"/>
      <c r="DG233" s="63"/>
      <c r="DH233" s="68"/>
      <c r="DI233" s="175"/>
      <c r="DJ233" s="176"/>
      <c r="DK233" s="175"/>
      <c r="DL233" s="176"/>
      <c r="DM233" s="175"/>
      <c r="DN233" s="176"/>
      <c r="DO233" s="175"/>
      <c r="DP233" s="176"/>
      <c r="DQ233" s="175"/>
      <c r="DR233" s="176"/>
      <c r="DS233" s="175"/>
      <c r="DT233" s="176"/>
      <c r="DU233" s="175"/>
      <c r="DV233" s="176"/>
      <c r="DW233" s="175"/>
      <c r="DX233" s="176"/>
      <c r="DY233" s="175"/>
      <c r="DZ233" s="176"/>
      <c r="EA233" s="175"/>
      <c r="EB233" s="176"/>
      <c r="EC233" s="175"/>
      <c r="ED233" s="176"/>
      <c r="EE233" s="175"/>
      <c r="EF233" s="176"/>
      <c r="EG233" s="69"/>
      <c r="EH233" s="66"/>
      <c r="EI233" s="66"/>
      <c r="EJ233" s="67"/>
      <c r="EK233" s="67"/>
      <c r="EL233" s="67"/>
      <c r="EM233" s="204"/>
      <c r="EN233" s="200"/>
      <c r="EO233" s="198"/>
      <c r="EP233" s="182"/>
      <c r="EQ233" s="182"/>
      <c r="ER233" s="182"/>
      <c r="ES233" s="182"/>
    </row>
    <row r="234" spans="1:149" x14ac:dyDescent="0.2">
      <c r="A234" s="61"/>
      <c r="B234" s="114">
        <v>226</v>
      </c>
      <c r="C234" s="87" t="str">
        <f t="shared" si="153"/>
        <v/>
      </c>
      <c r="D234" s="88" t="str">
        <f t="shared" si="154"/>
        <v/>
      </c>
      <c r="E234" s="87" t="str">
        <f t="shared" si="155"/>
        <v/>
      </c>
      <c r="F234" s="89" t="str">
        <f t="shared" si="156"/>
        <v/>
      </c>
      <c r="G234" s="87" t="str">
        <f t="shared" si="157"/>
        <v/>
      </c>
      <c r="H234" s="88" t="str">
        <f t="shared" si="158"/>
        <v/>
      </c>
      <c r="I234" s="87" t="str">
        <f t="shared" si="159"/>
        <v/>
      </c>
      <c r="J234" s="89" t="str">
        <f t="shared" si="160"/>
        <v/>
      </c>
      <c r="K234" s="87" t="str">
        <f t="shared" si="161"/>
        <v/>
      </c>
      <c r="L234" s="88" t="str">
        <f t="shared" si="162"/>
        <v/>
      </c>
      <c r="M234" s="87" t="str">
        <f t="shared" si="163"/>
        <v/>
      </c>
      <c r="N234" s="89" t="str">
        <f t="shared" si="164"/>
        <v/>
      </c>
      <c r="O234" s="87" t="str">
        <f t="shared" si="165"/>
        <v/>
      </c>
      <c r="P234" s="88" t="str">
        <f t="shared" si="166"/>
        <v/>
      </c>
      <c r="Q234" s="87" t="str">
        <f t="shared" si="167"/>
        <v/>
      </c>
      <c r="R234" s="89" t="str">
        <f t="shared" si="168"/>
        <v/>
      </c>
      <c r="S234" s="87" t="str">
        <f t="shared" si="169"/>
        <v/>
      </c>
      <c r="T234" s="88" t="str">
        <f t="shared" si="170"/>
        <v/>
      </c>
      <c r="U234" s="87" t="str">
        <f t="shared" si="171"/>
        <v/>
      </c>
      <c r="V234" s="89" t="str">
        <f t="shared" si="172"/>
        <v/>
      </c>
      <c r="W234" s="87" t="str">
        <f t="shared" si="173"/>
        <v/>
      </c>
      <c r="X234" s="88" t="str">
        <f t="shared" si="174"/>
        <v/>
      </c>
      <c r="Y234" s="87" t="str">
        <f t="shared" si="175"/>
        <v/>
      </c>
      <c r="Z234" s="89" t="str">
        <f t="shared" si="176"/>
        <v/>
      </c>
      <c r="AA234" s="87" t="str">
        <f t="shared" si="177"/>
        <v/>
      </c>
      <c r="AB234" s="88" t="str">
        <f t="shared" si="178"/>
        <v/>
      </c>
      <c r="AC234" s="87" t="str">
        <f t="shared" si="179"/>
        <v/>
      </c>
      <c r="AD234" s="88" t="str">
        <f t="shared" si="180"/>
        <v/>
      </c>
      <c r="AE234" s="87" t="str">
        <f t="shared" si="181"/>
        <v/>
      </c>
      <c r="AF234" s="89" t="str">
        <f t="shared" si="182"/>
        <v/>
      </c>
      <c r="AG234" s="87" t="str">
        <f t="shared" si="183"/>
        <v/>
      </c>
      <c r="AH234" s="88" t="str">
        <f t="shared" si="184"/>
        <v/>
      </c>
      <c r="AI234" s="87" t="str">
        <f t="shared" si="185"/>
        <v/>
      </c>
      <c r="AJ234" s="89" t="str">
        <f t="shared" si="186"/>
        <v/>
      </c>
      <c r="AK234" s="87" t="str">
        <f t="shared" si="187"/>
        <v/>
      </c>
      <c r="AL234" s="88" t="str">
        <f t="shared" si="188"/>
        <v/>
      </c>
      <c r="AM234" s="87" t="str">
        <f t="shared" si="189"/>
        <v/>
      </c>
      <c r="AN234" s="104" t="str">
        <f t="shared" si="190"/>
        <v/>
      </c>
      <c r="AO234" s="105"/>
      <c r="AP234" s="104"/>
      <c r="AQ234" s="87"/>
      <c r="AR234" s="104"/>
      <c r="AS234" s="87"/>
      <c r="AT234" s="104"/>
      <c r="AU234" s="108"/>
      <c r="AV234" s="187"/>
      <c r="AW234" s="110"/>
      <c r="AX234" s="109"/>
      <c r="AY234" s="110"/>
      <c r="AZ234" s="189"/>
      <c r="BA234" s="110"/>
      <c r="BB234" s="109"/>
      <c r="BC234" s="110"/>
      <c r="BD234" s="109"/>
      <c r="BE234" s="191"/>
      <c r="BF234" s="109"/>
      <c r="BG234" s="110"/>
      <c r="BH234" s="138"/>
      <c r="BI234" s="139"/>
      <c r="BJ234" s="65"/>
      <c r="BK234" s="63"/>
      <c r="BL234" s="64"/>
      <c r="BM234" s="63"/>
      <c r="BN234" s="206"/>
      <c r="BO234" s="89"/>
      <c r="BP234" s="183"/>
      <c r="BQ234" s="89"/>
      <c r="BR234" s="193"/>
      <c r="BS234" s="183"/>
      <c r="BT234" s="185"/>
      <c r="BU234" s="89"/>
      <c r="BV234" s="89"/>
      <c r="BW234" s="63"/>
      <c r="BX234" s="64"/>
      <c r="BY234" s="63"/>
      <c r="BZ234" s="138"/>
      <c r="CA234" s="63"/>
      <c r="CB234" s="167"/>
      <c r="CC234" s="63"/>
      <c r="CD234" s="167"/>
      <c r="CE234" s="63"/>
      <c r="CF234" s="167"/>
      <c r="CG234" s="169"/>
      <c r="CH234" s="64"/>
      <c r="CI234" s="63"/>
      <c r="CJ234" s="64"/>
      <c r="CK234" s="63"/>
      <c r="CL234" s="65"/>
      <c r="CM234" s="63"/>
      <c r="CN234" s="64"/>
      <c r="CO234" s="63"/>
      <c r="CP234" s="138"/>
      <c r="CQ234" s="68"/>
      <c r="CR234" s="69"/>
      <c r="CS234" s="171"/>
      <c r="CT234" s="69"/>
      <c r="CU234" s="68"/>
      <c r="CV234" s="69"/>
      <c r="CW234" s="68"/>
      <c r="CX234" s="69"/>
      <c r="CY234" s="208"/>
      <c r="CZ234" s="70"/>
      <c r="DA234" s="63"/>
      <c r="DB234" s="173"/>
      <c r="DC234" s="63"/>
      <c r="DD234" s="71"/>
      <c r="DE234" s="63"/>
      <c r="DF234" s="71"/>
      <c r="DG234" s="63"/>
      <c r="DH234" s="68"/>
      <c r="DI234" s="175"/>
      <c r="DJ234" s="176"/>
      <c r="DK234" s="175"/>
      <c r="DL234" s="176"/>
      <c r="DM234" s="175"/>
      <c r="DN234" s="176"/>
      <c r="DO234" s="175"/>
      <c r="DP234" s="176"/>
      <c r="DQ234" s="175"/>
      <c r="DR234" s="176"/>
      <c r="DS234" s="175"/>
      <c r="DT234" s="176"/>
      <c r="DU234" s="175"/>
      <c r="DV234" s="176"/>
      <c r="DW234" s="175"/>
      <c r="DX234" s="176"/>
      <c r="DY234" s="175"/>
      <c r="DZ234" s="176"/>
      <c r="EA234" s="175"/>
      <c r="EB234" s="176"/>
      <c r="EC234" s="175"/>
      <c r="ED234" s="176"/>
      <c r="EE234" s="175"/>
      <c r="EF234" s="176"/>
      <c r="EG234" s="69"/>
      <c r="EH234" s="66"/>
      <c r="EI234" s="66"/>
      <c r="EJ234" s="67"/>
      <c r="EK234" s="67"/>
      <c r="EL234" s="67"/>
      <c r="EM234" s="204"/>
      <c r="EN234" s="200"/>
      <c r="EO234" s="198"/>
      <c r="EP234" s="182"/>
      <c r="EQ234" s="182"/>
      <c r="ER234" s="182"/>
      <c r="ES234" s="182"/>
    </row>
    <row r="235" spans="1:149" x14ac:dyDescent="0.2">
      <c r="A235" s="61"/>
      <c r="B235" s="114">
        <v>227</v>
      </c>
      <c r="C235" s="87" t="str">
        <f t="shared" si="153"/>
        <v/>
      </c>
      <c r="D235" s="88" t="str">
        <f t="shared" si="154"/>
        <v/>
      </c>
      <c r="E235" s="87" t="str">
        <f t="shared" si="155"/>
        <v/>
      </c>
      <c r="F235" s="89" t="str">
        <f t="shared" si="156"/>
        <v/>
      </c>
      <c r="G235" s="87" t="str">
        <f t="shared" si="157"/>
        <v/>
      </c>
      <c r="H235" s="88" t="str">
        <f t="shared" si="158"/>
        <v/>
      </c>
      <c r="I235" s="87" t="str">
        <f t="shared" si="159"/>
        <v/>
      </c>
      <c r="J235" s="89" t="str">
        <f t="shared" si="160"/>
        <v/>
      </c>
      <c r="K235" s="87" t="str">
        <f t="shared" si="161"/>
        <v/>
      </c>
      <c r="L235" s="88" t="str">
        <f t="shared" si="162"/>
        <v/>
      </c>
      <c r="M235" s="87" t="str">
        <f t="shared" si="163"/>
        <v/>
      </c>
      <c r="N235" s="89" t="str">
        <f t="shared" si="164"/>
        <v/>
      </c>
      <c r="O235" s="87" t="str">
        <f t="shared" si="165"/>
        <v/>
      </c>
      <c r="P235" s="88" t="str">
        <f t="shared" si="166"/>
        <v/>
      </c>
      <c r="Q235" s="87" t="str">
        <f t="shared" si="167"/>
        <v/>
      </c>
      <c r="R235" s="89" t="str">
        <f t="shared" si="168"/>
        <v/>
      </c>
      <c r="S235" s="87" t="str">
        <f t="shared" si="169"/>
        <v/>
      </c>
      <c r="T235" s="88" t="str">
        <f t="shared" si="170"/>
        <v/>
      </c>
      <c r="U235" s="87" t="str">
        <f t="shared" si="171"/>
        <v/>
      </c>
      <c r="V235" s="89" t="str">
        <f t="shared" si="172"/>
        <v/>
      </c>
      <c r="W235" s="87" t="str">
        <f t="shared" si="173"/>
        <v/>
      </c>
      <c r="X235" s="88" t="str">
        <f t="shared" si="174"/>
        <v/>
      </c>
      <c r="Y235" s="87" t="str">
        <f t="shared" si="175"/>
        <v/>
      </c>
      <c r="Z235" s="89" t="str">
        <f t="shared" si="176"/>
        <v/>
      </c>
      <c r="AA235" s="87" t="str">
        <f t="shared" si="177"/>
        <v/>
      </c>
      <c r="AB235" s="88" t="str">
        <f t="shared" si="178"/>
        <v/>
      </c>
      <c r="AC235" s="87" t="str">
        <f t="shared" si="179"/>
        <v/>
      </c>
      <c r="AD235" s="88" t="str">
        <f t="shared" si="180"/>
        <v/>
      </c>
      <c r="AE235" s="87" t="str">
        <f t="shared" si="181"/>
        <v/>
      </c>
      <c r="AF235" s="89" t="str">
        <f t="shared" si="182"/>
        <v/>
      </c>
      <c r="AG235" s="87" t="str">
        <f t="shared" si="183"/>
        <v/>
      </c>
      <c r="AH235" s="88" t="str">
        <f t="shared" si="184"/>
        <v/>
      </c>
      <c r="AI235" s="87" t="str">
        <f t="shared" si="185"/>
        <v/>
      </c>
      <c r="AJ235" s="89" t="str">
        <f t="shared" si="186"/>
        <v/>
      </c>
      <c r="AK235" s="87" t="str">
        <f t="shared" si="187"/>
        <v/>
      </c>
      <c r="AL235" s="88" t="str">
        <f t="shared" si="188"/>
        <v/>
      </c>
      <c r="AM235" s="87" t="str">
        <f t="shared" si="189"/>
        <v/>
      </c>
      <c r="AN235" s="104" t="str">
        <f t="shared" si="190"/>
        <v/>
      </c>
      <c r="AO235" s="105"/>
      <c r="AP235" s="104"/>
      <c r="AQ235" s="87"/>
      <c r="AR235" s="104"/>
      <c r="AS235" s="87"/>
      <c r="AT235" s="104"/>
      <c r="AU235" s="108"/>
      <c r="AV235" s="187"/>
      <c r="AW235" s="110"/>
      <c r="AX235" s="109"/>
      <c r="AY235" s="110"/>
      <c r="AZ235" s="189"/>
      <c r="BA235" s="110"/>
      <c r="BB235" s="109"/>
      <c r="BC235" s="110"/>
      <c r="BD235" s="109"/>
      <c r="BE235" s="191"/>
      <c r="BF235" s="109"/>
      <c r="BG235" s="110"/>
      <c r="BH235" s="138"/>
      <c r="BI235" s="139"/>
      <c r="BJ235" s="65"/>
      <c r="BK235" s="63"/>
      <c r="BL235" s="64"/>
      <c r="BM235" s="63"/>
      <c r="BN235" s="206"/>
      <c r="BO235" s="89"/>
      <c r="BP235" s="183"/>
      <c r="BQ235" s="89"/>
      <c r="BR235" s="193"/>
      <c r="BS235" s="183"/>
      <c r="BT235" s="185"/>
      <c r="BU235" s="89"/>
      <c r="BV235" s="89"/>
      <c r="BW235" s="63"/>
      <c r="BX235" s="64"/>
      <c r="BY235" s="63"/>
      <c r="BZ235" s="138"/>
      <c r="CA235" s="63"/>
      <c r="CB235" s="167"/>
      <c r="CC235" s="63"/>
      <c r="CD235" s="167"/>
      <c r="CE235" s="63"/>
      <c r="CF235" s="167"/>
      <c r="CG235" s="169"/>
      <c r="CH235" s="64"/>
      <c r="CI235" s="63"/>
      <c r="CJ235" s="64"/>
      <c r="CK235" s="63"/>
      <c r="CL235" s="65"/>
      <c r="CM235" s="63"/>
      <c r="CN235" s="64"/>
      <c r="CO235" s="63"/>
      <c r="CP235" s="138"/>
      <c r="CQ235" s="68"/>
      <c r="CR235" s="69"/>
      <c r="CS235" s="171"/>
      <c r="CT235" s="69"/>
      <c r="CU235" s="68"/>
      <c r="CV235" s="69"/>
      <c r="CW235" s="68"/>
      <c r="CX235" s="69"/>
      <c r="CY235" s="208"/>
      <c r="CZ235" s="70"/>
      <c r="DA235" s="63"/>
      <c r="DB235" s="173"/>
      <c r="DC235" s="63"/>
      <c r="DD235" s="71"/>
      <c r="DE235" s="63"/>
      <c r="DF235" s="71"/>
      <c r="DG235" s="63"/>
      <c r="DH235" s="68"/>
      <c r="DI235" s="175"/>
      <c r="DJ235" s="176"/>
      <c r="DK235" s="175"/>
      <c r="DL235" s="176"/>
      <c r="DM235" s="175"/>
      <c r="DN235" s="176"/>
      <c r="DO235" s="175"/>
      <c r="DP235" s="176"/>
      <c r="DQ235" s="175"/>
      <c r="DR235" s="176"/>
      <c r="DS235" s="175"/>
      <c r="DT235" s="176"/>
      <c r="DU235" s="175"/>
      <c r="DV235" s="176"/>
      <c r="DW235" s="175"/>
      <c r="DX235" s="176"/>
      <c r="DY235" s="175"/>
      <c r="DZ235" s="176"/>
      <c r="EA235" s="175"/>
      <c r="EB235" s="176"/>
      <c r="EC235" s="175"/>
      <c r="ED235" s="176"/>
      <c r="EE235" s="175"/>
      <c r="EF235" s="176"/>
      <c r="EG235" s="69"/>
      <c r="EH235" s="66"/>
      <c r="EI235" s="66"/>
      <c r="EJ235" s="67"/>
      <c r="EK235" s="67"/>
      <c r="EL235" s="67"/>
      <c r="EM235" s="204"/>
      <c r="EN235" s="200"/>
      <c r="EO235" s="198"/>
      <c r="EP235" s="182"/>
      <c r="EQ235" s="182"/>
      <c r="ER235" s="182"/>
      <c r="ES235" s="182"/>
    </row>
    <row r="236" spans="1:149" x14ac:dyDescent="0.2">
      <c r="A236" s="61"/>
      <c r="B236" s="114">
        <v>228</v>
      </c>
      <c r="C236" s="87" t="str">
        <f t="shared" si="153"/>
        <v/>
      </c>
      <c r="D236" s="88" t="str">
        <f t="shared" si="154"/>
        <v/>
      </c>
      <c r="E236" s="87" t="str">
        <f t="shared" si="155"/>
        <v/>
      </c>
      <c r="F236" s="89" t="str">
        <f t="shared" si="156"/>
        <v/>
      </c>
      <c r="G236" s="87" t="str">
        <f t="shared" si="157"/>
        <v/>
      </c>
      <c r="H236" s="88" t="str">
        <f t="shared" si="158"/>
        <v/>
      </c>
      <c r="I236" s="87" t="str">
        <f t="shared" si="159"/>
        <v/>
      </c>
      <c r="J236" s="89" t="str">
        <f t="shared" si="160"/>
        <v/>
      </c>
      <c r="K236" s="87" t="str">
        <f t="shared" si="161"/>
        <v/>
      </c>
      <c r="L236" s="88" t="str">
        <f t="shared" si="162"/>
        <v/>
      </c>
      <c r="M236" s="87" t="str">
        <f t="shared" si="163"/>
        <v/>
      </c>
      <c r="N236" s="89" t="str">
        <f t="shared" si="164"/>
        <v/>
      </c>
      <c r="O236" s="87" t="str">
        <f t="shared" si="165"/>
        <v/>
      </c>
      <c r="P236" s="88" t="str">
        <f t="shared" si="166"/>
        <v/>
      </c>
      <c r="Q236" s="87" t="str">
        <f t="shared" si="167"/>
        <v/>
      </c>
      <c r="R236" s="89" t="str">
        <f t="shared" si="168"/>
        <v/>
      </c>
      <c r="S236" s="87" t="str">
        <f t="shared" si="169"/>
        <v/>
      </c>
      <c r="T236" s="88" t="str">
        <f t="shared" si="170"/>
        <v/>
      </c>
      <c r="U236" s="87" t="str">
        <f t="shared" si="171"/>
        <v/>
      </c>
      <c r="V236" s="89" t="str">
        <f t="shared" si="172"/>
        <v/>
      </c>
      <c r="W236" s="87" t="str">
        <f t="shared" si="173"/>
        <v/>
      </c>
      <c r="X236" s="88" t="str">
        <f t="shared" si="174"/>
        <v/>
      </c>
      <c r="Y236" s="87" t="str">
        <f t="shared" si="175"/>
        <v/>
      </c>
      <c r="Z236" s="89" t="str">
        <f t="shared" si="176"/>
        <v/>
      </c>
      <c r="AA236" s="87" t="str">
        <f t="shared" si="177"/>
        <v/>
      </c>
      <c r="AB236" s="88" t="str">
        <f t="shared" si="178"/>
        <v/>
      </c>
      <c r="AC236" s="87" t="str">
        <f t="shared" si="179"/>
        <v/>
      </c>
      <c r="AD236" s="88" t="str">
        <f t="shared" si="180"/>
        <v/>
      </c>
      <c r="AE236" s="87" t="str">
        <f t="shared" si="181"/>
        <v/>
      </c>
      <c r="AF236" s="89" t="str">
        <f t="shared" si="182"/>
        <v/>
      </c>
      <c r="AG236" s="87" t="str">
        <f t="shared" si="183"/>
        <v/>
      </c>
      <c r="AH236" s="88" t="str">
        <f t="shared" si="184"/>
        <v/>
      </c>
      <c r="AI236" s="87" t="str">
        <f t="shared" si="185"/>
        <v/>
      </c>
      <c r="AJ236" s="89" t="str">
        <f t="shared" si="186"/>
        <v/>
      </c>
      <c r="AK236" s="87" t="str">
        <f t="shared" si="187"/>
        <v/>
      </c>
      <c r="AL236" s="88" t="str">
        <f t="shared" si="188"/>
        <v/>
      </c>
      <c r="AM236" s="87" t="str">
        <f t="shared" si="189"/>
        <v/>
      </c>
      <c r="AN236" s="104" t="str">
        <f t="shared" si="190"/>
        <v/>
      </c>
      <c r="AO236" s="105"/>
      <c r="AP236" s="104"/>
      <c r="AQ236" s="87"/>
      <c r="AR236" s="104"/>
      <c r="AS236" s="87"/>
      <c r="AT236" s="104"/>
      <c r="AU236" s="108"/>
      <c r="AV236" s="187"/>
      <c r="AW236" s="110"/>
      <c r="AX236" s="109"/>
      <c r="AY236" s="110"/>
      <c r="AZ236" s="189"/>
      <c r="BA236" s="110"/>
      <c r="BB236" s="109"/>
      <c r="BC236" s="110"/>
      <c r="BD236" s="109"/>
      <c r="BE236" s="191"/>
      <c r="BF236" s="109"/>
      <c r="BG236" s="110"/>
      <c r="BH236" s="138"/>
      <c r="BI236" s="139"/>
      <c r="BJ236" s="65"/>
      <c r="BK236" s="63"/>
      <c r="BL236" s="64"/>
      <c r="BM236" s="63"/>
      <c r="BN236" s="206"/>
      <c r="BO236" s="89"/>
      <c r="BP236" s="183"/>
      <c r="BQ236" s="89"/>
      <c r="BR236" s="193"/>
      <c r="BS236" s="183"/>
      <c r="BT236" s="185"/>
      <c r="BU236" s="89"/>
      <c r="BV236" s="89"/>
      <c r="BW236" s="63"/>
      <c r="BX236" s="64"/>
      <c r="BY236" s="63"/>
      <c r="BZ236" s="138"/>
      <c r="CA236" s="63"/>
      <c r="CB236" s="167"/>
      <c r="CC236" s="63"/>
      <c r="CD236" s="167"/>
      <c r="CE236" s="63"/>
      <c r="CF236" s="167"/>
      <c r="CG236" s="169"/>
      <c r="CH236" s="64"/>
      <c r="CI236" s="63"/>
      <c r="CJ236" s="64"/>
      <c r="CK236" s="63"/>
      <c r="CL236" s="65"/>
      <c r="CM236" s="63"/>
      <c r="CN236" s="64"/>
      <c r="CO236" s="63"/>
      <c r="CP236" s="138"/>
      <c r="CQ236" s="68"/>
      <c r="CR236" s="69"/>
      <c r="CS236" s="171"/>
      <c r="CT236" s="69"/>
      <c r="CU236" s="68"/>
      <c r="CV236" s="69"/>
      <c r="CW236" s="68"/>
      <c r="CX236" s="69"/>
      <c r="CY236" s="208"/>
      <c r="CZ236" s="70"/>
      <c r="DA236" s="63"/>
      <c r="DB236" s="173"/>
      <c r="DC236" s="63"/>
      <c r="DD236" s="71"/>
      <c r="DE236" s="63"/>
      <c r="DF236" s="71"/>
      <c r="DG236" s="63"/>
      <c r="DH236" s="68"/>
      <c r="DI236" s="175"/>
      <c r="DJ236" s="176"/>
      <c r="DK236" s="175"/>
      <c r="DL236" s="176"/>
      <c r="DM236" s="175"/>
      <c r="DN236" s="176"/>
      <c r="DO236" s="175"/>
      <c r="DP236" s="176"/>
      <c r="DQ236" s="175"/>
      <c r="DR236" s="176"/>
      <c r="DS236" s="175"/>
      <c r="DT236" s="176"/>
      <c r="DU236" s="175"/>
      <c r="DV236" s="176"/>
      <c r="DW236" s="175"/>
      <c r="DX236" s="176"/>
      <c r="DY236" s="175"/>
      <c r="DZ236" s="176"/>
      <c r="EA236" s="175"/>
      <c r="EB236" s="176"/>
      <c r="EC236" s="175"/>
      <c r="ED236" s="176"/>
      <c r="EE236" s="175"/>
      <c r="EF236" s="176"/>
      <c r="EG236" s="69"/>
      <c r="EH236" s="66"/>
      <c r="EI236" s="66"/>
      <c r="EJ236" s="67"/>
      <c r="EK236" s="67"/>
      <c r="EL236" s="67"/>
      <c r="EM236" s="204"/>
      <c r="EN236" s="200"/>
      <c r="EO236" s="198"/>
      <c r="EP236" s="182"/>
      <c r="EQ236" s="182"/>
      <c r="ER236" s="182"/>
      <c r="ES236" s="182"/>
    </row>
    <row r="237" spans="1:149" x14ac:dyDescent="0.2">
      <c r="A237" s="61"/>
      <c r="B237" s="114">
        <v>229</v>
      </c>
      <c r="C237" s="87" t="str">
        <f t="shared" si="153"/>
        <v/>
      </c>
      <c r="D237" s="88" t="str">
        <f t="shared" si="154"/>
        <v/>
      </c>
      <c r="E237" s="87" t="str">
        <f t="shared" si="155"/>
        <v/>
      </c>
      <c r="F237" s="89" t="str">
        <f t="shared" si="156"/>
        <v/>
      </c>
      <c r="G237" s="87" t="str">
        <f t="shared" si="157"/>
        <v/>
      </c>
      <c r="H237" s="88" t="str">
        <f t="shared" si="158"/>
        <v/>
      </c>
      <c r="I237" s="87" t="str">
        <f t="shared" si="159"/>
        <v/>
      </c>
      <c r="J237" s="89" t="str">
        <f t="shared" si="160"/>
        <v/>
      </c>
      <c r="K237" s="87" t="str">
        <f t="shared" si="161"/>
        <v/>
      </c>
      <c r="L237" s="88" t="str">
        <f t="shared" si="162"/>
        <v/>
      </c>
      <c r="M237" s="87" t="str">
        <f t="shared" si="163"/>
        <v/>
      </c>
      <c r="N237" s="89" t="str">
        <f t="shared" si="164"/>
        <v/>
      </c>
      <c r="O237" s="87" t="str">
        <f t="shared" si="165"/>
        <v/>
      </c>
      <c r="P237" s="88" t="str">
        <f t="shared" si="166"/>
        <v/>
      </c>
      <c r="Q237" s="87" t="str">
        <f t="shared" si="167"/>
        <v/>
      </c>
      <c r="R237" s="89" t="str">
        <f t="shared" si="168"/>
        <v/>
      </c>
      <c r="S237" s="87" t="str">
        <f t="shared" si="169"/>
        <v/>
      </c>
      <c r="T237" s="88" t="str">
        <f t="shared" si="170"/>
        <v/>
      </c>
      <c r="U237" s="87" t="str">
        <f t="shared" si="171"/>
        <v/>
      </c>
      <c r="V237" s="89" t="str">
        <f t="shared" si="172"/>
        <v/>
      </c>
      <c r="W237" s="87" t="str">
        <f t="shared" si="173"/>
        <v/>
      </c>
      <c r="X237" s="88" t="str">
        <f t="shared" si="174"/>
        <v/>
      </c>
      <c r="Y237" s="87" t="str">
        <f t="shared" si="175"/>
        <v/>
      </c>
      <c r="Z237" s="89" t="str">
        <f t="shared" si="176"/>
        <v/>
      </c>
      <c r="AA237" s="87" t="str">
        <f t="shared" si="177"/>
        <v/>
      </c>
      <c r="AB237" s="88" t="str">
        <f t="shared" si="178"/>
        <v/>
      </c>
      <c r="AC237" s="87" t="str">
        <f t="shared" si="179"/>
        <v/>
      </c>
      <c r="AD237" s="88" t="str">
        <f t="shared" si="180"/>
        <v/>
      </c>
      <c r="AE237" s="87" t="str">
        <f t="shared" si="181"/>
        <v/>
      </c>
      <c r="AF237" s="89" t="str">
        <f t="shared" si="182"/>
        <v/>
      </c>
      <c r="AG237" s="87" t="str">
        <f t="shared" si="183"/>
        <v/>
      </c>
      <c r="AH237" s="88" t="str">
        <f t="shared" si="184"/>
        <v/>
      </c>
      <c r="AI237" s="87" t="str">
        <f t="shared" si="185"/>
        <v/>
      </c>
      <c r="AJ237" s="89" t="str">
        <f t="shared" si="186"/>
        <v/>
      </c>
      <c r="AK237" s="87" t="str">
        <f t="shared" si="187"/>
        <v/>
      </c>
      <c r="AL237" s="88" t="str">
        <f t="shared" si="188"/>
        <v/>
      </c>
      <c r="AM237" s="87" t="str">
        <f t="shared" si="189"/>
        <v/>
      </c>
      <c r="AN237" s="104" t="str">
        <f t="shared" si="190"/>
        <v/>
      </c>
      <c r="AO237" s="105"/>
      <c r="AP237" s="104"/>
      <c r="AQ237" s="87"/>
      <c r="AR237" s="104"/>
      <c r="AS237" s="87"/>
      <c r="AT237" s="104"/>
      <c r="AU237" s="108"/>
      <c r="AV237" s="187"/>
      <c r="AW237" s="110"/>
      <c r="AX237" s="109"/>
      <c r="AY237" s="110"/>
      <c r="AZ237" s="189"/>
      <c r="BA237" s="110"/>
      <c r="BB237" s="109"/>
      <c r="BC237" s="110"/>
      <c r="BD237" s="109"/>
      <c r="BE237" s="191"/>
      <c r="BF237" s="109"/>
      <c r="BG237" s="110"/>
      <c r="BH237" s="138"/>
      <c r="BI237" s="139"/>
      <c r="BJ237" s="65"/>
      <c r="BK237" s="63"/>
      <c r="BL237" s="64"/>
      <c r="BM237" s="63"/>
      <c r="BN237" s="206"/>
      <c r="BO237" s="89"/>
      <c r="BP237" s="183"/>
      <c r="BQ237" s="89"/>
      <c r="BR237" s="193"/>
      <c r="BS237" s="183"/>
      <c r="BT237" s="185"/>
      <c r="BU237" s="89"/>
      <c r="BV237" s="89"/>
      <c r="BW237" s="63"/>
      <c r="BX237" s="64"/>
      <c r="BY237" s="63"/>
      <c r="BZ237" s="138"/>
      <c r="CA237" s="63"/>
      <c r="CB237" s="167"/>
      <c r="CC237" s="63"/>
      <c r="CD237" s="167"/>
      <c r="CE237" s="63"/>
      <c r="CF237" s="167"/>
      <c r="CG237" s="169"/>
      <c r="CH237" s="64"/>
      <c r="CI237" s="63"/>
      <c r="CJ237" s="64"/>
      <c r="CK237" s="63"/>
      <c r="CL237" s="65"/>
      <c r="CM237" s="63"/>
      <c r="CN237" s="64"/>
      <c r="CO237" s="63"/>
      <c r="CP237" s="138"/>
      <c r="CQ237" s="68"/>
      <c r="CR237" s="69"/>
      <c r="CS237" s="171"/>
      <c r="CT237" s="69"/>
      <c r="CU237" s="68"/>
      <c r="CV237" s="69"/>
      <c r="CW237" s="68"/>
      <c r="CX237" s="69"/>
      <c r="CY237" s="208"/>
      <c r="CZ237" s="70"/>
      <c r="DA237" s="63"/>
      <c r="DB237" s="173"/>
      <c r="DC237" s="63"/>
      <c r="DD237" s="71"/>
      <c r="DE237" s="63"/>
      <c r="DF237" s="71"/>
      <c r="DG237" s="63"/>
      <c r="DH237" s="68"/>
      <c r="DI237" s="175"/>
      <c r="DJ237" s="176"/>
      <c r="DK237" s="175"/>
      <c r="DL237" s="176"/>
      <c r="DM237" s="175"/>
      <c r="DN237" s="176"/>
      <c r="DO237" s="175"/>
      <c r="DP237" s="176"/>
      <c r="DQ237" s="175"/>
      <c r="DR237" s="176"/>
      <c r="DS237" s="175"/>
      <c r="DT237" s="176"/>
      <c r="DU237" s="175"/>
      <c r="DV237" s="176"/>
      <c r="DW237" s="175"/>
      <c r="DX237" s="176"/>
      <c r="DY237" s="175"/>
      <c r="DZ237" s="176"/>
      <c r="EA237" s="175"/>
      <c r="EB237" s="176"/>
      <c r="EC237" s="175"/>
      <c r="ED237" s="176"/>
      <c r="EE237" s="175"/>
      <c r="EF237" s="176"/>
      <c r="EG237" s="69"/>
      <c r="EH237" s="66"/>
      <c r="EI237" s="66"/>
      <c r="EJ237" s="67"/>
      <c r="EK237" s="67"/>
      <c r="EL237" s="67"/>
      <c r="EM237" s="204"/>
      <c r="EN237" s="200"/>
      <c r="EO237" s="198"/>
      <c r="EP237" s="182"/>
      <c r="EQ237" s="182"/>
      <c r="ER237" s="182"/>
      <c r="ES237" s="182"/>
    </row>
    <row r="238" spans="1:149" x14ac:dyDescent="0.2">
      <c r="A238" s="61"/>
      <c r="B238" s="114">
        <v>230</v>
      </c>
      <c r="C238" s="87" t="str">
        <f t="shared" si="153"/>
        <v/>
      </c>
      <c r="D238" s="88" t="str">
        <f t="shared" si="154"/>
        <v/>
      </c>
      <c r="E238" s="87" t="str">
        <f t="shared" si="155"/>
        <v/>
      </c>
      <c r="F238" s="89" t="str">
        <f t="shared" si="156"/>
        <v/>
      </c>
      <c r="G238" s="87" t="str">
        <f t="shared" si="157"/>
        <v/>
      </c>
      <c r="H238" s="88" t="str">
        <f t="shared" si="158"/>
        <v/>
      </c>
      <c r="I238" s="87" t="str">
        <f t="shared" si="159"/>
        <v/>
      </c>
      <c r="J238" s="89" t="str">
        <f t="shared" si="160"/>
        <v/>
      </c>
      <c r="K238" s="87" t="str">
        <f t="shared" si="161"/>
        <v/>
      </c>
      <c r="L238" s="88" t="str">
        <f t="shared" si="162"/>
        <v/>
      </c>
      <c r="M238" s="87" t="str">
        <f t="shared" si="163"/>
        <v/>
      </c>
      <c r="N238" s="89" t="str">
        <f t="shared" si="164"/>
        <v/>
      </c>
      <c r="O238" s="87" t="str">
        <f t="shared" si="165"/>
        <v/>
      </c>
      <c r="P238" s="88" t="str">
        <f t="shared" si="166"/>
        <v/>
      </c>
      <c r="Q238" s="87" t="str">
        <f t="shared" si="167"/>
        <v/>
      </c>
      <c r="R238" s="89" t="str">
        <f t="shared" si="168"/>
        <v/>
      </c>
      <c r="S238" s="87" t="str">
        <f t="shared" si="169"/>
        <v/>
      </c>
      <c r="T238" s="88" t="str">
        <f t="shared" si="170"/>
        <v/>
      </c>
      <c r="U238" s="87" t="str">
        <f t="shared" si="171"/>
        <v/>
      </c>
      <c r="V238" s="89" t="str">
        <f t="shared" si="172"/>
        <v/>
      </c>
      <c r="W238" s="87" t="str">
        <f t="shared" si="173"/>
        <v/>
      </c>
      <c r="X238" s="88" t="str">
        <f t="shared" si="174"/>
        <v/>
      </c>
      <c r="Y238" s="87" t="str">
        <f t="shared" si="175"/>
        <v/>
      </c>
      <c r="Z238" s="89" t="str">
        <f t="shared" si="176"/>
        <v/>
      </c>
      <c r="AA238" s="87" t="str">
        <f t="shared" si="177"/>
        <v/>
      </c>
      <c r="AB238" s="88" t="str">
        <f t="shared" si="178"/>
        <v/>
      </c>
      <c r="AC238" s="87" t="str">
        <f t="shared" si="179"/>
        <v/>
      </c>
      <c r="AD238" s="88" t="str">
        <f t="shared" si="180"/>
        <v/>
      </c>
      <c r="AE238" s="87" t="str">
        <f t="shared" si="181"/>
        <v/>
      </c>
      <c r="AF238" s="89" t="str">
        <f t="shared" si="182"/>
        <v/>
      </c>
      <c r="AG238" s="87" t="str">
        <f t="shared" si="183"/>
        <v/>
      </c>
      <c r="AH238" s="88" t="str">
        <f t="shared" si="184"/>
        <v/>
      </c>
      <c r="AI238" s="87" t="str">
        <f t="shared" si="185"/>
        <v/>
      </c>
      <c r="AJ238" s="89" t="str">
        <f t="shared" si="186"/>
        <v/>
      </c>
      <c r="AK238" s="87" t="str">
        <f t="shared" si="187"/>
        <v/>
      </c>
      <c r="AL238" s="88" t="str">
        <f t="shared" si="188"/>
        <v/>
      </c>
      <c r="AM238" s="87" t="str">
        <f t="shared" si="189"/>
        <v/>
      </c>
      <c r="AN238" s="104" t="str">
        <f t="shared" si="190"/>
        <v/>
      </c>
      <c r="AO238" s="105"/>
      <c r="AP238" s="104"/>
      <c r="AQ238" s="87"/>
      <c r="AR238" s="104"/>
      <c r="AS238" s="87"/>
      <c r="AT238" s="104"/>
      <c r="AU238" s="108"/>
      <c r="AV238" s="187"/>
      <c r="AW238" s="110"/>
      <c r="AX238" s="109"/>
      <c r="AY238" s="110"/>
      <c r="AZ238" s="189"/>
      <c r="BA238" s="110"/>
      <c r="BB238" s="109"/>
      <c r="BC238" s="110"/>
      <c r="BD238" s="109"/>
      <c r="BE238" s="191"/>
      <c r="BF238" s="109"/>
      <c r="BG238" s="110"/>
      <c r="BH238" s="138"/>
      <c r="BI238" s="139"/>
      <c r="BJ238" s="65"/>
      <c r="BK238" s="63"/>
      <c r="BL238" s="64"/>
      <c r="BM238" s="63"/>
      <c r="BN238" s="206"/>
      <c r="BO238" s="89"/>
      <c r="BP238" s="183"/>
      <c r="BQ238" s="89"/>
      <c r="BR238" s="193"/>
      <c r="BS238" s="183"/>
      <c r="BT238" s="185"/>
      <c r="BU238" s="89"/>
      <c r="BV238" s="89"/>
      <c r="BW238" s="63"/>
      <c r="BX238" s="64"/>
      <c r="BY238" s="63"/>
      <c r="BZ238" s="138"/>
      <c r="CA238" s="63"/>
      <c r="CB238" s="167"/>
      <c r="CC238" s="63"/>
      <c r="CD238" s="167"/>
      <c r="CE238" s="63"/>
      <c r="CF238" s="167"/>
      <c r="CG238" s="169"/>
      <c r="CH238" s="64"/>
      <c r="CI238" s="63"/>
      <c r="CJ238" s="64"/>
      <c r="CK238" s="63"/>
      <c r="CL238" s="65"/>
      <c r="CM238" s="63"/>
      <c r="CN238" s="64"/>
      <c r="CO238" s="63"/>
      <c r="CP238" s="138"/>
      <c r="CQ238" s="68"/>
      <c r="CR238" s="69"/>
      <c r="CS238" s="171"/>
      <c r="CT238" s="69"/>
      <c r="CU238" s="68"/>
      <c r="CV238" s="69"/>
      <c r="CW238" s="68"/>
      <c r="CX238" s="69"/>
      <c r="CY238" s="208"/>
      <c r="CZ238" s="70"/>
      <c r="DA238" s="63"/>
      <c r="DB238" s="173"/>
      <c r="DC238" s="63"/>
      <c r="DD238" s="71"/>
      <c r="DE238" s="63"/>
      <c r="DF238" s="71"/>
      <c r="DG238" s="63"/>
      <c r="DH238" s="68"/>
      <c r="DI238" s="175"/>
      <c r="DJ238" s="176"/>
      <c r="DK238" s="175"/>
      <c r="DL238" s="176"/>
      <c r="DM238" s="175"/>
      <c r="DN238" s="176"/>
      <c r="DO238" s="175"/>
      <c r="DP238" s="176"/>
      <c r="DQ238" s="175"/>
      <c r="DR238" s="176"/>
      <c r="DS238" s="175"/>
      <c r="DT238" s="176"/>
      <c r="DU238" s="175"/>
      <c r="DV238" s="176"/>
      <c r="DW238" s="175"/>
      <c r="DX238" s="176"/>
      <c r="DY238" s="175"/>
      <c r="DZ238" s="176"/>
      <c r="EA238" s="175"/>
      <c r="EB238" s="176"/>
      <c r="EC238" s="175"/>
      <c r="ED238" s="176"/>
      <c r="EE238" s="175"/>
      <c r="EF238" s="176"/>
      <c r="EG238" s="69"/>
      <c r="EH238" s="66"/>
      <c r="EI238" s="66"/>
      <c r="EJ238" s="67"/>
      <c r="EK238" s="67"/>
      <c r="EL238" s="67"/>
      <c r="EM238" s="204"/>
      <c r="EN238" s="200"/>
      <c r="EO238" s="198"/>
      <c r="EP238" s="182"/>
      <c r="EQ238" s="182"/>
      <c r="ER238" s="182"/>
      <c r="ES238" s="182"/>
    </row>
    <row r="239" spans="1:149" x14ac:dyDescent="0.2">
      <c r="A239" s="61"/>
      <c r="B239" s="114">
        <v>231</v>
      </c>
      <c r="C239" s="87" t="str">
        <f t="shared" si="153"/>
        <v/>
      </c>
      <c r="D239" s="88" t="str">
        <f t="shared" si="154"/>
        <v/>
      </c>
      <c r="E239" s="87" t="str">
        <f t="shared" si="155"/>
        <v/>
      </c>
      <c r="F239" s="89" t="str">
        <f t="shared" si="156"/>
        <v/>
      </c>
      <c r="G239" s="87" t="str">
        <f t="shared" si="157"/>
        <v/>
      </c>
      <c r="H239" s="88" t="str">
        <f t="shared" si="158"/>
        <v/>
      </c>
      <c r="I239" s="87" t="str">
        <f t="shared" si="159"/>
        <v/>
      </c>
      <c r="J239" s="89" t="str">
        <f t="shared" si="160"/>
        <v/>
      </c>
      <c r="K239" s="87" t="str">
        <f t="shared" si="161"/>
        <v/>
      </c>
      <c r="L239" s="88" t="str">
        <f t="shared" si="162"/>
        <v/>
      </c>
      <c r="M239" s="87" t="str">
        <f t="shared" si="163"/>
        <v/>
      </c>
      <c r="N239" s="89" t="str">
        <f t="shared" si="164"/>
        <v/>
      </c>
      <c r="O239" s="87" t="str">
        <f t="shared" si="165"/>
        <v/>
      </c>
      <c r="P239" s="88" t="str">
        <f t="shared" si="166"/>
        <v/>
      </c>
      <c r="Q239" s="87" t="str">
        <f t="shared" si="167"/>
        <v/>
      </c>
      <c r="R239" s="89" t="str">
        <f t="shared" si="168"/>
        <v/>
      </c>
      <c r="S239" s="87" t="str">
        <f t="shared" si="169"/>
        <v/>
      </c>
      <c r="T239" s="88" t="str">
        <f t="shared" si="170"/>
        <v/>
      </c>
      <c r="U239" s="87" t="str">
        <f t="shared" si="171"/>
        <v/>
      </c>
      <c r="V239" s="89" t="str">
        <f t="shared" si="172"/>
        <v/>
      </c>
      <c r="W239" s="87" t="str">
        <f t="shared" si="173"/>
        <v/>
      </c>
      <c r="X239" s="88" t="str">
        <f t="shared" si="174"/>
        <v/>
      </c>
      <c r="Y239" s="87" t="str">
        <f t="shared" si="175"/>
        <v/>
      </c>
      <c r="Z239" s="89" t="str">
        <f t="shared" si="176"/>
        <v/>
      </c>
      <c r="AA239" s="87" t="str">
        <f t="shared" si="177"/>
        <v/>
      </c>
      <c r="AB239" s="88" t="str">
        <f t="shared" si="178"/>
        <v/>
      </c>
      <c r="AC239" s="87" t="str">
        <f t="shared" si="179"/>
        <v/>
      </c>
      <c r="AD239" s="88" t="str">
        <f t="shared" si="180"/>
        <v/>
      </c>
      <c r="AE239" s="87" t="str">
        <f t="shared" si="181"/>
        <v/>
      </c>
      <c r="AF239" s="89" t="str">
        <f t="shared" si="182"/>
        <v/>
      </c>
      <c r="AG239" s="87" t="str">
        <f t="shared" si="183"/>
        <v/>
      </c>
      <c r="AH239" s="88" t="str">
        <f t="shared" si="184"/>
        <v/>
      </c>
      <c r="AI239" s="87" t="str">
        <f t="shared" si="185"/>
        <v/>
      </c>
      <c r="AJ239" s="89" t="str">
        <f t="shared" si="186"/>
        <v/>
      </c>
      <c r="AK239" s="87" t="str">
        <f t="shared" si="187"/>
        <v/>
      </c>
      <c r="AL239" s="88" t="str">
        <f t="shared" si="188"/>
        <v/>
      </c>
      <c r="AM239" s="87" t="str">
        <f t="shared" si="189"/>
        <v/>
      </c>
      <c r="AN239" s="104" t="str">
        <f t="shared" si="190"/>
        <v/>
      </c>
      <c r="AO239" s="105"/>
      <c r="AP239" s="104"/>
      <c r="AQ239" s="87"/>
      <c r="AR239" s="104"/>
      <c r="AS239" s="87"/>
      <c r="AT239" s="104"/>
      <c r="AU239" s="108"/>
      <c r="AV239" s="187"/>
      <c r="AW239" s="110"/>
      <c r="AX239" s="109"/>
      <c r="AY239" s="110"/>
      <c r="AZ239" s="189"/>
      <c r="BA239" s="110"/>
      <c r="BB239" s="109"/>
      <c r="BC239" s="110"/>
      <c r="BD239" s="109"/>
      <c r="BE239" s="191"/>
      <c r="BF239" s="109"/>
      <c r="BG239" s="110"/>
      <c r="BH239" s="138"/>
      <c r="BI239" s="139"/>
      <c r="BJ239" s="65"/>
      <c r="BK239" s="63"/>
      <c r="BL239" s="64"/>
      <c r="BM239" s="63"/>
      <c r="BN239" s="206"/>
      <c r="BO239" s="89"/>
      <c r="BP239" s="183"/>
      <c r="BQ239" s="89"/>
      <c r="BR239" s="193"/>
      <c r="BS239" s="183"/>
      <c r="BT239" s="185"/>
      <c r="BU239" s="89"/>
      <c r="BV239" s="89"/>
      <c r="BW239" s="63"/>
      <c r="BX239" s="64"/>
      <c r="BY239" s="63"/>
      <c r="BZ239" s="138"/>
      <c r="CA239" s="63"/>
      <c r="CB239" s="167"/>
      <c r="CC239" s="63"/>
      <c r="CD239" s="167"/>
      <c r="CE239" s="63"/>
      <c r="CF239" s="167"/>
      <c r="CG239" s="169"/>
      <c r="CH239" s="64"/>
      <c r="CI239" s="63"/>
      <c r="CJ239" s="64"/>
      <c r="CK239" s="63"/>
      <c r="CL239" s="65"/>
      <c r="CM239" s="63"/>
      <c r="CN239" s="64"/>
      <c r="CO239" s="63"/>
      <c r="CP239" s="138"/>
      <c r="CQ239" s="68"/>
      <c r="CR239" s="69"/>
      <c r="CS239" s="171"/>
      <c r="CT239" s="69"/>
      <c r="CU239" s="68"/>
      <c r="CV239" s="69"/>
      <c r="CW239" s="68"/>
      <c r="CX239" s="69"/>
      <c r="CY239" s="208"/>
      <c r="CZ239" s="70"/>
      <c r="DA239" s="63"/>
      <c r="DB239" s="173"/>
      <c r="DC239" s="63"/>
      <c r="DD239" s="71"/>
      <c r="DE239" s="63"/>
      <c r="DF239" s="71"/>
      <c r="DG239" s="63"/>
      <c r="DH239" s="68"/>
      <c r="DI239" s="175"/>
      <c r="DJ239" s="176"/>
      <c r="DK239" s="175"/>
      <c r="DL239" s="176"/>
      <c r="DM239" s="175"/>
      <c r="DN239" s="176"/>
      <c r="DO239" s="175"/>
      <c r="DP239" s="176"/>
      <c r="DQ239" s="175"/>
      <c r="DR239" s="176"/>
      <c r="DS239" s="175"/>
      <c r="DT239" s="176"/>
      <c r="DU239" s="175"/>
      <c r="DV239" s="176"/>
      <c r="DW239" s="175"/>
      <c r="DX239" s="176"/>
      <c r="DY239" s="175"/>
      <c r="DZ239" s="176"/>
      <c r="EA239" s="175"/>
      <c r="EB239" s="176"/>
      <c r="EC239" s="175"/>
      <c r="ED239" s="176"/>
      <c r="EE239" s="175"/>
      <c r="EF239" s="176"/>
      <c r="EG239" s="69"/>
      <c r="EH239" s="66"/>
      <c r="EI239" s="66"/>
      <c r="EJ239" s="67"/>
      <c r="EK239" s="67"/>
      <c r="EL239" s="67"/>
      <c r="EM239" s="204"/>
      <c r="EN239" s="200"/>
      <c r="EO239" s="198"/>
      <c r="EP239" s="182"/>
      <c r="EQ239" s="182"/>
      <c r="ER239" s="182"/>
      <c r="ES239" s="182"/>
    </row>
    <row r="240" spans="1:149" x14ac:dyDescent="0.2">
      <c r="A240" s="61"/>
      <c r="B240" s="114">
        <v>232</v>
      </c>
      <c r="C240" s="87" t="str">
        <f t="shared" si="153"/>
        <v/>
      </c>
      <c r="D240" s="88" t="str">
        <f t="shared" si="154"/>
        <v/>
      </c>
      <c r="E240" s="87" t="str">
        <f t="shared" si="155"/>
        <v/>
      </c>
      <c r="F240" s="89" t="str">
        <f t="shared" si="156"/>
        <v/>
      </c>
      <c r="G240" s="87" t="str">
        <f t="shared" si="157"/>
        <v/>
      </c>
      <c r="H240" s="88" t="str">
        <f t="shared" si="158"/>
        <v/>
      </c>
      <c r="I240" s="87" t="str">
        <f t="shared" si="159"/>
        <v/>
      </c>
      <c r="J240" s="89" t="str">
        <f t="shared" si="160"/>
        <v/>
      </c>
      <c r="K240" s="87" t="str">
        <f t="shared" si="161"/>
        <v/>
      </c>
      <c r="L240" s="88" t="str">
        <f t="shared" si="162"/>
        <v/>
      </c>
      <c r="M240" s="87" t="str">
        <f t="shared" si="163"/>
        <v/>
      </c>
      <c r="N240" s="89" t="str">
        <f t="shared" si="164"/>
        <v/>
      </c>
      <c r="O240" s="87" t="str">
        <f t="shared" si="165"/>
        <v/>
      </c>
      <c r="P240" s="88" t="str">
        <f t="shared" si="166"/>
        <v/>
      </c>
      <c r="Q240" s="87" t="str">
        <f t="shared" si="167"/>
        <v/>
      </c>
      <c r="R240" s="89" t="str">
        <f t="shared" si="168"/>
        <v/>
      </c>
      <c r="S240" s="87" t="str">
        <f t="shared" si="169"/>
        <v/>
      </c>
      <c r="T240" s="88" t="str">
        <f t="shared" si="170"/>
        <v/>
      </c>
      <c r="U240" s="87" t="str">
        <f t="shared" si="171"/>
        <v/>
      </c>
      <c r="V240" s="89" t="str">
        <f t="shared" si="172"/>
        <v/>
      </c>
      <c r="W240" s="87" t="str">
        <f t="shared" si="173"/>
        <v/>
      </c>
      <c r="X240" s="88" t="str">
        <f t="shared" si="174"/>
        <v/>
      </c>
      <c r="Y240" s="87" t="str">
        <f t="shared" si="175"/>
        <v/>
      </c>
      <c r="Z240" s="89" t="str">
        <f t="shared" si="176"/>
        <v/>
      </c>
      <c r="AA240" s="87" t="str">
        <f t="shared" si="177"/>
        <v/>
      </c>
      <c r="AB240" s="88" t="str">
        <f t="shared" si="178"/>
        <v/>
      </c>
      <c r="AC240" s="87" t="str">
        <f t="shared" si="179"/>
        <v/>
      </c>
      <c r="AD240" s="88" t="str">
        <f t="shared" si="180"/>
        <v/>
      </c>
      <c r="AE240" s="87" t="str">
        <f t="shared" si="181"/>
        <v/>
      </c>
      <c r="AF240" s="89" t="str">
        <f t="shared" si="182"/>
        <v/>
      </c>
      <c r="AG240" s="87" t="str">
        <f t="shared" si="183"/>
        <v/>
      </c>
      <c r="AH240" s="88" t="str">
        <f t="shared" si="184"/>
        <v/>
      </c>
      <c r="AI240" s="87" t="str">
        <f t="shared" si="185"/>
        <v/>
      </c>
      <c r="AJ240" s="89" t="str">
        <f t="shared" si="186"/>
        <v/>
      </c>
      <c r="AK240" s="87" t="str">
        <f t="shared" si="187"/>
        <v/>
      </c>
      <c r="AL240" s="88" t="str">
        <f t="shared" si="188"/>
        <v/>
      </c>
      <c r="AM240" s="87" t="str">
        <f t="shared" si="189"/>
        <v/>
      </c>
      <c r="AN240" s="104" t="str">
        <f t="shared" si="190"/>
        <v/>
      </c>
      <c r="AO240" s="105"/>
      <c r="AP240" s="104"/>
      <c r="AQ240" s="87"/>
      <c r="AR240" s="104"/>
      <c r="AS240" s="87"/>
      <c r="AT240" s="104"/>
      <c r="AU240" s="108"/>
      <c r="AV240" s="187"/>
      <c r="AW240" s="110"/>
      <c r="AX240" s="109"/>
      <c r="AY240" s="110"/>
      <c r="AZ240" s="189"/>
      <c r="BA240" s="110"/>
      <c r="BB240" s="109"/>
      <c r="BC240" s="110"/>
      <c r="BD240" s="109"/>
      <c r="BE240" s="191"/>
      <c r="BF240" s="109"/>
      <c r="BG240" s="110"/>
      <c r="BH240" s="138"/>
      <c r="BI240" s="139"/>
      <c r="BJ240" s="65"/>
      <c r="BK240" s="63"/>
      <c r="BL240" s="64"/>
      <c r="BM240" s="63"/>
      <c r="BN240" s="206"/>
      <c r="BO240" s="89"/>
      <c r="BP240" s="183"/>
      <c r="BQ240" s="89"/>
      <c r="BR240" s="193"/>
      <c r="BS240" s="183"/>
      <c r="BT240" s="185"/>
      <c r="BU240" s="89"/>
      <c r="BV240" s="89"/>
      <c r="BW240" s="63"/>
      <c r="BX240" s="64"/>
      <c r="BY240" s="63"/>
      <c r="BZ240" s="138"/>
      <c r="CA240" s="63"/>
      <c r="CB240" s="167"/>
      <c r="CC240" s="63"/>
      <c r="CD240" s="167"/>
      <c r="CE240" s="63"/>
      <c r="CF240" s="167"/>
      <c r="CG240" s="169"/>
      <c r="CH240" s="64"/>
      <c r="CI240" s="63"/>
      <c r="CJ240" s="64"/>
      <c r="CK240" s="63"/>
      <c r="CL240" s="65"/>
      <c r="CM240" s="63"/>
      <c r="CN240" s="64"/>
      <c r="CO240" s="63"/>
      <c r="CP240" s="138"/>
      <c r="CQ240" s="68"/>
      <c r="CR240" s="69"/>
      <c r="CS240" s="171"/>
      <c r="CT240" s="69"/>
      <c r="CU240" s="68"/>
      <c r="CV240" s="69"/>
      <c r="CW240" s="68"/>
      <c r="CX240" s="69"/>
      <c r="CY240" s="208"/>
      <c r="CZ240" s="70"/>
      <c r="DA240" s="63"/>
      <c r="DB240" s="173"/>
      <c r="DC240" s="63"/>
      <c r="DD240" s="71"/>
      <c r="DE240" s="63"/>
      <c r="DF240" s="71"/>
      <c r="DG240" s="63"/>
      <c r="DH240" s="68"/>
      <c r="DI240" s="175"/>
      <c r="DJ240" s="176"/>
      <c r="DK240" s="175"/>
      <c r="DL240" s="176"/>
      <c r="DM240" s="175"/>
      <c r="DN240" s="176"/>
      <c r="DO240" s="175"/>
      <c r="DP240" s="176"/>
      <c r="DQ240" s="175"/>
      <c r="DR240" s="176"/>
      <c r="DS240" s="175"/>
      <c r="DT240" s="176"/>
      <c r="DU240" s="175"/>
      <c r="DV240" s="176"/>
      <c r="DW240" s="175"/>
      <c r="DX240" s="176"/>
      <c r="DY240" s="175"/>
      <c r="DZ240" s="176"/>
      <c r="EA240" s="175"/>
      <c r="EB240" s="176"/>
      <c r="EC240" s="175"/>
      <c r="ED240" s="176"/>
      <c r="EE240" s="175"/>
      <c r="EF240" s="176"/>
      <c r="EG240" s="69"/>
      <c r="EH240" s="66"/>
      <c r="EI240" s="66"/>
      <c r="EJ240" s="67"/>
      <c r="EK240" s="67"/>
      <c r="EL240" s="67"/>
      <c r="EM240" s="204"/>
      <c r="EN240" s="200"/>
      <c r="EO240" s="198"/>
      <c r="EP240" s="182"/>
      <c r="EQ240" s="182"/>
      <c r="ER240" s="182"/>
      <c r="ES240" s="182"/>
    </row>
    <row r="241" spans="1:149" x14ac:dyDescent="0.2">
      <c r="A241" s="61"/>
      <c r="B241" s="114">
        <v>233</v>
      </c>
      <c r="C241" s="87" t="str">
        <f t="shared" si="153"/>
        <v/>
      </c>
      <c r="D241" s="88" t="str">
        <f t="shared" si="154"/>
        <v/>
      </c>
      <c r="E241" s="87" t="str">
        <f t="shared" si="155"/>
        <v/>
      </c>
      <c r="F241" s="89" t="str">
        <f t="shared" si="156"/>
        <v/>
      </c>
      <c r="G241" s="87" t="str">
        <f t="shared" si="157"/>
        <v/>
      </c>
      <c r="H241" s="88" t="str">
        <f t="shared" si="158"/>
        <v/>
      </c>
      <c r="I241" s="87" t="str">
        <f t="shared" si="159"/>
        <v/>
      </c>
      <c r="J241" s="89" t="str">
        <f t="shared" si="160"/>
        <v/>
      </c>
      <c r="K241" s="87" t="str">
        <f t="shared" si="161"/>
        <v/>
      </c>
      <c r="L241" s="88" t="str">
        <f t="shared" si="162"/>
        <v/>
      </c>
      <c r="M241" s="87" t="str">
        <f t="shared" si="163"/>
        <v/>
      </c>
      <c r="N241" s="89" t="str">
        <f t="shared" si="164"/>
        <v/>
      </c>
      <c r="O241" s="87" t="str">
        <f t="shared" si="165"/>
        <v/>
      </c>
      <c r="P241" s="88" t="str">
        <f t="shared" si="166"/>
        <v/>
      </c>
      <c r="Q241" s="87" t="str">
        <f t="shared" si="167"/>
        <v/>
      </c>
      <c r="R241" s="89" t="str">
        <f t="shared" si="168"/>
        <v/>
      </c>
      <c r="S241" s="87" t="str">
        <f t="shared" si="169"/>
        <v/>
      </c>
      <c r="T241" s="88" t="str">
        <f t="shared" si="170"/>
        <v/>
      </c>
      <c r="U241" s="87" t="str">
        <f t="shared" si="171"/>
        <v/>
      </c>
      <c r="V241" s="89" t="str">
        <f t="shared" si="172"/>
        <v/>
      </c>
      <c r="W241" s="87" t="str">
        <f t="shared" si="173"/>
        <v/>
      </c>
      <c r="X241" s="88" t="str">
        <f t="shared" si="174"/>
        <v/>
      </c>
      <c r="Y241" s="87" t="str">
        <f t="shared" si="175"/>
        <v/>
      </c>
      <c r="Z241" s="89" t="str">
        <f t="shared" si="176"/>
        <v/>
      </c>
      <c r="AA241" s="87" t="str">
        <f t="shared" si="177"/>
        <v/>
      </c>
      <c r="AB241" s="88" t="str">
        <f t="shared" si="178"/>
        <v/>
      </c>
      <c r="AC241" s="87" t="str">
        <f t="shared" si="179"/>
        <v/>
      </c>
      <c r="AD241" s="88" t="str">
        <f t="shared" si="180"/>
        <v/>
      </c>
      <c r="AE241" s="87" t="str">
        <f t="shared" si="181"/>
        <v/>
      </c>
      <c r="AF241" s="89" t="str">
        <f t="shared" si="182"/>
        <v/>
      </c>
      <c r="AG241" s="87" t="str">
        <f t="shared" si="183"/>
        <v/>
      </c>
      <c r="AH241" s="88" t="str">
        <f t="shared" si="184"/>
        <v/>
      </c>
      <c r="AI241" s="87" t="str">
        <f t="shared" si="185"/>
        <v/>
      </c>
      <c r="AJ241" s="89" t="str">
        <f t="shared" si="186"/>
        <v/>
      </c>
      <c r="AK241" s="87" t="str">
        <f t="shared" si="187"/>
        <v/>
      </c>
      <c r="AL241" s="88" t="str">
        <f t="shared" si="188"/>
        <v/>
      </c>
      <c r="AM241" s="87" t="str">
        <f t="shared" si="189"/>
        <v/>
      </c>
      <c r="AN241" s="104" t="str">
        <f t="shared" si="190"/>
        <v/>
      </c>
      <c r="AO241" s="105"/>
      <c r="AP241" s="104"/>
      <c r="AQ241" s="87"/>
      <c r="AR241" s="104"/>
      <c r="AS241" s="87"/>
      <c r="AT241" s="104"/>
      <c r="AU241" s="108"/>
      <c r="AV241" s="187"/>
      <c r="AW241" s="110"/>
      <c r="AX241" s="109"/>
      <c r="AY241" s="110"/>
      <c r="AZ241" s="189"/>
      <c r="BA241" s="110"/>
      <c r="BB241" s="109"/>
      <c r="BC241" s="110"/>
      <c r="BD241" s="109"/>
      <c r="BE241" s="191"/>
      <c r="BF241" s="109"/>
      <c r="BG241" s="110"/>
      <c r="BH241" s="138"/>
      <c r="BI241" s="139"/>
      <c r="BJ241" s="65"/>
      <c r="BK241" s="63"/>
      <c r="BL241" s="64"/>
      <c r="BM241" s="63"/>
      <c r="BN241" s="206"/>
      <c r="BO241" s="89"/>
      <c r="BP241" s="183"/>
      <c r="BQ241" s="89"/>
      <c r="BR241" s="193"/>
      <c r="BS241" s="183"/>
      <c r="BT241" s="185"/>
      <c r="BU241" s="89"/>
      <c r="BV241" s="89"/>
      <c r="BW241" s="63"/>
      <c r="BX241" s="64"/>
      <c r="BY241" s="63"/>
      <c r="BZ241" s="138"/>
      <c r="CA241" s="63"/>
      <c r="CB241" s="167"/>
      <c r="CC241" s="63"/>
      <c r="CD241" s="167"/>
      <c r="CE241" s="63"/>
      <c r="CF241" s="167"/>
      <c r="CG241" s="169"/>
      <c r="CH241" s="64"/>
      <c r="CI241" s="63"/>
      <c r="CJ241" s="64"/>
      <c r="CK241" s="63"/>
      <c r="CL241" s="65"/>
      <c r="CM241" s="63"/>
      <c r="CN241" s="64"/>
      <c r="CO241" s="63"/>
      <c r="CP241" s="138"/>
      <c r="CQ241" s="68"/>
      <c r="CR241" s="69"/>
      <c r="CS241" s="171"/>
      <c r="CT241" s="69"/>
      <c r="CU241" s="68"/>
      <c r="CV241" s="69"/>
      <c r="CW241" s="68"/>
      <c r="CX241" s="69"/>
      <c r="CY241" s="208"/>
      <c r="CZ241" s="70"/>
      <c r="DA241" s="63"/>
      <c r="DB241" s="173"/>
      <c r="DC241" s="63"/>
      <c r="DD241" s="71"/>
      <c r="DE241" s="63"/>
      <c r="DF241" s="71"/>
      <c r="DG241" s="63"/>
      <c r="DH241" s="68"/>
      <c r="DI241" s="175"/>
      <c r="DJ241" s="176"/>
      <c r="DK241" s="175"/>
      <c r="DL241" s="176"/>
      <c r="DM241" s="175"/>
      <c r="DN241" s="176"/>
      <c r="DO241" s="175"/>
      <c r="DP241" s="176"/>
      <c r="DQ241" s="175"/>
      <c r="DR241" s="176"/>
      <c r="DS241" s="175"/>
      <c r="DT241" s="176"/>
      <c r="DU241" s="175"/>
      <c r="DV241" s="176"/>
      <c r="DW241" s="175"/>
      <c r="DX241" s="176"/>
      <c r="DY241" s="175"/>
      <c r="DZ241" s="176"/>
      <c r="EA241" s="175"/>
      <c r="EB241" s="176"/>
      <c r="EC241" s="175"/>
      <c r="ED241" s="176"/>
      <c r="EE241" s="175"/>
      <c r="EF241" s="176"/>
      <c r="EG241" s="69"/>
      <c r="EH241" s="66"/>
      <c r="EI241" s="66"/>
      <c r="EJ241" s="67"/>
      <c r="EK241" s="67"/>
      <c r="EL241" s="67"/>
      <c r="EM241" s="204"/>
      <c r="EN241" s="200"/>
      <c r="EO241" s="198"/>
      <c r="EP241" s="182"/>
      <c r="EQ241" s="182"/>
      <c r="ER241" s="182"/>
      <c r="ES241" s="182"/>
    </row>
    <row r="242" spans="1:149" x14ac:dyDescent="0.2">
      <c r="A242" s="61"/>
      <c r="B242" s="114">
        <v>234</v>
      </c>
      <c r="C242" s="87" t="str">
        <f t="shared" si="153"/>
        <v/>
      </c>
      <c r="D242" s="88" t="str">
        <f t="shared" si="154"/>
        <v/>
      </c>
      <c r="E242" s="87" t="str">
        <f t="shared" si="155"/>
        <v/>
      </c>
      <c r="F242" s="89" t="str">
        <f t="shared" si="156"/>
        <v/>
      </c>
      <c r="G242" s="87" t="str">
        <f t="shared" si="157"/>
        <v/>
      </c>
      <c r="H242" s="88" t="str">
        <f t="shared" si="158"/>
        <v/>
      </c>
      <c r="I242" s="87" t="str">
        <f t="shared" si="159"/>
        <v/>
      </c>
      <c r="J242" s="89" t="str">
        <f t="shared" si="160"/>
        <v/>
      </c>
      <c r="K242" s="87" t="str">
        <f t="shared" si="161"/>
        <v/>
      </c>
      <c r="L242" s="88" t="str">
        <f t="shared" si="162"/>
        <v/>
      </c>
      <c r="M242" s="87" t="str">
        <f t="shared" si="163"/>
        <v/>
      </c>
      <c r="N242" s="89" t="str">
        <f t="shared" si="164"/>
        <v/>
      </c>
      <c r="O242" s="87" t="str">
        <f t="shared" si="165"/>
        <v/>
      </c>
      <c r="P242" s="88" t="str">
        <f t="shared" si="166"/>
        <v/>
      </c>
      <c r="Q242" s="87" t="str">
        <f t="shared" si="167"/>
        <v/>
      </c>
      <c r="R242" s="89" t="str">
        <f t="shared" si="168"/>
        <v/>
      </c>
      <c r="S242" s="87" t="str">
        <f t="shared" si="169"/>
        <v/>
      </c>
      <c r="T242" s="88" t="str">
        <f t="shared" si="170"/>
        <v/>
      </c>
      <c r="U242" s="87" t="str">
        <f t="shared" si="171"/>
        <v/>
      </c>
      <c r="V242" s="89" t="str">
        <f t="shared" si="172"/>
        <v/>
      </c>
      <c r="W242" s="87" t="str">
        <f t="shared" si="173"/>
        <v/>
      </c>
      <c r="X242" s="88" t="str">
        <f t="shared" si="174"/>
        <v/>
      </c>
      <c r="Y242" s="87" t="str">
        <f t="shared" si="175"/>
        <v/>
      </c>
      <c r="Z242" s="89" t="str">
        <f t="shared" si="176"/>
        <v/>
      </c>
      <c r="AA242" s="87" t="str">
        <f t="shared" si="177"/>
        <v/>
      </c>
      <c r="AB242" s="88" t="str">
        <f t="shared" si="178"/>
        <v/>
      </c>
      <c r="AC242" s="87" t="str">
        <f t="shared" si="179"/>
        <v/>
      </c>
      <c r="AD242" s="88" t="str">
        <f t="shared" si="180"/>
        <v/>
      </c>
      <c r="AE242" s="87" t="str">
        <f t="shared" si="181"/>
        <v/>
      </c>
      <c r="AF242" s="89" t="str">
        <f t="shared" si="182"/>
        <v/>
      </c>
      <c r="AG242" s="87" t="str">
        <f t="shared" si="183"/>
        <v/>
      </c>
      <c r="AH242" s="88" t="str">
        <f t="shared" si="184"/>
        <v/>
      </c>
      <c r="AI242" s="87" t="str">
        <f t="shared" si="185"/>
        <v/>
      </c>
      <c r="AJ242" s="89" t="str">
        <f t="shared" si="186"/>
        <v/>
      </c>
      <c r="AK242" s="87" t="str">
        <f t="shared" si="187"/>
        <v/>
      </c>
      <c r="AL242" s="88" t="str">
        <f t="shared" si="188"/>
        <v/>
      </c>
      <c r="AM242" s="87" t="str">
        <f t="shared" si="189"/>
        <v/>
      </c>
      <c r="AN242" s="104" t="str">
        <f t="shared" si="190"/>
        <v/>
      </c>
      <c r="AO242" s="105"/>
      <c r="AP242" s="104"/>
      <c r="AQ242" s="87"/>
      <c r="AR242" s="104"/>
      <c r="AS242" s="87"/>
      <c r="AT242" s="104"/>
      <c r="AU242" s="108"/>
      <c r="AV242" s="187"/>
      <c r="AW242" s="110"/>
      <c r="AX242" s="109"/>
      <c r="AY242" s="110"/>
      <c r="AZ242" s="189"/>
      <c r="BA242" s="110"/>
      <c r="BB242" s="109"/>
      <c r="BC242" s="110"/>
      <c r="BD242" s="109"/>
      <c r="BE242" s="191"/>
      <c r="BF242" s="109"/>
      <c r="BG242" s="110"/>
      <c r="BH242" s="138"/>
      <c r="BI242" s="139"/>
      <c r="BJ242" s="65"/>
      <c r="BK242" s="63"/>
      <c r="BL242" s="64"/>
      <c r="BM242" s="63"/>
      <c r="BN242" s="206"/>
      <c r="BO242" s="89"/>
      <c r="BP242" s="183"/>
      <c r="BQ242" s="89"/>
      <c r="BR242" s="193"/>
      <c r="BS242" s="183"/>
      <c r="BT242" s="185"/>
      <c r="BU242" s="89"/>
      <c r="BV242" s="89"/>
      <c r="BW242" s="63"/>
      <c r="BX242" s="64"/>
      <c r="BY242" s="63"/>
      <c r="BZ242" s="138"/>
      <c r="CA242" s="63"/>
      <c r="CB242" s="167"/>
      <c r="CC242" s="63"/>
      <c r="CD242" s="167"/>
      <c r="CE242" s="63"/>
      <c r="CF242" s="167"/>
      <c r="CG242" s="169"/>
      <c r="CH242" s="64"/>
      <c r="CI242" s="63"/>
      <c r="CJ242" s="64"/>
      <c r="CK242" s="63"/>
      <c r="CL242" s="65"/>
      <c r="CM242" s="63"/>
      <c r="CN242" s="64"/>
      <c r="CO242" s="63"/>
      <c r="CP242" s="138"/>
      <c r="CQ242" s="68"/>
      <c r="CR242" s="69"/>
      <c r="CS242" s="171"/>
      <c r="CT242" s="69"/>
      <c r="CU242" s="68"/>
      <c r="CV242" s="69"/>
      <c r="CW242" s="68"/>
      <c r="CX242" s="69"/>
      <c r="CY242" s="208"/>
      <c r="CZ242" s="70"/>
      <c r="DA242" s="63"/>
      <c r="DB242" s="173"/>
      <c r="DC242" s="63"/>
      <c r="DD242" s="71"/>
      <c r="DE242" s="63"/>
      <c r="DF242" s="71"/>
      <c r="DG242" s="63"/>
      <c r="DH242" s="68"/>
      <c r="DI242" s="175"/>
      <c r="DJ242" s="176"/>
      <c r="DK242" s="175"/>
      <c r="DL242" s="176"/>
      <c r="DM242" s="175"/>
      <c r="DN242" s="176"/>
      <c r="DO242" s="175"/>
      <c r="DP242" s="176"/>
      <c r="DQ242" s="175"/>
      <c r="DR242" s="176"/>
      <c r="DS242" s="175"/>
      <c r="DT242" s="176"/>
      <c r="DU242" s="175"/>
      <c r="DV242" s="176"/>
      <c r="DW242" s="175"/>
      <c r="DX242" s="176"/>
      <c r="DY242" s="175"/>
      <c r="DZ242" s="176"/>
      <c r="EA242" s="175"/>
      <c r="EB242" s="176"/>
      <c r="EC242" s="175"/>
      <c r="ED242" s="176"/>
      <c r="EE242" s="175"/>
      <c r="EF242" s="176"/>
      <c r="EG242" s="69"/>
      <c r="EH242" s="66"/>
      <c r="EI242" s="66"/>
      <c r="EJ242" s="67"/>
      <c r="EK242" s="67"/>
      <c r="EL242" s="67"/>
      <c r="EM242" s="204"/>
      <c r="EN242" s="200"/>
      <c r="EO242" s="198"/>
      <c r="EP242" s="182"/>
      <c r="EQ242" s="182"/>
      <c r="ER242" s="182"/>
      <c r="ES242" s="182"/>
    </row>
    <row r="243" spans="1:149" x14ac:dyDescent="0.2">
      <c r="A243" s="61"/>
      <c r="B243" s="114">
        <v>235</v>
      </c>
      <c r="C243" s="87" t="str">
        <f t="shared" si="153"/>
        <v/>
      </c>
      <c r="D243" s="88" t="str">
        <f t="shared" si="154"/>
        <v/>
      </c>
      <c r="E243" s="87" t="str">
        <f t="shared" si="155"/>
        <v/>
      </c>
      <c r="F243" s="89" t="str">
        <f t="shared" si="156"/>
        <v/>
      </c>
      <c r="G243" s="87" t="str">
        <f t="shared" si="157"/>
        <v/>
      </c>
      <c r="H243" s="88" t="str">
        <f t="shared" si="158"/>
        <v/>
      </c>
      <c r="I243" s="87" t="str">
        <f t="shared" si="159"/>
        <v/>
      </c>
      <c r="J243" s="89" t="str">
        <f t="shared" si="160"/>
        <v/>
      </c>
      <c r="K243" s="87" t="str">
        <f t="shared" si="161"/>
        <v/>
      </c>
      <c r="L243" s="88" t="str">
        <f t="shared" si="162"/>
        <v/>
      </c>
      <c r="M243" s="87" t="str">
        <f t="shared" si="163"/>
        <v/>
      </c>
      <c r="N243" s="89" t="str">
        <f t="shared" si="164"/>
        <v/>
      </c>
      <c r="O243" s="87" t="str">
        <f t="shared" si="165"/>
        <v/>
      </c>
      <c r="P243" s="88" t="str">
        <f t="shared" si="166"/>
        <v/>
      </c>
      <c r="Q243" s="87" t="str">
        <f t="shared" si="167"/>
        <v/>
      </c>
      <c r="R243" s="89" t="str">
        <f t="shared" si="168"/>
        <v/>
      </c>
      <c r="S243" s="87" t="str">
        <f t="shared" si="169"/>
        <v/>
      </c>
      <c r="T243" s="88" t="str">
        <f t="shared" si="170"/>
        <v/>
      </c>
      <c r="U243" s="87" t="str">
        <f t="shared" si="171"/>
        <v/>
      </c>
      <c r="V243" s="89" t="str">
        <f t="shared" si="172"/>
        <v/>
      </c>
      <c r="W243" s="87" t="str">
        <f t="shared" si="173"/>
        <v/>
      </c>
      <c r="X243" s="88" t="str">
        <f t="shared" si="174"/>
        <v/>
      </c>
      <c r="Y243" s="87" t="str">
        <f t="shared" si="175"/>
        <v/>
      </c>
      <c r="Z243" s="89" t="str">
        <f t="shared" si="176"/>
        <v/>
      </c>
      <c r="AA243" s="87" t="str">
        <f t="shared" si="177"/>
        <v/>
      </c>
      <c r="AB243" s="88" t="str">
        <f t="shared" si="178"/>
        <v/>
      </c>
      <c r="AC243" s="87" t="str">
        <f t="shared" si="179"/>
        <v/>
      </c>
      <c r="AD243" s="88" t="str">
        <f t="shared" si="180"/>
        <v/>
      </c>
      <c r="AE243" s="87" t="str">
        <f t="shared" si="181"/>
        <v/>
      </c>
      <c r="AF243" s="89" t="str">
        <f t="shared" si="182"/>
        <v/>
      </c>
      <c r="AG243" s="87" t="str">
        <f t="shared" si="183"/>
        <v/>
      </c>
      <c r="AH243" s="88" t="str">
        <f t="shared" si="184"/>
        <v/>
      </c>
      <c r="AI243" s="87" t="str">
        <f t="shared" si="185"/>
        <v/>
      </c>
      <c r="AJ243" s="89" t="str">
        <f t="shared" si="186"/>
        <v/>
      </c>
      <c r="AK243" s="87" t="str">
        <f t="shared" si="187"/>
        <v/>
      </c>
      <c r="AL243" s="88" t="str">
        <f t="shared" si="188"/>
        <v/>
      </c>
      <c r="AM243" s="87" t="str">
        <f t="shared" si="189"/>
        <v/>
      </c>
      <c r="AN243" s="104" t="str">
        <f t="shared" si="190"/>
        <v/>
      </c>
      <c r="AO243" s="105"/>
      <c r="AP243" s="104"/>
      <c r="AQ243" s="87"/>
      <c r="AR243" s="104"/>
      <c r="AS243" s="87"/>
      <c r="AT243" s="104"/>
      <c r="AU243" s="108"/>
      <c r="AV243" s="187"/>
      <c r="AW243" s="110"/>
      <c r="AX243" s="109"/>
      <c r="AY243" s="110"/>
      <c r="AZ243" s="189"/>
      <c r="BA243" s="110"/>
      <c r="BB243" s="109"/>
      <c r="BC243" s="110"/>
      <c r="BD243" s="109"/>
      <c r="BE243" s="191"/>
      <c r="BF243" s="109"/>
      <c r="BG243" s="110"/>
      <c r="BH243" s="138"/>
      <c r="BI243" s="139"/>
      <c r="BJ243" s="65"/>
      <c r="BK243" s="63"/>
      <c r="BL243" s="64"/>
      <c r="BM243" s="63"/>
      <c r="BN243" s="206"/>
      <c r="BO243" s="89"/>
      <c r="BP243" s="183"/>
      <c r="BQ243" s="89"/>
      <c r="BR243" s="193"/>
      <c r="BS243" s="183"/>
      <c r="BT243" s="185"/>
      <c r="BU243" s="89"/>
      <c r="BV243" s="89"/>
      <c r="BW243" s="63"/>
      <c r="BX243" s="64"/>
      <c r="BY243" s="63"/>
      <c r="BZ243" s="138"/>
      <c r="CA243" s="63"/>
      <c r="CB243" s="167"/>
      <c r="CC243" s="63"/>
      <c r="CD243" s="167"/>
      <c r="CE243" s="63"/>
      <c r="CF243" s="167"/>
      <c r="CG243" s="169"/>
      <c r="CH243" s="64"/>
      <c r="CI243" s="63"/>
      <c r="CJ243" s="64"/>
      <c r="CK243" s="63"/>
      <c r="CL243" s="65"/>
      <c r="CM243" s="63"/>
      <c r="CN243" s="64"/>
      <c r="CO243" s="63"/>
      <c r="CP243" s="138"/>
      <c r="CQ243" s="68"/>
      <c r="CR243" s="69"/>
      <c r="CS243" s="171"/>
      <c r="CT243" s="69"/>
      <c r="CU243" s="68"/>
      <c r="CV243" s="69"/>
      <c r="CW243" s="68"/>
      <c r="CX243" s="69"/>
      <c r="CY243" s="208"/>
      <c r="CZ243" s="70"/>
      <c r="DA243" s="63"/>
      <c r="DB243" s="173"/>
      <c r="DC243" s="63"/>
      <c r="DD243" s="71"/>
      <c r="DE243" s="63"/>
      <c r="DF243" s="71"/>
      <c r="DG243" s="63"/>
      <c r="DH243" s="68"/>
      <c r="DI243" s="175"/>
      <c r="DJ243" s="176"/>
      <c r="DK243" s="175"/>
      <c r="DL243" s="176"/>
      <c r="DM243" s="175"/>
      <c r="DN243" s="176"/>
      <c r="DO243" s="175"/>
      <c r="DP243" s="176"/>
      <c r="DQ243" s="175"/>
      <c r="DR243" s="176"/>
      <c r="DS243" s="175"/>
      <c r="DT243" s="176"/>
      <c r="DU243" s="175"/>
      <c r="DV243" s="176"/>
      <c r="DW243" s="175"/>
      <c r="DX243" s="176"/>
      <c r="DY243" s="175"/>
      <c r="DZ243" s="176"/>
      <c r="EA243" s="175"/>
      <c r="EB243" s="176"/>
      <c r="EC243" s="175"/>
      <c r="ED243" s="176"/>
      <c r="EE243" s="175"/>
      <c r="EF243" s="176"/>
      <c r="EG243" s="69"/>
      <c r="EH243" s="66"/>
      <c r="EI243" s="66"/>
      <c r="EJ243" s="67"/>
      <c r="EK243" s="67"/>
      <c r="EL243" s="67"/>
      <c r="EM243" s="204"/>
      <c r="EN243" s="200"/>
      <c r="EO243" s="198"/>
      <c r="EP243" s="182"/>
      <c r="EQ243" s="182"/>
      <c r="ER243" s="182"/>
      <c r="ES243" s="182"/>
    </row>
    <row r="244" spans="1:149" x14ac:dyDescent="0.2">
      <c r="A244" s="61"/>
      <c r="B244" s="114">
        <v>236</v>
      </c>
      <c r="C244" s="87" t="str">
        <f t="shared" si="153"/>
        <v/>
      </c>
      <c r="D244" s="88" t="str">
        <f t="shared" si="154"/>
        <v/>
      </c>
      <c r="E244" s="87" t="str">
        <f t="shared" si="155"/>
        <v/>
      </c>
      <c r="F244" s="89" t="str">
        <f t="shared" si="156"/>
        <v/>
      </c>
      <c r="G244" s="87" t="str">
        <f t="shared" si="157"/>
        <v/>
      </c>
      <c r="H244" s="88" t="str">
        <f t="shared" si="158"/>
        <v/>
      </c>
      <c r="I244" s="87" t="str">
        <f t="shared" si="159"/>
        <v/>
      </c>
      <c r="J244" s="89" t="str">
        <f t="shared" si="160"/>
        <v/>
      </c>
      <c r="K244" s="87" t="str">
        <f t="shared" si="161"/>
        <v/>
      </c>
      <c r="L244" s="88" t="str">
        <f t="shared" si="162"/>
        <v/>
      </c>
      <c r="M244" s="87" t="str">
        <f t="shared" si="163"/>
        <v/>
      </c>
      <c r="N244" s="89" t="str">
        <f t="shared" si="164"/>
        <v/>
      </c>
      <c r="O244" s="87" t="str">
        <f t="shared" si="165"/>
        <v/>
      </c>
      <c r="P244" s="88" t="str">
        <f t="shared" si="166"/>
        <v/>
      </c>
      <c r="Q244" s="87" t="str">
        <f t="shared" si="167"/>
        <v/>
      </c>
      <c r="R244" s="89" t="str">
        <f t="shared" si="168"/>
        <v/>
      </c>
      <c r="S244" s="87" t="str">
        <f t="shared" si="169"/>
        <v/>
      </c>
      <c r="T244" s="88" t="str">
        <f t="shared" si="170"/>
        <v/>
      </c>
      <c r="U244" s="87" t="str">
        <f t="shared" si="171"/>
        <v/>
      </c>
      <c r="V244" s="89" t="str">
        <f t="shared" si="172"/>
        <v/>
      </c>
      <c r="W244" s="87" t="str">
        <f t="shared" si="173"/>
        <v/>
      </c>
      <c r="X244" s="88" t="str">
        <f t="shared" si="174"/>
        <v/>
      </c>
      <c r="Y244" s="87" t="str">
        <f t="shared" si="175"/>
        <v/>
      </c>
      <c r="Z244" s="89" t="str">
        <f t="shared" si="176"/>
        <v/>
      </c>
      <c r="AA244" s="87" t="str">
        <f t="shared" si="177"/>
        <v/>
      </c>
      <c r="AB244" s="88" t="str">
        <f t="shared" si="178"/>
        <v/>
      </c>
      <c r="AC244" s="87" t="str">
        <f t="shared" si="179"/>
        <v/>
      </c>
      <c r="AD244" s="88" t="str">
        <f t="shared" si="180"/>
        <v/>
      </c>
      <c r="AE244" s="87" t="str">
        <f t="shared" si="181"/>
        <v/>
      </c>
      <c r="AF244" s="89" t="str">
        <f t="shared" si="182"/>
        <v/>
      </c>
      <c r="AG244" s="87" t="str">
        <f t="shared" si="183"/>
        <v/>
      </c>
      <c r="AH244" s="88" t="str">
        <f t="shared" si="184"/>
        <v/>
      </c>
      <c r="AI244" s="87" t="str">
        <f t="shared" si="185"/>
        <v/>
      </c>
      <c r="AJ244" s="89" t="str">
        <f t="shared" si="186"/>
        <v/>
      </c>
      <c r="AK244" s="87" t="str">
        <f t="shared" si="187"/>
        <v/>
      </c>
      <c r="AL244" s="88" t="str">
        <f t="shared" si="188"/>
        <v/>
      </c>
      <c r="AM244" s="87" t="str">
        <f t="shared" si="189"/>
        <v/>
      </c>
      <c r="AN244" s="104" t="str">
        <f t="shared" si="190"/>
        <v/>
      </c>
      <c r="AO244" s="105"/>
      <c r="AP244" s="104"/>
      <c r="AQ244" s="87"/>
      <c r="AR244" s="104"/>
      <c r="AS244" s="87"/>
      <c r="AT244" s="104"/>
      <c r="AU244" s="108"/>
      <c r="AV244" s="187"/>
      <c r="AW244" s="110"/>
      <c r="AX244" s="109"/>
      <c r="AY244" s="110"/>
      <c r="AZ244" s="189"/>
      <c r="BA244" s="110"/>
      <c r="BB244" s="109"/>
      <c r="BC244" s="110"/>
      <c r="BD244" s="109"/>
      <c r="BE244" s="191"/>
      <c r="BF244" s="109"/>
      <c r="BG244" s="110"/>
      <c r="BH244" s="138"/>
      <c r="BI244" s="139"/>
      <c r="BJ244" s="65"/>
      <c r="BK244" s="63"/>
      <c r="BL244" s="64"/>
      <c r="BM244" s="63"/>
      <c r="BN244" s="206"/>
      <c r="BO244" s="89"/>
      <c r="BP244" s="183"/>
      <c r="BQ244" s="89"/>
      <c r="BR244" s="193"/>
      <c r="BS244" s="183"/>
      <c r="BT244" s="185"/>
      <c r="BU244" s="89"/>
      <c r="BV244" s="89"/>
      <c r="BW244" s="63"/>
      <c r="BX244" s="64"/>
      <c r="BY244" s="63"/>
      <c r="BZ244" s="138"/>
      <c r="CA244" s="63"/>
      <c r="CB244" s="167"/>
      <c r="CC244" s="63"/>
      <c r="CD244" s="167"/>
      <c r="CE244" s="63"/>
      <c r="CF244" s="167"/>
      <c r="CG244" s="169"/>
      <c r="CH244" s="64"/>
      <c r="CI244" s="63"/>
      <c r="CJ244" s="64"/>
      <c r="CK244" s="63"/>
      <c r="CL244" s="65"/>
      <c r="CM244" s="63"/>
      <c r="CN244" s="64"/>
      <c r="CO244" s="63"/>
      <c r="CP244" s="138"/>
      <c r="CQ244" s="68"/>
      <c r="CR244" s="69"/>
      <c r="CS244" s="171"/>
      <c r="CT244" s="69"/>
      <c r="CU244" s="68"/>
      <c r="CV244" s="69"/>
      <c r="CW244" s="68"/>
      <c r="CX244" s="69"/>
      <c r="CY244" s="208"/>
      <c r="CZ244" s="70"/>
      <c r="DA244" s="63"/>
      <c r="DB244" s="173"/>
      <c r="DC244" s="63"/>
      <c r="DD244" s="71"/>
      <c r="DE244" s="63"/>
      <c r="DF244" s="71"/>
      <c r="DG244" s="63"/>
      <c r="DH244" s="68"/>
      <c r="DI244" s="175"/>
      <c r="DJ244" s="176"/>
      <c r="DK244" s="175"/>
      <c r="DL244" s="176"/>
      <c r="DM244" s="175"/>
      <c r="DN244" s="176"/>
      <c r="DO244" s="175"/>
      <c r="DP244" s="176"/>
      <c r="DQ244" s="175"/>
      <c r="DR244" s="176"/>
      <c r="DS244" s="175"/>
      <c r="DT244" s="176"/>
      <c r="DU244" s="175"/>
      <c r="DV244" s="176"/>
      <c r="DW244" s="175"/>
      <c r="DX244" s="176"/>
      <c r="DY244" s="175"/>
      <c r="DZ244" s="176"/>
      <c r="EA244" s="175"/>
      <c r="EB244" s="176"/>
      <c r="EC244" s="175"/>
      <c r="ED244" s="176"/>
      <c r="EE244" s="175"/>
      <c r="EF244" s="176"/>
      <c r="EG244" s="69"/>
      <c r="EH244" s="66"/>
      <c r="EI244" s="66"/>
      <c r="EJ244" s="67"/>
      <c r="EK244" s="67"/>
      <c r="EL244" s="67"/>
      <c r="EM244" s="204"/>
      <c r="EN244" s="200"/>
      <c r="EO244" s="198"/>
      <c r="EP244" s="182"/>
      <c r="EQ244" s="182"/>
      <c r="ER244" s="182"/>
      <c r="ES244" s="182"/>
    </row>
    <row r="245" spans="1:149" x14ac:dyDescent="0.2">
      <c r="A245" s="61"/>
      <c r="B245" s="114">
        <v>237</v>
      </c>
      <c r="C245" s="87" t="str">
        <f t="shared" si="153"/>
        <v/>
      </c>
      <c r="D245" s="88" t="str">
        <f t="shared" si="154"/>
        <v/>
      </c>
      <c r="E245" s="87" t="str">
        <f t="shared" si="155"/>
        <v/>
      </c>
      <c r="F245" s="89" t="str">
        <f t="shared" si="156"/>
        <v/>
      </c>
      <c r="G245" s="87" t="str">
        <f t="shared" si="157"/>
        <v/>
      </c>
      <c r="H245" s="88" t="str">
        <f t="shared" si="158"/>
        <v/>
      </c>
      <c r="I245" s="87" t="str">
        <f t="shared" si="159"/>
        <v/>
      </c>
      <c r="J245" s="89" t="str">
        <f t="shared" si="160"/>
        <v/>
      </c>
      <c r="K245" s="87" t="str">
        <f t="shared" si="161"/>
        <v/>
      </c>
      <c r="L245" s="88" t="str">
        <f t="shared" si="162"/>
        <v/>
      </c>
      <c r="M245" s="87" t="str">
        <f t="shared" si="163"/>
        <v/>
      </c>
      <c r="N245" s="89" t="str">
        <f t="shared" si="164"/>
        <v/>
      </c>
      <c r="O245" s="87" t="str">
        <f t="shared" si="165"/>
        <v/>
      </c>
      <c r="P245" s="88" t="str">
        <f t="shared" si="166"/>
        <v/>
      </c>
      <c r="Q245" s="87" t="str">
        <f t="shared" si="167"/>
        <v/>
      </c>
      <c r="R245" s="89" t="str">
        <f t="shared" si="168"/>
        <v/>
      </c>
      <c r="S245" s="87" t="str">
        <f t="shared" si="169"/>
        <v/>
      </c>
      <c r="T245" s="88" t="str">
        <f t="shared" si="170"/>
        <v/>
      </c>
      <c r="U245" s="87" t="str">
        <f t="shared" si="171"/>
        <v/>
      </c>
      <c r="V245" s="89" t="str">
        <f t="shared" si="172"/>
        <v/>
      </c>
      <c r="W245" s="87" t="str">
        <f t="shared" si="173"/>
        <v/>
      </c>
      <c r="X245" s="88" t="str">
        <f t="shared" si="174"/>
        <v/>
      </c>
      <c r="Y245" s="87" t="str">
        <f t="shared" si="175"/>
        <v/>
      </c>
      <c r="Z245" s="89" t="str">
        <f t="shared" si="176"/>
        <v/>
      </c>
      <c r="AA245" s="87" t="str">
        <f t="shared" si="177"/>
        <v/>
      </c>
      <c r="AB245" s="88" t="str">
        <f t="shared" si="178"/>
        <v/>
      </c>
      <c r="AC245" s="87" t="str">
        <f t="shared" si="179"/>
        <v/>
      </c>
      <c r="AD245" s="88" t="str">
        <f t="shared" si="180"/>
        <v/>
      </c>
      <c r="AE245" s="87" t="str">
        <f t="shared" si="181"/>
        <v/>
      </c>
      <c r="AF245" s="89" t="str">
        <f t="shared" si="182"/>
        <v/>
      </c>
      <c r="AG245" s="87" t="str">
        <f t="shared" si="183"/>
        <v/>
      </c>
      <c r="AH245" s="88" t="str">
        <f t="shared" si="184"/>
        <v/>
      </c>
      <c r="AI245" s="87" t="str">
        <f t="shared" si="185"/>
        <v/>
      </c>
      <c r="AJ245" s="89" t="str">
        <f t="shared" si="186"/>
        <v/>
      </c>
      <c r="AK245" s="87" t="str">
        <f t="shared" si="187"/>
        <v/>
      </c>
      <c r="AL245" s="88" t="str">
        <f t="shared" si="188"/>
        <v/>
      </c>
      <c r="AM245" s="87" t="str">
        <f t="shared" si="189"/>
        <v/>
      </c>
      <c r="AN245" s="104" t="str">
        <f t="shared" si="190"/>
        <v/>
      </c>
      <c r="AO245" s="105"/>
      <c r="AP245" s="104"/>
      <c r="AQ245" s="87"/>
      <c r="AR245" s="104"/>
      <c r="AS245" s="87"/>
      <c r="AT245" s="104"/>
      <c r="AU245" s="108"/>
      <c r="AV245" s="187"/>
      <c r="AW245" s="110"/>
      <c r="AX245" s="109"/>
      <c r="AY245" s="110"/>
      <c r="AZ245" s="189"/>
      <c r="BA245" s="110"/>
      <c r="BB245" s="109"/>
      <c r="BC245" s="110"/>
      <c r="BD245" s="109"/>
      <c r="BE245" s="191"/>
      <c r="BF245" s="109"/>
      <c r="BG245" s="110"/>
      <c r="BH245" s="138"/>
      <c r="BI245" s="139"/>
      <c r="BJ245" s="65"/>
      <c r="BK245" s="63"/>
      <c r="BL245" s="64"/>
      <c r="BM245" s="63"/>
      <c r="BN245" s="206"/>
      <c r="BO245" s="89"/>
      <c r="BP245" s="183"/>
      <c r="BQ245" s="89"/>
      <c r="BR245" s="193"/>
      <c r="BS245" s="183"/>
      <c r="BT245" s="185"/>
      <c r="BU245" s="89"/>
      <c r="BV245" s="89"/>
      <c r="BW245" s="63"/>
      <c r="BX245" s="64"/>
      <c r="BY245" s="63"/>
      <c r="BZ245" s="138"/>
      <c r="CA245" s="63"/>
      <c r="CB245" s="167"/>
      <c r="CC245" s="63"/>
      <c r="CD245" s="167"/>
      <c r="CE245" s="63"/>
      <c r="CF245" s="167"/>
      <c r="CG245" s="169"/>
      <c r="CH245" s="64"/>
      <c r="CI245" s="63"/>
      <c r="CJ245" s="64"/>
      <c r="CK245" s="63"/>
      <c r="CL245" s="65"/>
      <c r="CM245" s="63"/>
      <c r="CN245" s="64"/>
      <c r="CO245" s="63"/>
      <c r="CP245" s="138"/>
      <c r="CQ245" s="68"/>
      <c r="CR245" s="69"/>
      <c r="CS245" s="171"/>
      <c r="CT245" s="69"/>
      <c r="CU245" s="68"/>
      <c r="CV245" s="69"/>
      <c r="CW245" s="68"/>
      <c r="CX245" s="69"/>
      <c r="CY245" s="208"/>
      <c r="CZ245" s="70"/>
      <c r="DA245" s="63"/>
      <c r="DB245" s="173"/>
      <c r="DC245" s="63"/>
      <c r="DD245" s="71"/>
      <c r="DE245" s="63"/>
      <c r="DF245" s="71"/>
      <c r="DG245" s="63"/>
      <c r="DH245" s="68"/>
      <c r="DI245" s="175"/>
      <c r="DJ245" s="176"/>
      <c r="DK245" s="175"/>
      <c r="DL245" s="176"/>
      <c r="DM245" s="175"/>
      <c r="DN245" s="176"/>
      <c r="DO245" s="175"/>
      <c r="DP245" s="176"/>
      <c r="DQ245" s="175"/>
      <c r="DR245" s="176"/>
      <c r="DS245" s="175"/>
      <c r="DT245" s="176"/>
      <c r="DU245" s="175"/>
      <c r="DV245" s="176"/>
      <c r="DW245" s="175"/>
      <c r="DX245" s="176"/>
      <c r="DY245" s="175"/>
      <c r="DZ245" s="176"/>
      <c r="EA245" s="175"/>
      <c r="EB245" s="176"/>
      <c r="EC245" s="175"/>
      <c r="ED245" s="176"/>
      <c r="EE245" s="175"/>
      <c r="EF245" s="176"/>
      <c r="EG245" s="69"/>
      <c r="EH245" s="66"/>
      <c r="EI245" s="66"/>
      <c r="EJ245" s="67"/>
      <c r="EK245" s="67"/>
      <c r="EL245" s="67"/>
      <c r="EM245" s="204"/>
      <c r="EN245" s="200"/>
      <c r="EO245" s="198"/>
      <c r="EP245" s="182"/>
      <c r="EQ245" s="182"/>
      <c r="ER245" s="182"/>
      <c r="ES245" s="182"/>
    </row>
    <row r="246" spans="1:149" x14ac:dyDescent="0.2">
      <c r="A246" s="61"/>
      <c r="B246" s="114">
        <v>238</v>
      </c>
      <c r="C246" s="87" t="str">
        <f t="shared" si="153"/>
        <v/>
      </c>
      <c r="D246" s="88" t="str">
        <f t="shared" si="154"/>
        <v/>
      </c>
      <c r="E246" s="87" t="str">
        <f t="shared" si="155"/>
        <v/>
      </c>
      <c r="F246" s="89" t="str">
        <f t="shared" si="156"/>
        <v/>
      </c>
      <c r="G246" s="87" t="str">
        <f t="shared" si="157"/>
        <v/>
      </c>
      <c r="H246" s="88" t="str">
        <f t="shared" si="158"/>
        <v/>
      </c>
      <c r="I246" s="87" t="str">
        <f t="shared" si="159"/>
        <v/>
      </c>
      <c r="J246" s="89" t="str">
        <f t="shared" si="160"/>
        <v/>
      </c>
      <c r="K246" s="87" t="str">
        <f t="shared" si="161"/>
        <v/>
      </c>
      <c r="L246" s="88" t="str">
        <f t="shared" si="162"/>
        <v/>
      </c>
      <c r="M246" s="87" t="str">
        <f t="shared" si="163"/>
        <v/>
      </c>
      <c r="N246" s="89" t="str">
        <f t="shared" si="164"/>
        <v/>
      </c>
      <c r="O246" s="87" t="str">
        <f t="shared" si="165"/>
        <v/>
      </c>
      <c r="P246" s="88" t="str">
        <f t="shared" si="166"/>
        <v/>
      </c>
      <c r="Q246" s="87" t="str">
        <f t="shared" si="167"/>
        <v/>
      </c>
      <c r="R246" s="89" t="str">
        <f t="shared" si="168"/>
        <v/>
      </c>
      <c r="S246" s="87" t="str">
        <f t="shared" si="169"/>
        <v/>
      </c>
      <c r="T246" s="88" t="str">
        <f t="shared" si="170"/>
        <v/>
      </c>
      <c r="U246" s="87" t="str">
        <f t="shared" si="171"/>
        <v/>
      </c>
      <c r="V246" s="89" t="str">
        <f t="shared" si="172"/>
        <v/>
      </c>
      <c r="W246" s="87" t="str">
        <f t="shared" si="173"/>
        <v/>
      </c>
      <c r="X246" s="88" t="str">
        <f t="shared" si="174"/>
        <v/>
      </c>
      <c r="Y246" s="87" t="str">
        <f t="shared" si="175"/>
        <v/>
      </c>
      <c r="Z246" s="89" t="str">
        <f t="shared" si="176"/>
        <v/>
      </c>
      <c r="AA246" s="87" t="str">
        <f t="shared" si="177"/>
        <v/>
      </c>
      <c r="AB246" s="88" t="str">
        <f t="shared" si="178"/>
        <v/>
      </c>
      <c r="AC246" s="87" t="str">
        <f t="shared" si="179"/>
        <v/>
      </c>
      <c r="AD246" s="88" t="str">
        <f t="shared" si="180"/>
        <v/>
      </c>
      <c r="AE246" s="87" t="str">
        <f t="shared" si="181"/>
        <v/>
      </c>
      <c r="AF246" s="89" t="str">
        <f t="shared" si="182"/>
        <v/>
      </c>
      <c r="AG246" s="87" t="str">
        <f t="shared" si="183"/>
        <v/>
      </c>
      <c r="AH246" s="88" t="str">
        <f t="shared" si="184"/>
        <v/>
      </c>
      <c r="AI246" s="87" t="str">
        <f t="shared" si="185"/>
        <v/>
      </c>
      <c r="AJ246" s="89" t="str">
        <f t="shared" si="186"/>
        <v/>
      </c>
      <c r="AK246" s="87" t="str">
        <f t="shared" si="187"/>
        <v/>
      </c>
      <c r="AL246" s="88" t="str">
        <f t="shared" si="188"/>
        <v/>
      </c>
      <c r="AM246" s="87" t="str">
        <f t="shared" si="189"/>
        <v/>
      </c>
      <c r="AN246" s="104" t="str">
        <f t="shared" si="190"/>
        <v/>
      </c>
      <c r="AO246" s="105"/>
      <c r="AP246" s="104"/>
      <c r="AQ246" s="87"/>
      <c r="AR246" s="104"/>
      <c r="AS246" s="87"/>
      <c r="AT246" s="104"/>
      <c r="AU246" s="108"/>
      <c r="AV246" s="187"/>
      <c r="AW246" s="110"/>
      <c r="AX246" s="109"/>
      <c r="AY246" s="110"/>
      <c r="AZ246" s="189"/>
      <c r="BA246" s="110"/>
      <c r="BB246" s="109"/>
      <c r="BC246" s="110"/>
      <c r="BD246" s="109"/>
      <c r="BE246" s="191"/>
      <c r="BF246" s="109"/>
      <c r="BG246" s="110"/>
      <c r="BH246" s="138"/>
      <c r="BI246" s="139"/>
      <c r="BJ246" s="65"/>
      <c r="BK246" s="63"/>
      <c r="BL246" s="64"/>
      <c r="BM246" s="63"/>
      <c r="BN246" s="206"/>
      <c r="BO246" s="89"/>
      <c r="BP246" s="183"/>
      <c r="BQ246" s="89"/>
      <c r="BR246" s="193"/>
      <c r="BS246" s="183"/>
      <c r="BT246" s="185"/>
      <c r="BU246" s="89"/>
      <c r="BV246" s="89"/>
      <c r="BW246" s="63"/>
      <c r="BX246" s="64"/>
      <c r="BY246" s="63"/>
      <c r="BZ246" s="138"/>
      <c r="CA246" s="63"/>
      <c r="CB246" s="167"/>
      <c r="CC246" s="63"/>
      <c r="CD246" s="167"/>
      <c r="CE246" s="63"/>
      <c r="CF246" s="167"/>
      <c r="CG246" s="169"/>
      <c r="CH246" s="64"/>
      <c r="CI246" s="63"/>
      <c r="CJ246" s="64"/>
      <c r="CK246" s="63"/>
      <c r="CL246" s="65"/>
      <c r="CM246" s="63"/>
      <c r="CN246" s="64"/>
      <c r="CO246" s="63"/>
      <c r="CP246" s="138"/>
      <c r="CQ246" s="68"/>
      <c r="CR246" s="69"/>
      <c r="CS246" s="171"/>
      <c r="CT246" s="69"/>
      <c r="CU246" s="68"/>
      <c r="CV246" s="69"/>
      <c r="CW246" s="68"/>
      <c r="CX246" s="69"/>
      <c r="CY246" s="208"/>
      <c r="CZ246" s="70"/>
      <c r="DA246" s="63"/>
      <c r="DB246" s="173"/>
      <c r="DC246" s="63"/>
      <c r="DD246" s="71"/>
      <c r="DE246" s="63"/>
      <c r="DF246" s="71"/>
      <c r="DG246" s="63"/>
      <c r="DH246" s="68"/>
      <c r="DI246" s="175"/>
      <c r="DJ246" s="176"/>
      <c r="DK246" s="175"/>
      <c r="DL246" s="176"/>
      <c r="DM246" s="175"/>
      <c r="DN246" s="176"/>
      <c r="DO246" s="175"/>
      <c r="DP246" s="176"/>
      <c r="DQ246" s="175"/>
      <c r="DR246" s="176"/>
      <c r="DS246" s="175"/>
      <c r="DT246" s="176"/>
      <c r="DU246" s="175"/>
      <c r="DV246" s="176"/>
      <c r="DW246" s="175"/>
      <c r="DX246" s="176"/>
      <c r="DY246" s="175"/>
      <c r="DZ246" s="176"/>
      <c r="EA246" s="175"/>
      <c r="EB246" s="176"/>
      <c r="EC246" s="175"/>
      <c r="ED246" s="176"/>
      <c r="EE246" s="175"/>
      <c r="EF246" s="176"/>
      <c r="EG246" s="69"/>
      <c r="EH246" s="66"/>
      <c r="EI246" s="66"/>
      <c r="EJ246" s="67"/>
      <c r="EK246" s="67"/>
      <c r="EL246" s="67"/>
      <c r="EM246" s="204"/>
      <c r="EN246" s="200"/>
      <c r="EO246" s="198"/>
      <c r="EP246" s="182"/>
      <c r="EQ246" s="182"/>
      <c r="ER246" s="182"/>
      <c r="ES246" s="182"/>
    </row>
    <row r="247" spans="1:149" x14ac:dyDescent="0.2">
      <c r="A247" s="61"/>
      <c r="B247" s="114">
        <v>239</v>
      </c>
      <c r="C247" s="87" t="str">
        <f t="shared" si="153"/>
        <v/>
      </c>
      <c r="D247" s="88" t="str">
        <f t="shared" si="154"/>
        <v/>
      </c>
      <c r="E247" s="87" t="str">
        <f t="shared" si="155"/>
        <v/>
      </c>
      <c r="F247" s="89" t="str">
        <f t="shared" si="156"/>
        <v/>
      </c>
      <c r="G247" s="87" t="str">
        <f t="shared" si="157"/>
        <v/>
      </c>
      <c r="H247" s="88" t="str">
        <f t="shared" si="158"/>
        <v/>
      </c>
      <c r="I247" s="87" t="str">
        <f t="shared" si="159"/>
        <v/>
      </c>
      <c r="J247" s="89" t="str">
        <f t="shared" si="160"/>
        <v/>
      </c>
      <c r="K247" s="87" t="str">
        <f t="shared" si="161"/>
        <v/>
      </c>
      <c r="L247" s="88" t="str">
        <f t="shared" si="162"/>
        <v/>
      </c>
      <c r="M247" s="87" t="str">
        <f t="shared" si="163"/>
        <v/>
      </c>
      <c r="N247" s="89" t="str">
        <f t="shared" si="164"/>
        <v/>
      </c>
      <c r="O247" s="87" t="str">
        <f t="shared" si="165"/>
        <v/>
      </c>
      <c r="P247" s="88" t="str">
        <f t="shared" si="166"/>
        <v/>
      </c>
      <c r="Q247" s="87" t="str">
        <f t="shared" si="167"/>
        <v/>
      </c>
      <c r="R247" s="89" t="str">
        <f t="shared" si="168"/>
        <v/>
      </c>
      <c r="S247" s="87" t="str">
        <f t="shared" si="169"/>
        <v/>
      </c>
      <c r="T247" s="88" t="str">
        <f t="shared" si="170"/>
        <v/>
      </c>
      <c r="U247" s="87" t="str">
        <f t="shared" si="171"/>
        <v/>
      </c>
      <c r="V247" s="89" t="str">
        <f t="shared" si="172"/>
        <v/>
      </c>
      <c r="W247" s="87" t="str">
        <f t="shared" si="173"/>
        <v/>
      </c>
      <c r="X247" s="88" t="str">
        <f t="shared" si="174"/>
        <v/>
      </c>
      <c r="Y247" s="87" t="str">
        <f t="shared" si="175"/>
        <v/>
      </c>
      <c r="Z247" s="89" t="str">
        <f t="shared" si="176"/>
        <v/>
      </c>
      <c r="AA247" s="87" t="str">
        <f t="shared" si="177"/>
        <v/>
      </c>
      <c r="AB247" s="88" t="str">
        <f t="shared" si="178"/>
        <v/>
      </c>
      <c r="AC247" s="87" t="str">
        <f t="shared" si="179"/>
        <v/>
      </c>
      <c r="AD247" s="88" t="str">
        <f t="shared" si="180"/>
        <v/>
      </c>
      <c r="AE247" s="87" t="str">
        <f t="shared" si="181"/>
        <v/>
      </c>
      <c r="AF247" s="89" t="str">
        <f t="shared" si="182"/>
        <v/>
      </c>
      <c r="AG247" s="87" t="str">
        <f t="shared" si="183"/>
        <v/>
      </c>
      <c r="AH247" s="88" t="str">
        <f t="shared" si="184"/>
        <v/>
      </c>
      <c r="AI247" s="87" t="str">
        <f t="shared" si="185"/>
        <v/>
      </c>
      <c r="AJ247" s="89" t="str">
        <f t="shared" si="186"/>
        <v/>
      </c>
      <c r="AK247" s="87" t="str">
        <f t="shared" si="187"/>
        <v/>
      </c>
      <c r="AL247" s="88" t="str">
        <f t="shared" si="188"/>
        <v/>
      </c>
      <c r="AM247" s="87" t="str">
        <f t="shared" si="189"/>
        <v/>
      </c>
      <c r="AN247" s="104" t="str">
        <f t="shared" si="190"/>
        <v/>
      </c>
      <c r="AO247" s="105"/>
      <c r="AP247" s="104"/>
      <c r="AQ247" s="87"/>
      <c r="AR247" s="104"/>
      <c r="AS247" s="87"/>
      <c r="AT247" s="104"/>
      <c r="AU247" s="108"/>
      <c r="AV247" s="187"/>
      <c r="AW247" s="110"/>
      <c r="AX247" s="109"/>
      <c r="AY247" s="110"/>
      <c r="AZ247" s="189"/>
      <c r="BA247" s="110"/>
      <c r="BB247" s="109"/>
      <c r="BC247" s="110"/>
      <c r="BD247" s="109"/>
      <c r="BE247" s="191"/>
      <c r="BF247" s="109"/>
      <c r="BG247" s="110"/>
      <c r="BH247" s="138"/>
      <c r="BI247" s="139"/>
      <c r="BJ247" s="65"/>
      <c r="BK247" s="63"/>
      <c r="BL247" s="64"/>
      <c r="BM247" s="63"/>
      <c r="BN247" s="206"/>
      <c r="BO247" s="89"/>
      <c r="BP247" s="183"/>
      <c r="BQ247" s="89"/>
      <c r="BR247" s="193"/>
      <c r="BS247" s="183"/>
      <c r="BT247" s="185"/>
      <c r="BU247" s="89"/>
      <c r="BV247" s="89"/>
      <c r="BW247" s="63"/>
      <c r="BX247" s="64"/>
      <c r="BY247" s="63"/>
      <c r="BZ247" s="138"/>
      <c r="CA247" s="63"/>
      <c r="CB247" s="167"/>
      <c r="CC247" s="63"/>
      <c r="CD247" s="167"/>
      <c r="CE247" s="63"/>
      <c r="CF247" s="167"/>
      <c r="CG247" s="169"/>
      <c r="CH247" s="64"/>
      <c r="CI247" s="63"/>
      <c r="CJ247" s="64"/>
      <c r="CK247" s="63"/>
      <c r="CL247" s="65"/>
      <c r="CM247" s="63"/>
      <c r="CN247" s="64"/>
      <c r="CO247" s="63"/>
      <c r="CP247" s="138"/>
      <c r="CQ247" s="68"/>
      <c r="CR247" s="69"/>
      <c r="CS247" s="171"/>
      <c r="CT247" s="69"/>
      <c r="CU247" s="68"/>
      <c r="CV247" s="69"/>
      <c r="CW247" s="68"/>
      <c r="CX247" s="69"/>
      <c r="CY247" s="208"/>
      <c r="CZ247" s="70"/>
      <c r="DA247" s="63"/>
      <c r="DB247" s="173"/>
      <c r="DC247" s="63"/>
      <c r="DD247" s="71"/>
      <c r="DE247" s="63"/>
      <c r="DF247" s="71"/>
      <c r="DG247" s="63"/>
      <c r="DH247" s="68"/>
      <c r="DI247" s="175"/>
      <c r="DJ247" s="176"/>
      <c r="DK247" s="175"/>
      <c r="DL247" s="176"/>
      <c r="DM247" s="175"/>
      <c r="DN247" s="176"/>
      <c r="DO247" s="175"/>
      <c r="DP247" s="176"/>
      <c r="DQ247" s="175"/>
      <c r="DR247" s="176"/>
      <c r="DS247" s="175"/>
      <c r="DT247" s="176"/>
      <c r="DU247" s="175"/>
      <c r="DV247" s="176"/>
      <c r="DW247" s="175"/>
      <c r="DX247" s="176"/>
      <c r="DY247" s="175"/>
      <c r="DZ247" s="176"/>
      <c r="EA247" s="175"/>
      <c r="EB247" s="176"/>
      <c r="EC247" s="175"/>
      <c r="ED247" s="176"/>
      <c r="EE247" s="175"/>
      <c r="EF247" s="176"/>
      <c r="EG247" s="69"/>
      <c r="EH247" s="66"/>
      <c r="EI247" s="66"/>
      <c r="EJ247" s="67"/>
      <c r="EK247" s="67"/>
      <c r="EL247" s="67"/>
      <c r="EM247" s="204"/>
      <c r="EN247" s="200"/>
      <c r="EO247" s="198"/>
      <c r="EP247" s="182"/>
      <c r="EQ247" s="182"/>
      <c r="ER247" s="182"/>
      <c r="ES247" s="182"/>
    </row>
    <row r="248" spans="1:149" x14ac:dyDescent="0.2">
      <c r="A248" s="61"/>
      <c r="B248" s="114">
        <v>240</v>
      </c>
      <c r="C248" s="87" t="str">
        <f t="shared" si="153"/>
        <v/>
      </c>
      <c r="D248" s="88" t="str">
        <f t="shared" si="154"/>
        <v/>
      </c>
      <c r="E248" s="87" t="str">
        <f t="shared" si="155"/>
        <v/>
      </c>
      <c r="F248" s="89" t="str">
        <f t="shared" si="156"/>
        <v/>
      </c>
      <c r="G248" s="87" t="str">
        <f t="shared" si="157"/>
        <v/>
      </c>
      <c r="H248" s="88" t="str">
        <f t="shared" si="158"/>
        <v/>
      </c>
      <c r="I248" s="87" t="str">
        <f t="shared" si="159"/>
        <v/>
      </c>
      <c r="J248" s="89" t="str">
        <f t="shared" si="160"/>
        <v/>
      </c>
      <c r="K248" s="87" t="str">
        <f t="shared" si="161"/>
        <v/>
      </c>
      <c r="L248" s="88" t="str">
        <f t="shared" si="162"/>
        <v/>
      </c>
      <c r="M248" s="87" t="str">
        <f t="shared" si="163"/>
        <v/>
      </c>
      <c r="N248" s="89" t="str">
        <f t="shared" si="164"/>
        <v/>
      </c>
      <c r="O248" s="87" t="str">
        <f t="shared" si="165"/>
        <v/>
      </c>
      <c r="P248" s="88" t="str">
        <f t="shared" si="166"/>
        <v/>
      </c>
      <c r="Q248" s="87" t="str">
        <f t="shared" si="167"/>
        <v/>
      </c>
      <c r="R248" s="89" t="str">
        <f t="shared" si="168"/>
        <v/>
      </c>
      <c r="S248" s="87" t="str">
        <f t="shared" si="169"/>
        <v/>
      </c>
      <c r="T248" s="88" t="str">
        <f t="shared" si="170"/>
        <v/>
      </c>
      <c r="U248" s="87" t="str">
        <f t="shared" si="171"/>
        <v/>
      </c>
      <c r="V248" s="89" t="str">
        <f t="shared" si="172"/>
        <v/>
      </c>
      <c r="W248" s="87" t="str">
        <f t="shared" si="173"/>
        <v/>
      </c>
      <c r="X248" s="88" t="str">
        <f t="shared" si="174"/>
        <v/>
      </c>
      <c r="Y248" s="87" t="str">
        <f t="shared" si="175"/>
        <v/>
      </c>
      <c r="Z248" s="89" t="str">
        <f t="shared" si="176"/>
        <v/>
      </c>
      <c r="AA248" s="87" t="str">
        <f t="shared" si="177"/>
        <v/>
      </c>
      <c r="AB248" s="88" t="str">
        <f t="shared" si="178"/>
        <v/>
      </c>
      <c r="AC248" s="87" t="str">
        <f t="shared" si="179"/>
        <v/>
      </c>
      <c r="AD248" s="88" t="str">
        <f t="shared" si="180"/>
        <v/>
      </c>
      <c r="AE248" s="87" t="str">
        <f t="shared" si="181"/>
        <v/>
      </c>
      <c r="AF248" s="89" t="str">
        <f t="shared" si="182"/>
        <v/>
      </c>
      <c r="AG248" s="87" t="str">
        <f t="shared" si="183"/>
        <v/>
      </c>
      <c r="AH248" s="88" t="str">
        <f t="shared" si="184"/>
        <v/>
      </c>
      <c r="AI248" s="87" t="str">
        <f t="shared" si="185"/>
        <v/>
      </c>
      <c r="AJ248" s="89" t="str">
        <f t="shared" si="186"/>
        <v/>
      </c>
      <c r="AK248" s="87" t="str">
        <f t="shared" si="187"/>
        <v/>
      </c>
      <c r="AL248" s="88" t="str">
        <f t="shared" si="188"/>
        <v/>
      </c>
      <c r="AM248" s="87" t="str">
        <f t="shared" si="189"/>
        <v/>
      </c>
      <c r="AN248" s="104" t="str">
        <f t="shared" si="190"/>
        <v/>
      </c>
      <c r="AO248" s="105"/>
      <c r="AP248" s="104"/>
      <c r="AQ248" s="87"/>
      <c r="AR248" s="104"/>
      <c r="AS248" s="87"/>
      <c r="AT248" s="104"/>
      <c r="AU248" s="108"/>
      <c r="AV248" s="187"/>
      <c r="AW248" s="110"/>
      <c r="AX248" s="109"/>
      <c r="AY248" s="110"/>
      <c r="AZ248" s="189"/>
      <c r="BA248" s="110"/>
      <c r="BB248" s="109"/>
      <c r="BC248" s="110"/>
      <c r="BD248" s="109"/>
      <c r="BE248" s="191"/>
      <c r="BF248" s="109"/>
      <c r="BG248" s="110"/>
      <c r="BH248" s="138"/>
      <c r="BI248" s="139"/>
      <c r="BJ248" s="65"/>
      <c r="BK248" s="63"/>
      <c r="BL248" s="64"/>
      <c r="BM248" s="63"/>
      <c r="BN248" s="206"/>
      <c r="BO248" s="89"/>
      <c r="BP248" s="183"/>
      <c r="BQ248" s="89"/>
      <c r="BR248" s="193"/>
      <c r="BS248" s="183"/>
      <c r="BT248" s="185"/>
      <c r="BU248" s="89"/>
      <c r="BV248" s="89"/>
      <c r="BW248" s="63"/>
      <c r="BX248" s="64"/>
      <c r="BY248" s="63"/>
      <c r="BZ248" s="138"/>
      <c r="CA248" s="63"/>
      <c r="CB248" s="167"/>
      <c r="CC248" s="63"/>
      <c r="CD248" s="167"/>
      <c r="CE248" s="63"/>
      <c r="CF248" s="167"/>
      <c r="CG248" s="169"/>
      <c r="CH248" s="64"/>
      <c r="CI248" s="63"/>
      <c r="CJ248" s="64"/>
      <c r="CK248" s="63"/>
      <c r="CL248" s="65"/>
      <c r="CM248" s="63"/>
      <c r="CN248" s="64"/>
      <c r="CO248" s="63"/>
      <c r="CP248" s="138"/>
      <c r="CQ248" s="68"/>
      <c r="CR248" s="69"/>
      <c r="CS248" s="171"/>
      <c r="CT248" s="69"/>
      <c r="CU248" s="68"/>
      <c r="CV248" s="69"/>
      <c r="CW248" s="68"/>
      <c r="CX248" s="69"/>
      <c r="CY248" s="208"/>
      <c r="CZ248" s="70"/>
      <c r="DA248" s="63"/>
      <c r="DB248" s="173"/>
      <c r="DC248" s="63"/>
      <c r="DD248" s="71"/>
      <c r="DE248" s="63"/>
      <c r="DF248" s="71"/>
      <c r="DG248" s="63"/>
      <c r="DH248" s="68"/>
      <c r="DI248" s="175"/>
      <c r="DJ248" s="176"/>
      <c r="DK248" s="175"/>
      <c r="DL248" s="176"/>
      <c r="DM248" s="175"/>
      <c r="DN248" s="176"/>
      <c r="DO248" s="175"/>
      <c r="DP248" s="176"/>
      <c r="DQ248" s="175"/>
      <c r="DR248" s="176"/>
      <c r="DS248" s="175"/>
      <c r="DT248" s="176"/>
      <c r="DU248" s="175"/>
      <c r="DV248" s="176"/>
      <c r="DW248" s="175"/>
      <c r="DX248" s="176"/>
      <c r="DY248" s="175"/>
      <c r="DZ248" s="176"/>
      <c r="EA248" s="175"/>
      <c r="EB248" s="176"/>
      <c r="EC248" s="175"/>
      <c r="ED248" s="176"/>
      <c r="EE248" s="175"/>
      <c r="EF248" s="176"/>
      <c r="EG248" s="69"/>
      <c r="EH248" s="66"/>
      <c r="EI248" s="66"/>
      <c r="EJ248" s="67"/>
      <c r="EK248" s="67"/>
      <c r="EL248" s="67"/>
      <c r="EM248" s="204"/>
      <c r="EN248" s="200"/>
      <c r="EO248" s="198"/>
      <c r="EP248" s="182"/>
      <c r="EQ248" s="182"/>
      <c r="ER248" s="182"/>
      <c r="ES248" s="182"/>
    </row>
    <row r="249" spans="1:149" x14ac:dyDescent="0.2">
      <c r="A249" s="61"/>
      <c r="B249" s="114">
        <v>241</v>
      </c>
      <c r="C249" s="87" t="str">
        <f t="shared" si="153"/>
        <v/>
      </c>
      <c r="D249" s="88" t="str">
        <f t="shared" si="154"/>
        <v/>
      </c>
      <c r="E249" s="87" t="str">
        <f t="shared" si="155"/>
        <v/>
      </c>
      <c r="F249" s="89" t="str">
        <f t="shared" si="156"/>
        <v/>
      </c>
      <c r="G249" s="87" t="str">
        <f t="shared" si="157"/>
        <v/>
      </c>
      <c r="H249" s="88" t="str">
        <f t="shared" si="158"/>
        <v/>
      </c>
      <c r="I249" s="87" t="str">
        <f t="shared" si="159"/>
        <v/>
      </c>
      <c r="J249" s="89" t="str">
        <f t="shared" si="160"/>
        <v/>
      </c>
      <c r="K249" s="87" t="str">
        <f t="shared" si="161"/>
        <v/>
      </c>
      <c r="L249" s="88" t="str">
        <f t="shared" si="162"/>
        <v/>
      </c>
      <c r="M249" s="87" t="str">
        <f t="shared" si="163"/>
        <v/>
      </c>
      <c r="N249" s="89" t="str">
        <f t="shared" si="164"/>
        <v/>
      </c>
      <c r="O249" s="87" t="str">
        <f t="shared" si="165"/>
        <v/>
      </c>
      <c r="P249" s="88" t="str">
        <f t="shared" si="166"/>
        <v/>
      </c>
      <c r="Q249" s="87" t="str">
        <f t="shared" si="167"/>
        <v/>
      </c>
      <c r="R249" s="89" t="str">
        <f t="shared" si="168"/>
        <v/>
      </c>
      <c r="S249" s="87" t="str">
        <f t="shared" si="169"/>
        <v/>
      </c>
      <c r="T249" s="88" t="str">
        <f t="shared" si="170"/>
        <v/>
      </c>
      <c r="U249" s="87" t="str">
        <f t="shared" si="171"/>
        <v/>
      </c>
      <c r="V249" s="89" t="str">
        <f t="shared" si="172"/>
        <v/>
      </c>
      <c r="W249" s="87" t="str">
        <f t="shared" si="173"/>
        <v/>
      </c>
      <c r="X249" s="88" t="str">
        <f t="shared" si="174"/>
        <v/>
      </c>
      <c r="Y249" s="87" t="str">
        <f t="shared" si="175"/>
        <v/>
      </c>
      <c r="Z249" s="89" t="str">
        <f t="shared" si="176"/>
        <v/>
      </c>
      <c r="AA249" s="87" t="str">
        <f t="shared" si="177"/>
        <v/>
      </c>
      <c r="AB249" s="88" t="str">
        <f t="shared" si="178"/>
        <v/>
      </c>
      <c r="AC249" s="87" t="str">
        <f t="shared" si="179"/>
        <v/>
      </c>
      <c r="AD249" s="88" t="str">
        <f t="shared" si="180"/>
        <v/>
      </c>
      <c r="AE249" s="87" t="str">
        <f t="shared" si="181"/>
        <v/>
      </c>
      <c r="AF249" s="89" t="str">
        <f t="shared" si="182"/>
        <v/>
      </c>
      <c r="AG249" s="87" t="str">
        <f t="shared" si="183"/>
        <v/>
      </c>
      <c r="AH249" s="88" t="str">
        <f t="shared" si="184"/>
        <v/>
      </c>
      <c r="AI249" s="87" t="str">
        <f t="shared" si="185"/>
        <v/>
      </c>
      <c r="AJ249" s="89" t="str">
        <f t="shared" si="186"/>
        <v/>
      </c>
      <c r="AK249" s="87" t="str">
        <f t="shared" si="187"/>
        <v/>
      </c>
      <c r="AL249" s="88" t="str">
        <f t="shared" si="188"/>
        <v/>
      </c>
      <c r="AM249" s="87" t="str">
        <f t="shared" si="189"/>
        <v/>
      </c>
      <c r="AN249" s="104" t="str">
        <f t="shared" si="190"/>
        <v/>
      </c>
      <c r="AO249" s="105"/>
      <c r="AP249" s="104"/>
      <c r="AQ249" s="87"/>
      <c r="AR249" s="104"/>
      <c r="AS249" s="87"/>
      <c r="AT249" s="104"/>
      <c r="AU249" s="108"/>
      <c r="AV249" s="187"/>
      <c r="AW249" s="110"/>
      <c r="AX249" s="109"/>
      <c r="AY249" s="110"/>
      <c r="AZ249" s="189"/>
      <c r="BA249" s="110"/>
      <c r="BB249" s="109"/>
      <c r="BC249" s="110"/>
      <c r="BD249" s="109"/>
      <c r="BE249" s="191"/>
      <c r="BF249" s="109"/>
      <c r="BG249" s="110"/>
      <c r="BH249" s="138"/>
      <c r="BI249" s="139"/>
      <c r="BJ249" s="65"/>
      <c r="BK249" s="63"/>
      <c r="BL249" s="64"/>
      <c r="BM249" s="63"/>
      <c r="BN249" s="206"/>
      <c r="BO249" s="89"/>
      <c r="BP249" s="183"/>
      <c r="BQ249" s="89"/>
      <c r="BR249" s="193"/>
      <c r="BS249" s="183"/>
      <c r="BT249" s="185"/>
      <c r="BU249" s="89"/>
      <c r="BV249" s="89"/>
      <c r="BW249" s="63"/>
      <c r="BX249" s="64"/>
      <c r="BY249" s="63"/>
      <c r="BZ249" s="138"/>
      <c r="CA249" s="63"/>
      <c r="CB249" s="167"/>
      <c r="CC249" s="63"/>
      <c r="CD249" s="167"/>
      <c r="CE249" s="63"/>
      <c r="CF249" s="167"/>
      <c r="CG249" s="169"/>
      <c r="CH249" s="64"/>
      <c r="CI249" s="63"/>
      <c r="CJ249" s="64"/>
      <c r="CK249" s="63"/>
      <c r="CL249" s="65"/>
      <c r="CM249" s="63"/>
      <c r="CN249" s="64"/>
      <c r="CO249" s="63"/>
      <c r="CP249" s="138"/>
      <c r="CQ249" s="68"/>
      <c r="CR249" s="69"/>
      <c r="CS249" s="171"/>
      <c r="CT249" s="69"/>
      <c r="CU249" s="68"/>
      <c r="CV249" s="69"/>
      <c r="CW249" s="68"/>
      <c r="CX249" s="69"/>
      <c r="CY249" s="208"/>
      <c r="CZ249" s="70"/>
      <c r="DA249" s="63"/>
      <c r="DB249" s="173"/>
      <c r="DC249" s="63"/>
      <c r="DD249" s="71"/>
      <c r="DE249" s="63"/>
      <c r="DF249" s="71"/>
      <c r="DG249" s="63"/>
      <c r="DH249" s="68"/>
      <c r="DI249" s="175"/>
      <c r="DJ249" s="176"/>
      <c r="DK249" s="175"/>
      <c r="DL249" s="176"/>
      <c r="DM249" s="175"/>
      <c r="DN249" s="176"/>
      <c r="DO249" s="175"/>
      <c r="DP249" s="176"/>
      <c r="DQ249" s="175"/>
      <c r="DR249" s="176"/>
      <c r="DS249" s="175"/>
      <c r="DT249" s="176"/>
      <c r="DU249" s="175"/>
      <c r="DV249" s="176"/>
      <c r="DW249" s="175"/>
      <c r="DX249" s="176"/>
      <c r="DY249" s="175"/>
      <c r="DZ249" s="176"/>
      <c r="EA249" s="175"/>
      <c r="EB249" s="176"/>
      <c r="EC249" s="175"/>
      <c r="ED249" s="176"/>
      <c r="EE249" s="175"/>
      <c r="EF249" s="176"/>
      <c r="EG249" s="69"/>
      <c r="EH249" s="66"/>
      <c r="EI249" s="66"/>
      <c r="EJ249" s="67"/>
      <c r="EK249" s="67"/>
      <c r="EL249" s="67"/>
      <c r="EM249" s="204"/>
      <c r="EN249" s="200"/>
      <c r="EO249" s="198"/>
      <c r="EP249" s="182"/>
      <c r="EQ249" s="182"/>
      <c r="ER249" s="182"/>
      <c r="ES249" s="182"/>
    </row>
    <row r="250" spans="1:149" x14ac:dyDescent="0.2">
      <c r="A250" s="61"/>
      <c r="B250" s="114">
        <v>242</v>
      </c>
      <c r="C250" s="87" t="str">
        <f t="shared" si="153"/>
        <v/>
      </c>
      <c r="D250" s="88" t="str">
        <f t="shared" si="154"/>
        <v/>
      </c>
      <c r="E250" s="87" t="str">
        <f t="shared" si="155"/>
        <v/>
      </c>
      <c r="F250" s="89" t="str">
        <f t="shared" si="156"/>
        <v/>
      </c>
      <c r="G250" s="87" t="str">
        <f t="shared" si="157"/>
        <v/>
      </c>
      <c r="H250" s="88" t="str">
        <f t="shared" si="158"/>
        <v/>
      </c>
      <c r="I250" s="87" t="str">
        <f t="shared" si="159"/>
        <v/>
      </c>
      <c r="J250" s="89" t="str">
        <f t="shared" si="160"/>
        <v/>
      </c>
      <c r="K250" s="87" t="str">
        <f t="shared" si="161"/>
        <v/>
      </c>
      <c r="L250" s="88" t="str">
        <f t="shared" si="162"/>
        <v/>
      </c>
      <c r="M250" s="87" t="str">
        <f t="shared" si="163"/>
        <v/>
      </c>
      <c r="N250" s="89" t="str">
        <f t="shared" si="164"/>
        <v/>
      </c>
      <c r="O250" s="87" t="str">
        <f t="shared" si="165"/>
        <v/>
      </c>
      <c r="P250" s="88" t="str">
        <f t="shared" si="166"/>
        <v/>
      </c>
      <c r="Q250" s="87" t="str">
        <f t="shared" si="167"/>
        <v/>
      </c>
      <c r="R250" s="89" t="str">
        <f t="shared" si="168"/>
        <v/>
      </c>
      <c r="S250" s="87" t="str">
        <f t="shared" si="169"/>
        <v/>
      </c>
      <c r="T250" s="88" t="str">
        <f t="shared" si="170"/>
        <v/>
      </c>
      <c r="U250" s="87" t="str">
        <f t="shared" si="171"/>
        <v/>
      </c>
      <c r="V250" s="89" t="str">
        <f t="shared" si="172"/>
        <v/>
      </c>
      <c r="W250" s="87" t="str">
        <f t="shared" si="173"/>
        <v/>
      </c>
      <c r="X250" s="88" t="str">
        <f t="shared" si="174"/>
        <v/>
      </c>
      <c r="Y250" s="87" t="str">
        <f t="shared" si="175"/>
        <v/>
      </c>
      <c r="Z250" s="89" t="str">
        <f t="shared" si="176"/>
        <v/>
      </c>
      <c r="AA250" s="87" t="str">
        <f t="shared" si="177"/>
        <v/>
      </c>
      <c r="AB250" s="88" t="str">
        <f t="shared" si="178"/>
        <v/>
      </c>
      <c r="AC250" s="87" t="str">
        <f t="shared" si="179"/>
        <v/>
      </c>
      <c r="AD250" s="88" t="str">
        <f t="shared" si="180"/>
        <v/>
      </c>
      <c r="AE250" s="87" t="str">
        <f t="shared" si="181"/>
        <v/>
      </c>
      <c r="AF250" s="89" t="str">
        <f t="shared" si="182"/>
        <v/>
      </c>
      <c r="AG250" s="87" t="str">
        <f t="shared" si="183"/>
        <v/>
      </c>
      <c r="AH250" s="88" t="str">
        <f t="shared" si="184"/>
        <v/>
      </c>
      <c r="AI250" s="87" t="str">
        <f t="shared" si="185"/>
        <v/>
      </c>
      <c r="AJ250" s="89" t="str">
        <f t="shared" si="186"/>
        <v/>
      </c>
      <c r="AK250" s="87" t="str">
        <f t="shared" si="187"/>
        <v/>
      </c>
      <c r="AL250" s="88" t="str">
        <f t="shared" si="188"/>
        <v/>
      </c>
      <c r="AM250" s="87" t="str">
        <f t="shared" si="189"/>
        <v/>
      </c>
      <c r="AN250" s="104" t="str">
        <f t="shared" si="190"/>
        <v/>
      </c>
      <c r="AO250" s="105"/>
      <c r="AP250" s="104"/>
      <c r="AQ250" s="87"/>
      <c r="AR250" s="104"/>
      <c r="AS250" s="87"/>
      <c r="AT250" s="104"/>
      <c r="AU250" s="108"/>
      <c r="AV250" s="187"/>
      <c r="AW250" s="110"/>
      <c r="AX250" s="109"/>
      <c r="AY250" s="110"/>
      <c r="AZ250" s="189"/>
      <c r="BA250" s="110"/>
      <c r="BB250" s="109"/>
      <c r="BC250" s="110"/>
      <c r="BD250" s="109"/>
      <c r="BE250" s="191"/>
      <c r="BF250" s="109"/>
      <c r="BG250" s="110"/>
      <c r="BH250" s="138"/>
      <c r="BI250" s="139"/>
      <c r="BJ250" s="65"/>
      <c r="BK250" s="63"/>
      <c r="BL250" s="64"/>
      <c r="BM250" s="63"/>
      <c r="BN250" s="206"/>
      <c r="BO250" s="89"/>
      <c r="BP250" s="183"/>
      <c r="BQ250" s="89"/>
      <c r="BR250" s="193"/>
      <c r="BS250" s="183"/>
      <c r="BT250" s="185"/>
      <c r="BU250" s="89"/>
      <c r="BV250" s="89"/>
      <c r="BW250" s="63"/>
      <c r="BX250" s="64"/>
      <c r="BY250" s="63"/>
      <c r="BZ250" s="138"/>
      <c r="CA250" s="63"/>
      <c r="CB250" s="167"/>
      <c r="CC250" s="63"/>
      <c r="CD250" s="167"/>
      <c r="CE250" s="63"/>
      <c r="CF250" s="167"/>
      <c r="CG250" s="169"/>
      <c r="CH250" s="64"/>
      <c r="CI250" s="63"/>
      <c r="CJ250" s="64"/>
      <c r="CK250" s="63"/>
      <c r="CL250" s="65"/>
      <c r="CM250" s="63"/>
      <c r="CN250" s="64"/>
      <c r="CO250" s="63"/>
      <c r="CP250" s="138"/>
      <c r="CQ250" s="68"/>
      <c r="CR250" s="69"/>
      <c r="CS250" s="171"/>
      <c r="CT250" s="69"/>
      <c r="CU250" s="68"/>
      <c r="CV250" s="69"/>
      <c r="CW250" s="68"/>
      <c r="CX250" s="69"/>
      <c r="CY250" s="208"/>
      <c r="CZ250" s="70"/>
      <c r="DA250" s="63"/>
      <c r="DB250" s="173"/>
      <c r="DC250" s="63"/>
      <c r="DD250" s="71"/>
      <c r="DE250" s="63"/>
      <c r="DF250" s="71"/>
      <c r="DG250" s="63"/>
      <c r="DH250" s="68"/>
      <c r="DI250" s="175"/>
      <c r="DJ250" s="176"/>
      <c r="DK250" s="175"/>
      <c r="DL250" s="176"/>
      <c r="DM250" s="175"/>
      <c r="DN250" s="176"/>
      <c r="DO250" s="175"/>
      <c r="DP250" s="176"/>
      <c r="DQ250" s="175"/>
      <c r="DR250" s="176"/>
      <c r="DS250" s="175"/>
      <c r="DT250" s="176"/>
      <c r="DU250" s="175"/>
      <c r="DV250" s="176"/>
      <c r="DW250" s="175"/>
      <c r="DX250" s="176"/>
      <c r="DY250" s="175"/>
      <c r="DZ250" s="176"/>
      <c r="EA250" s="175"/>
      <c r="EB250" s="176"/>
      <c r="EC250" s="175"/>
      <c r="ED250" s="176"/>
      <c r="EE250" s="175"/>
      <c r="EF250" s="176"/>
      <c r="EG250" s="69"/>
      <c r="EH250" s="66"/>
      <c r="EI250" s="66"/>
      <c r="EJ250" s="67"/>
      <c r="EK250" s="67"/>
      <c r="EL250" s="67"/>
      <c r="EM250" s="204"/>
      <c r="EN250" s="200"/>
      <c r="EO250" s="198"/>
      <c r="EP250" s="182"/>
      <c r="EQ250" s="182"/>
      <c r="ER250" s="182"/>
      <c r="ES250" s="182"/>
    </row>
    <row r="251" spans="1:149" x14ac:dyDescent="0.2">
      <c r="A251" s="61"/>
      <c r="B251" s="114">
        <v>243</v>
      </c>
      <c r="C251" s="87" t="str">
        <f t="shared" si="153"/>
        <v/>
      </c>
      <c r="D251" s="88" t="str">
        <f t="shared" si="154"/>
        <v/>
      </c>
      <c r="E251" s="87" t="str">
        <f t="shared" si="155"/>
        <v/>
      </c>
      <c r="F251" s="89" t="str">
        <f t="shared" si="156"/>
        <v/>
      </c>
      <c r="G251" s="87" t="str">
        <f t="shared" si="157"/>
        <v/>
      </c>
      <c r="H251" s="88" t="str">
        <f t="shared" si="158"/>
        <v/>
      </c>
      <c r="I251" s="87" t="str">
        <f t="shared" si="159"/>
        <v/>
      </c>
      <c r="J251" s="89" t="str">
        <f t="shared" si="160"/>
        <v/>
      </c>
      <c r="K251" s="87" t="str">
        <f t="shared" si="161"/>
        <v/>
      </c>
      <c r="L251" s="88" t="str">
        <f t="shared" si="162"/>
        <v/>
      </c>
      <c r="M251" s="87" t="str">
        <f t="shared" si="163"/>
        <v/>
      </c>
      <c r="N251" s="89" t="str">
        <f t="shared" si="164"/>
        <v/>
      </c>
      <c r="O251" s="87" t="str">
        <f t="shared" si="165"/>
        <v/>
      </c>
      <c r="P251" s="88" t="str">
        <f t="shared" si="166"/>
        <v/>
      </c>
      <c r="Q251" s="87" t="str">
        <f t="shared" si="167"/>
        <v/>
      </c>
      <c r="R251" s="89" t="str">
        <f t="shared" si="168"/>
        <v/>
      </c>
      <c r="S251" s="87" t="str">
        <f t="shared" si="169"/>
        <v/>
      </c>
      <c r="T251" s="88" t="str">
        <f t="shared" si="170"/>
        <v/>
      </c>
      <c r="U251" s="87" t="str">
        <f t="shared" si="171"/>
        <v/>
      </c>
      <c r="V251" s="89" t="str">
        <f t="shared" si="172"/>
        <v/>
      </c>
      <c r="W251" s="87" t="str">
        <f t="shared" si="173"/>
        <v/>
      </c>
      <c r="X251" s="88" t="str">
        <f t="shared" si="174"/>
        <v/>
      </c>
      <c r="Y251" s="87" t="str">
        <f t="shared" si="175"/>
        <v/>
      </c>
      <c r="Z251" s="89" t="str">
        <f t="shared" si="176"/>
        <v/>
      </c>
      <c r="AA251" s="87" t="str">
        <f t="shared" si="177"/>
        <v/>
      </c>
      <c r="AB251" s="88" t="str">
        <f t="shared" si="178"/>
        <v/>
      </c>
      <c r="AC251" s="87" t="str">
        <f t="shared" si="179"/>
        <v/>
      </c>
      <c r="AD251" s="88" t="str">
        <f t="shared" si="180"/>
        <v/>
      </c>
      <c r="AE251" s="87" t="str">
        <f t="shared" si="181"/>
        <v/>
      </c>
      <c r="AF251" s="89" t="str">
        <f t="shared" si="182"/>
        <v/>
      </c>
      <c r="AG251" s="87" t="str">
        <f t="shared" si="183"/>
        <v/>
      </c>
      <c r="AH251" s="88" t="str">
        <f t="shared" si="184"/>
        <v/>
      </c>
      <c r="AI251" s="87" t="str">
        <f t="shared" si="185"/>
        <v/>
      </c>
      <c r="AJ251" s="89" t="str">
        <f t="shared" si="186"/>
        <v/>
      </c>
      <c r="AK251" s="87" t="str">
        <f t="shared" si="187"/>
        <v/>
      </c>
      <c r="AL251" s="88" t="str">
        <f t="shared" si="188"/>
        <v/>
      </c>
      <c r="AM251" s="87" t="str">
        <f t="shared" si="189"/>
        <v/>
      </c>
      <c r="AN251" s="104" t="str">
        <f t="shared" si="190"/>
        <v/>
      </c>
      <c r="AO251" s="105"/>
      <c r="AP251" s="104"/>
      <c r="AQ251" s="87"/>
      <c r="AR251" s="104"/>
      <c r="AS251" s="87"/>
      <c r="AT251" s="104"/>
      <c r="AU251" s="108"/>
      <c r="AV251" s="187"/>
      <c r="AW251" s="110"/>
      <c r="AX251" s="109"/>
      <c r="AY251" s="110"/>
      <c r="AZ251" s="189"/>
      <c r="BA251" s="110"/>
      <c r="BB251" s="109"/>
      <c r="BC251" s="110"/>
      <c r="BD251" s="109"/>
      <c r="BE251" s="191"/>
      <c r="BF251" s="109"/>
      <c r="BG251" s="110"/>
      <c r="BH251" s="138"/>
      <c r="BI251" s="139"/>
      <c r="BJ251" s="65"/>
      <c r="BK251" s="63"/>
      <c r="BL251" s="64"/>
      <c r="BM251" s="63"/>
      <c r="BN251" s="206"/>
      <c r="BO251" s="89"/>
      <c r="BP251" s="183"/>
      <c r="BQ251" s="89"/>
      <c r="BR251" s="193"/>
      <c r="BS251" s="183"/>
      <c r="BT251" s="185"/>
      <c r="BU251" s="89"/>
      <c r="BV251" s="89"/>
      <c r="BW251" s="63"/>
      <c r="BX251" s="64"/>
      <c r="BY251" s="63"/>
      <c r="BZ251" s="138"/>
      <c r="CA251" s="63"/>
      <c r="CB251" s="167"/>
      <c r="CC251" s="63"/>
      <c r="CD251" s="167"/>
      <c r="CE251" s="63"/>
      <c r="CF251" s="167"/>
      <c r="CG251" s="169"/>
      <c r="CH251" s="64"/>
      <c r="CI251" s="63"/>
      <c r="CJ251" s="64"/>
      <c r="CK251" s="63"/>
      <c r="CL251" s="65"/>
      <c r="CM251" s="63"/>
      <c r="CN251" s="64"/>
      <c r="CO251" s="63"/>
      <c r="CP251" s="138"/>
      <c r="CQ251" s="68"/>
      <c r="CR251" s="69"/>
      <c r="CS251" s="171"/>
      <c r="CT251" s="69"/>
      <c r="CU251" s="68"/>
      <c r="CV251" s="69"/>
      <c r="CW251" s="68"/>
      <c r="CX251" s="69"/>
      <c r="CY251" s="208"/>
      <c r="CZ251" s="70"/>
      <c r="DA251" s="63"/>
      <c r="DB251" s="173"/>
      <c r="DC251" s="63"/>
      <c r="DD251" s="71"/>
      <c r="DE251" s="63"/>
      <c r="DF251" s="71"/>
      <c r="DG251" s="63"/>
      <c r="DH251" s="68"/>
      <c r="DI251" s="175"/>
      <c r="DJ251" s="176"/>
      <c r="DK251" s="175"/>
      <c r="DL251" s="176"/>
      <c r="DM251" s="175"/>
      <c r="DN251" s="176"/>
      <c r="DO251" s="175"/>
      <c r="DP251" s="176"/>
      <c r="DQ251" s="175"/>
      <c r="DR251" s="176"/>
      <c r="DS251" s="175"/>
      <c r="DT251" s="176"/>
      <c r="DU251" s="175"/>
      <c r="DV251" s="176"/>
      <c r="DW251" s="175"/>
      <c r="DX251" s="176"/>
      <c r="DY251" s="175"/>
      <c r="DZ251" s="176"/>
      <c r="EA251" s="175"/>
      <c r="EB251" s="176"/>
      <c r="EC251" s="175"/>
      <c r="ED251" s="176"/>
      <c r="EE251" s="175"/>
      <c r="EF251" s="176"/>
      <c r="EG251" s="69"/>
      <c r="EH251" s="66"/>
      <c r="EI251" s="66"/>
      <c r="EJ251" s="67"/>
      <c r="EK251" s="67"/>
      <c r="EL251" s="67"/>
      <c r="EM251" s="204"/>
      <c r="EN251" s="200"/>
      <c r="EO251" s="198"/>
      <c r="EP251" s="182"/>
      <c r="EQ251" s="182"/>
      <c r="ER251" s="182"/>
      <c r="ES251" s="182"/>
    </row>
    <row r="252" spans="1:149" x14ac:dyDescent="0.2">
      <c r="A252" s="61"/>
      <c r="B252" s="114">
        <v>244</v>
      </c>
      <c r="C252" s="87" t="str">
        <f t="shared" si="153"/>
        <v/>
      </c>
      <c r="D252" s="88" t="str">
        <f t="shared" si="154"/>
        <v/>
      </c>
      <c r="E252" s="87" t="str">
        <f t="shared" si="155"/>
        <v/>
      </c>
      <c r="F252" s="89" t="str">
        <f t="shared" si="156"/>
        <v/>
      </c>
      <c r="G252" s="87" t="str">
        <f t="shared" si="157"/>
        <v/>
      </c>
      <c r="H252" s="88" t="str">
        <f t="shared" si="158"/>
        <v/>
      </c>
      <c r="I252" s="87" t="str">
        <f t="shared" si="159"/>
        <v/>
      </c>
      <c r="J252" s="89" t="str">
        <f t="shared" si="160"/>
        <v/>
      </c>
      <c r="K252" s="87" t="str">
        <f t="shared" si="161"/>
        <v/>
      </c>
      <c r="L252" s="88" t="str">
        <f t="shared" si="162"/>
        <v/>
      </c>
      <c r="M252" s="87" t="str">
        <f t="shared" si="163"/>
        <v/>
      </c>
      <c r="N252" s="89" t="str">
        <f t="shared" si="164"/>
        <v/>
      </c>
      <c r="O252" s="87" t="str">
        <f t="shared" si="165"/>
        <v/>
      </c>
      <c r="P252" s="88" t="str">
        <f t="shared" si="166"/>
        <v/>
      </c>
      <c r="Q252" s="87" t="str">
        <f t="shared" si="167"/>
        <v/>
      </c>
      <c r="R252" s="89" t="str">
        <f t="shared" si="168"/>
        <v/>
      </c>
      <c r="S252" s="87" t="str">
        <f t="shared" si="169"/>
        <v/>
      </c>
      <c r="T252" s="88" t="str">
        <f t="shared" si="170"/>
        <v/>
      </c>
      <c r="U252" s="87" t="str">
        <f t="shared" si="171"/>
        <v/>
      </c>
      <c r="V252" s="89" t="str">
        <f t="shared" si="172"/>
        <v/>
      </c>
      <c r="W252" s="87" t="str">
        <f t="shared" si="173"/>
        <v/>
      </c>
      <c r="X252" s="88" t="str">
        <f t="shared" si="174"/>
        <v/>
      </c>
      <c r="Y252" s="87" t="str">
        <f t="shared" si="175"/>
        <v/>
      </c>
      <c r="Z252" s="89" t="str">
        <f t="shared" si="176"/>
        <v/>
      </c>
      <c r="AA252" s="87" t="str">
        <f t="shared" si="177"/>
        <v/>
      </c>
      <c r="AB252" s="88" t="str">
        <f t="shared" si="178"/>
        <v/>
      </c>
      <c r="AC252" s="87" t="str">
        <f t="shared" si="179"/>
        <v/>
      </c>
      <c r="AD252" s="88" t="str">
        <f t="shared" si="180"/>
        <v/>
      </c>
      <c r="AE252" s="87" t="str">
        <f t="shared" si="181"/>
        <v/>
      </c>
      <c r="AF252" s="89" t="str">
        <f t="shared" si="182"/>
        <v/>
      </c>
      <c r="AG252" s="87" t="str">
        <f t="shared" si="183"/>
        <v/>
      </c>
      <c r="AH252" s="88" t="str">
        <f t="shared" si="184"/>
        <v/>
      </c>
      <c r="AI252" s="87" t="str">
        <f t="shared" si="185"/>
        <v/>
      </c>
      <c r="AJ252" s="89" t="str">
        <f t="shared" si="186"/>
        <v/>
      </c>
      <c r="AK252" s="87" t="str">
        <f t="shared" si="187"/>
        <v/>
      </c>
      <c r="AL252" s="88" t="str">
        <f t="shared" si="188"/>
        <v/>
      </c>
      <c r="AM252" s="87" t="str">
        <f t="shared" si="189"/>
        <v/>
      </c>
      <c r="AN252" s="104" t="str">
        <f t="shared" si="190"/>
        <v/>
      </c>
      <c r="AO252" s="105"/>
      <c r="AP252" s="104"/>
      <c r="AQ252" s="87"/>
      <c r="AR252" s="104"/>
      <c r="AS252" s="87"/>
      <c r="AT252" s="104"/>
      <c r="AU252" s="108"/>
      <c r="AV252" s="187"/>
      <c r="AW252" s="110"/>
      <c r="AX252" s="109"/>
      <c r="AY252" s="110"/>
      <c r="AZ252" s="189"/>
      <c r="BA252" s="110"/>
      <c r="BB252" s="109"/>
      <c r="BC252" s="110"/>
      <c r="BD252" s="109"/>
      <c r="BE252" s="191"/>
      <c r="BF252" s="109"/>
      <c r="BG252" s="110"/>
      <c r="BH252" s="138"/>
      <c r="BI252" s="139"/>
      <c r="BJ252" s="65"/>
      <c r="BK252" s="63"/>
      <c r="BL252" s="64"/>
      <c r="BM252" s="63"/>
      <c r="BN252" s="206"/>
      <c r="BO252" s="89"/>
      <c r="BP252" s="183"/>
      <c r="BQ252" s="89"/>
      <c r="BR252" s="193"/>
      <c r="BS252" s="183"/>
      <c r="BT252" s="185"/>
      <c r="BU252" s="89"/>
      <c r="BV252" s="89"/>
      <c r="BW252" s="63"/>
      <c r="BX252" s="64"/>
      <c r="BY252" s="63"/>
      <c r="BZ252" s="138"/>
      <c r="CA252" s="63"/>
      <c r="CB252" s="167"/>
      <c r="CC252" s="63"/>
      <c r="CD252" s="167"/>
      <c r="CE252" s="63"/>
      <c r="CF252" s="167"/>
      <c r="CG252" s="169"/>
      <c r="CH252" s="64"/>
      <c r="CI252" s="63"/>
      <c r="CJ252" s="64"/>
      <c r="CK252" s="63"/>
      <c r="CL252" s="65"/>
      <c r="CM252" s="63"/>
      <c r="CN252" s="64"/>
      <c r="CO252" s="63"/>
      <c r="CP252" s="138"/>
      <c r="CQ252" s="68"/>
      <c r="CR252" s="69"/>
      <c r="CS252" s="171"/>
      <c r="CT252" s="69"/>
      <c r="CU252" s="68"/>
      <c r="CV252" s="69"/>
      <c r="CW252" s="68"/>
      <c r="CX252" s="69"/>
      <c r="CY252" s="208"/>
      <c r="CZ252" s="70"/>
      <c r="DA252" s="63"/>
      <c r="DB252" s="173"/>
      <c r="DC252" s="63"/>
      <c r="DD252" s="71"/>
      <c r="DE252" s="63"/>
      <c r="DF252" s="71"/>
      <c r="DG252" s="63"/>
      <c r="DH252" s="68"/>
      <c r="DI252" s="175"/>
      <c r="DJ252" s="176"/>
      <c r="DK252" s="175"/>
      <c r="DL252" s="176"/>
      <c r="DM252" s="175"/>
      <c r="DN252" s="176"/>
      <c r="DO252" s="175"/>
      <c r="DP252" s="176"/>
      <c r="DQ252" s="175"/>
      <c r="DR252" s="176"/>
      <c r="DS252" s="175"/>
      <c r="DT252" s="176"/>
      <c r="DU252" s="175"/>
      <c r="DV252" s="176"/>
      <c r="DW252" s="175"/>
      <c r="DX252" s="176"/>
      <c r="DY252" s="175"/>
      <c r="DZ252" s="176"/>
      <c r="EA252" s="175"/>
      <c r="EB252" s="176"/>
      <c r="EC252" s="175"/>
      <c r="ED252" s="176"/>
      <c r="EE252" s="175"/>
      <c r="EF252" s="176"/>
      <c r="EG252" s="69"/>
      <c r="EH252" s="66"/>
      <c r="EI252" s="66"/>
      <c r="EJ252" s="67"/>
      <c r="EK252" s="67"/>
      <c r="EL252" s="67"/>
      <c r="EM252" s="204"/>
      <c r="EN252" s="200"/>
      <c r="EO252" s="198"/>
      <c r="EP252" s="182"/>
      <c r="EQ252" s="182"/>
      <c r="ER252" s="182"/>
      <c r="ES252" s="182"/>
    </row>
    <row r="253" spans="1:149" x14ac:dyDescent="0.2">
      <c r="A253" s="61"/>
      <c r="B253" s="114">
        <v>245</v>
      </c>
      <c r="C253" s="87" t="str">
        <f t="shared" si="153"/>
        <v/>
      </c>
      <c r="D253" s="88" t="str">
        <f t="shared" si="154"/>
        <v/>
      </c>
      <c r="E253" s="87" t="str">
        <f t="shared" si="155"/>
        <v/>
      </c>
      <c r="F253" s="89" t="str">
        <f t="shared" si="156"/>
        <v/>
      </c>
      <c r="G253" s="87" t="str">
        <f t="shared" si="157"/>
        <v/>
      </c>
      <c r="H253" s="88" t="str">
        <f t="shared" si="158"/>
        <v/>
      </c>
      <c r="I253" s="87" t="str">
        <f t="shared" si="159"/>
        <v/>
      </c>
      <c r="J253" s="89" t="str">
        <f t="shared" si="160"/>
        <v/>
      </c>
      <c r="K253" s="87" t="str">
        <f t="shared" si="161"/>
        <v/>
      </c>
      <c r="L253" s="88" t="str">
        <f t="shared" si="162"/>
        <v/>
      </c>
      <c r="M253" s="87" t="str">
        <f t="shared" si="163"/>
        <v/>
      </c>
      <c r="N253" s="89" t="str">
        <f t="shared" si="164"/>
        <v/>
      </c>
      <c r="O253" s="87" t="str">
        <f t="shared" si="165"/>
        <v/>
      </c>
      <c r="P253" s="88" t="str">
        <f t="shared" si="166"/>
        <v/>
      </c>
      <c r="Q253" s="87" t="str">
        <f t="shared" si="167"/>
        <v/>
      </c>
      <c r="R253" s="89" t="str">
        <f t="shared" si="168"/>
        <v/>
      </c>
      <c r="S253" s="87" t="str">
        <f t="shared" si="169"/>
        <v/>
      </c>
      <c r="T253" s="88" t="str">
        <f t="shared" si="170"/>
        <v/>
      </c>
      <c r="U253" s="87" t="str">
        <f t="shared" si="171"/>
        <v/>
      </c>
      <c r="V253" s="89" t="str">
        <f t="shared" si="172"/>
        <v/>
      </c>
      <c r="W253" s="87" t="str">
        <f t="shared" si="173"/>
        <v/>
      </c>
      <c r="X253" s="88" t="str">
        <f t="shared" si="174"/>
        <v/>
      </c>
      <c r="Y253" s="87" t="str">
        <f t="shared" si="175"/>
        <v/>
      </c>
      <c r="Z253" s="89" t="str">
        <f t="shared" si="176"/>
        <v/>
      </c>
      <c r="AA253" s="87" t="str">
        <f t="shared" si="177"/>
        <v/>
      </c>
      <c r="AB253" s="88" t="str">
        <f t="shared" si="178"/>
        <v/>
      </c>
      <c r="AC253" s="87" t="str">
        <f t="shared" si="179"/>
        <v/>
      </c>
      <c r="AD253" s="88" t="str">
        <f t="shared" si="180"/>
        <v/>
      </c>
      <c r="AE253" s="87" t="str">
        <f t="shared" si="181"/>
        <v/>
      </c>
      <c r="AF253" s="89" t="str">
        <f t="shared" si="182"/>
        <v/>
      </c>
      <c r="AG253" s="87" t="str">
        <f t="shared" si="183"/>
        <v/>
      </c>
      <c r="AH253" s="88" t="str">
        <f t="shared" si="184"/>
        <v/>
      </c>
      <c r="AI253" s="87" t="str">
        <f t="shared" si="185"/>
        <v/>
      </c>
      <c r="AJ253" s="89" t="str">
        <f t="shared" si="186"/>
        <v/>
      </c>
      <c r="AK253" s="87" t="str">
        <f t="shared" si="187"/>
        <v/>
      </c>
      <c r="AL253" s="88" t="str">
        <f t="shared" si="188"/>
        <v/>
      </c>
      <c r="AM253" s="87" t="str">
        <f t="shared" si="189"/>
        <v/>
      </c>
      <c r="AN253" s="104" t="str">
        <f t="shared" si="190"/>
        <v/>
      </c>
      <c r="AO253" s="105"/>
      <c r="AP253" s="104"/>
      <c r="AQ253" s="87"/>
      <c r="AR253" s="104"/>
      <c r="AS253" s="87"/>
      <c r="AT253" s="104"/>
      <c r="AU253" s="108"/>
      <c r="AV253" s="187"/>
      <c r="AW253" s="110"/>
      <c r="AX253" s="109"/>
      <c r="AY253" s="110"/>
      <c r="AZ253" s="189"/>
      <c r="BA253" s="110"/>
      <c r="BB253" s="109"/>
      <c r="BC253" s="110"/>
      <c r="BD253" s="109"/>
      <c r="BE253" s="191"/>
      <c r="BF253" s="109"/>
      <c r="BG253" s="110"/>
      <c r="BH253" s="138"/>
      <c r="BI253" s="139"/>
      <c r="BJ253" s="65"/>
      <c r="BK253" s="63"/>
      <c r="BL253" s="64"/>
      <c r="BM253" s="63"/>
      <c r="BN253" s="206"/>
      <c r="BO253" s="89"/>
      <c r="BP253" s="183"/>
      <c r="BQ253" s="89"/>
      <c r="BR253" s="193"/>
      <c r="BS253" s="183"/>
      <c r="BT253" s="185"/>
      <c r="BU253" s="89"/>
      <c r="BV253" s="89"/>
      <c r="BW253" s="63"/>
      <c r="BX253" s="64"/>
      <c r="BY253" s="63"/>
      <c r="BZ253" s="138"/>
      <c r="CA253" s="63"/>
      <c r="CB253" s="167"/>
      <c r="CC253" s="63"/>
      <c r="CD253" s="167"/>
      <c r="CE253" s="63"/>
      <c r="CF253" s="167"/>
      <c r="CG253" s="169"/>
      <c r="CH253" s="64"/>
      <c r="CI253" s="63"/>
      <c r="CJ253" s="64"/>
      <c r="CK253" s="63"/>
      <c r="CL253" s="65"/>
      <c r="CM253" s="63"/>
      <c r="CN253" s="64"/>
      <c r="CO253" s="63"/>
      <c r="CP253" s="138"/>
      <c r="CQ253" s="68"/>
      <c r="CR253" s="69"/>
      <c r="CS253" s="171"/>
      <c r="CT253" s="69"/>
      <c r="CU253" s="68"/>
      <c r="CV253" s="69"/>
      <c r="CW253" s="68"/>
      <c r="CX253" s="69"/>
      <c r="CY253" s="208"/>
      <c r="CZ253" s="70"/>
      <c r="DA253" s="63"/>
      <c r="DB253" s="173"/>
      <c r="DC253" s="63"/>
      <c r="DD253" s="71"/>
      <c r="DE253" s="63"/>
      <c r="DF253" s="71"/>
      <c r="DG253" s="63"/>
      <c r="DH253" s="68"/>
      <c r="DI253" s="175"/>
      <c r="DJ253" s="176"/>
      <c r="DK253" s="175"/>
      <c r="DL253" s="176"/>
      <c r="DM253" s="175"/>
      <c r="DN253" s="176"/>
      <c r="DO253" s="175"/>
      <c r="DP253" s="176"/>
      <c r="DQ253" s="175"/>
      <c r="DR253" s="176"/>
      <c r="DS253" s="175"/>
      <c r="DT253" s="176"/>
      <c r="DU253" s="175"/>
      <c r="DV253" s="176"/>
      <c r="DW253" s="175"/>
      <c r="DX253" s="176"/>
      <c r="DY253" s="175"/>
      <c r="DZ253" s="176"/>
      <c r="EA253" s="175"/>
      <c r="EB253" s="176"/>
      <c r="EC253" s="175"/>
      <c r="ED253" s="176"/>
      <c r="EE253" s="175"/>
      <c r="EF253" s="176"/>
      <c r="EG253" s="69"/>
      <c r="EH253" s="66"/>
      <c r="EI253" s="66"/>
      <c r="EJ253" s="67"/>
      <c r="EK253" s="67"/>
      <c r="EL253" s="67"/>
      <c r="EM253" s="204"/>
      <c r="EN253" s="200"/>
      <c r="EO253" s="198"/>
      <c r="EP253" s="182"/>
      <c r="EQ253" s="182"/>
      <c r="ER253" s="182"/>
      <c r="ES253" s="182"/>
    </row>
    <row r="254" spans="1:149" x14ac:dyDescent="0.2">
      <c r="A254" s="61"/>
      <c r="B254" s="114">
        <v>246</v>
      </c>
      <c r="C254" s="87" t="str">
        <f t="shared" si="153"/>
        <v/>
      </c>
      <c r="D254" s="88" t="str">
        <f t="shared" si="154"/>
        <v/>
      </c>
      <c r="E254" s="87" t="str">
        <f t="shared" si="155"/>
        <v/>
      </c>
      <c r="F254" s="89" t="str">
        <f t="shared" si="156"/>
        <v/>
      </c>
      <c r="G254" s="87" t="str">
        <f t="shared" si="157"/>
        <v/>
      </c>
      <c r="H254" s="88" t="str">
        <f t="shared" si="158"/>
        <v/>
      </c>
      <c r="I254" s="87" t="str">
        <f t="shared" si="159"/>
        <v/>
      </c>
      <c r="J254" s="89" t="str">
        <f t="shared" si="160"/>
        <v/>
      </c>
      <c r="K254" s="87" t="str">
        <f t="shared" si="161"/>
        <v/>
      </c>
      <c r="L254" s="88" t="str">
        <f t="shared" si="162"/>
        <v/>
      </c>
      <c r="M254" s="87" t="str">
        <f t="shared" si="163"/>
        <v/>
      </c>
      <c r="N254" s="89" t="str">
        <f t="shared" si="164"/>
        <v/>
      </c>
      <c r="O254" s="87" t="str">
        <f t="shared" si="165"/>
        <v/>
      </c>
      <c r="P254" s="88" t="str">
        <f t="shared" si="166"/>
        <v/>
      </c>
      <c r="Q254" s="87" t="str">
        <f t="shared" si="167"/>
        <v/>
      </c>
      <c r="R254" s="89" t="str">
        <f t="shared" si="168"/>
        <v/>
      </c>
      <c r="S254" s="87" t="str">
        <f t="shared" si="169"/>
        <v/>
      </c>
      <c r="T254" s="88" t="str">
        <f t="shared" si="170"/>
        <v/>
      </c>
      <c r="U254" s="87" t="str">
        <f t="shared" si="171"/>
        <v/>
      </c>
      <c r="V254" s="89" t="str">
        <f t="shared" si="172"/>
        <v/>
      </c>
      <c r="W254" s="87" t="str">
        <f t="shared" si="173"/>
        <v/>
      </c>
      <c r="X254" s="88" t="str">
        <f t="shared" si="174"/>
        <v/>
      </c>
      <c r="Y254" s="87" t="str">
        <f t="shared" si="175"/>
        <v/>
      </c>
      <c r="Z254" s="89" t="str">
        <f t="shared" si="176"/>
        <v/>
      </c>
      <c r="AA254" s="87" t="str">
        <f t="shared" si="177"/>
        <v/>
      </c>
      <c r="AB254" s="88" t="str">
        <f t="shared" si="178"/>
        <v/>
      </c>
      <c r="AC254" s="87" t="str">
        <f t="shared" si="179"/>
        <v/>
      </c>
      <c r="AD254" s="88" t="str">
        <f t="shared" si="180"/>
        <v/>
      </c>
      <c r="AE254" s="87" t="str">
        <f t="shared" si="181"/>
        <v/>
      </c>
      <c r="AF254" s="89" t="str">
        <f t="shared" si="182"/>
        <v/>
      </c>
      <c r="AG254" s="87" t="str">
        <f t="shared" si="183"/>
        <v/>
      </c>
      <c r="AH254" s="88" t="str">
        <f t="shared" si="184"/>
        <v/>
      </c>
      <c r="AI254" s="87" t="str">
        <f t="shared" si="185"/>
        <v/>
      </c>
      <c r="AJ254" s="89" t="str">
        <f t="shared" si="186"/>
        <v/>
      </c>
      <c r="AK254" s="87" t="str">
        <f t="shared" si="187"/>
        <v/>
      </c>
      <c r="AL254" s="88" t="str">
        <f t="shared" si="188"/>
        <v/>
      </c>
      <c r="AM254" s="87" t="str">
        <f t="shared" si="189"/>
        <v/>
      </c>
      <c r="AN254" s="104" t="str">
        <f t="shared" si="190"/>
        <v/>
      </c>
      <c r="AO254" s="105"/>
      <c r="AP254" s="104"/>
      <c r="AQ254" s="87"/>
      <c r="AR254" s="104"/>
      <c r="AS254" s="87"/>
      <c r="AT254" s="104"/>
      <c r="AU254" s="108"/>
      <c r="AV254" s="187"/>
      <c r="AW254" s="110"/>
      <c r="AX254" s="109"/>
      <c r="AY254" s="110"/>
      <c r="AZ254" s="189"/>
      <c r="BA254" s="110"/>
      <c r="BB254" s="109"/>
      <c r="BC254" s="110"/>
      <c r="BD254" s="109"/>
      <c r="BE254" s="191"/>
      <c r="BF254" s="109"/>
      <c r="BG254" s="110"/>
      <c r="BH254" s="138"/>
      <c r="BI254" s="139"/>
      <c r="BJ254" s="65"/>
      <c r="BK254" s="63"/>
      <c r="BL254" s="64"/>
      <c r="BM254" s="63"/>
      <c r="BN254" s="206"/>
      <c r="BO254" s="89"/>
      <c r="BP254" s="183"/>
      <c r="BQ254" s="89"/>
      <c r="BR254" s="193"/>
      <c r="BS254" s="183"/>
      <c r="BT254" s="185"/>
      <c r="BU254" s="89"/>
      <c r="BV254" s="89"/>
      <c r="BW254" s="63"/>
      <c r="BX254" s="64"/>
      <c r="BY254" s="63"/>
      <c r="BZ254" s="138"/>
      <c r="CA254" s="63"/>
      <c r="CB254" s="167"/>
      <c r="CC254" s="63"/>
      <c r="CD254" s="167"/>
      <c r="CE254" s="63"/>
      <c r="CF254" s="167"/>
      <c r="CG254" s="169"/>
      <c r="CH254" s="64"/>
      <c r="CI254" s="63"/>
      <c r="CJ254" s="64"/>
      <c r="CK254" s="63"/>
      <c r="CL254" s="65"/>
      <c r="CM254" s="63"/>
      <c r="CN254" s="64"/>
      <c r="CO254" s="63"/>
      <c r="CP254" s="138"/>
      <c r="CQ254" s="68"/>
      <c r="CR254" s="69"/>
      <c r="CS254" s="171"/>
      <c r="CT254" s="69"/>
      <c r="CU254" s="68"/>
      <c r="CV254" s="69"/>
      <c r="CW254" s="68"/>
      <c r="CX254" s="69"/>
      <c r="CY254" s="208"/>
      <c r="CZ254" s="70"/>
      <c r="DA254" s="63"/>
      <c r="DB254" s="173"/>
      <c r="DC254" s="63"/>
      <c r="DD254" s="71"/>
      <c r="DE254" s="63"/>
      <c r="DF254" s="71"/>
      <c r="DG254" s="63"/>
      <c r="DH254" s="68"/>
      <c r="DI254" s="175"/>
      <c r="DJ254" s="176"/>
      <c r="DK254" s="175"/>
      <c r="DL254" s="176"/>
      <c r="DM254" s="175"/>
      <c r="DN254" s="176"/>
      <c r="DO254" s="175"/>
      <c r="DP254" s="176"/>
      <c r="DQ254" s="175"/>
      <c r="DR254" s="176"/>
      <c r="DS254" s="175"/>
      <c r="DT254" s="176"/>
      <c r="DU254" s="175"/>
      <c r="DV254" s="176"/>
      <c r="DW254" s="175"/>
      <c r="DX254" s="176"/>
      <c r="DY254" s="175"/>
      <c r="DZ254" s="176"/>
      <c r="EA254" s="175"/>
      <c r="EB254" s="176"/>
      <c r="EC254" s="175"/>
      <c r="ED254" s="176"/>
      <c r="EE254" s="175"/>
      <c r="EF254" s="176"/>
      <c r="EG254" s="69"/>
      <c r="EH254" s="66"/>
      <c r="EI254" s="66"/>
      <c r="EJ254" s="67"/>
      <c r="EK254" s="67"/>
      <c r="EL254" s="67"/>
      <c r="EM254" s="204"/>
      <c r="EN254" s="200"/>
      <c r="EO254" s="198"/>
      <c r="EP254" s="182"/>
      <c r="EQ254" s="182"/>
      <c r="ER254" s="182"/>
      <c r="ES254" s="182"/>
    </row>
    <row r="255" spans="1:149" x14ac:dyDescent="0.2">
      <c r="A255" s="61"/>
      <c r="B255" s="114">
        <v>247</v>
      </c>
      <c r="C255" s="87" t="str">
        <f t="shared" si="153"/>
        <v/>
      </c>
      <c r="D255" s="88" t="str">
        <f t="shared" si="154"/>
        <v/>
      </c>
      <c r="E255" s="87" t="str">
        <f t="shared" si="155"/>
        <v/>
      </c>
      <c r="F255" s="89" t="str">
        <f t="shared" si="156"/>
        <v/>
      </c>
      <c r="G255" s="87" t="str">
        <f t="shared" si="157"/>
        <v/>
      </c>
      <c r="H255" s="88" t="str">
        <f t="shared" si="158"/>
        <v/>
      </c>
      <c r="I255" s="87" t="str">
        <f t="shared" si="159"/>
        <v/>
      </c>
      <c r="J255" s="89" t="str">
        <f t="shared" si="160"/>
        <v/>
      </c>
      <c r="K255" s="87" t="str">
        <f t="shared" si="161"/>
        <v/>
      </c>
      <c r="L255" s="88" t="str">
        <f t="shared" si="162"/>
        <v/>
      </c>
      <c r="M255" s="87" t="str">
        <f t="shared" si="163"/>
        <v/>
      </c>
      <c r="N255" s="89" t="str">
        <f t="shared" si="164"/>
        <v/>
      </c>
      <c r="O255" s="87" t="str">
        <f t="shared" si="165"/>
        <v/>
      </c>
      <c r="P255" s="88" t="str">
        <f t="shared" si="166"/>
        <v/>
      </c>
      <c r="Q255" s="87" t="str">
        <f t="shared" si="167"/>
        <v/>
      </c>
      <c r="R255" s="89" t="str">
        <f t="shared" si="168"/>
        <v/>
      </c>
      <c r="S255" s="87" t="str">
        <f t="shared" si="169"/>
        <v/>
      </c>
      <c r="T255" s="88" t="str">
        <f t="shared" si="170"/>
        <v/>
      </c>
      <c r="U255" s="87" t="str">
        <f t="shared" si="171"/>
        <v/>
      </c>
      <c r="V255" s="89" t="str">
        <f t="shared" si="172"/>
        <v/>
      </c>
      <c r="W255" s="87" t="str">
        <f t="shared" si="173"/>
        <v/>
      </c>
      <c r="X255" s="88" t="str">
        <f t="shared" si="174"/>
        <v/>
      </c>
      <c r="Y255" s="87" t="str">
        <f t="shared" si="175"/>
        <v/>
      </c>
      <c r="Z255" s="89" t="str">
        <f t="shared" si="176"/>
        <v/>
      </c>
      <c r="AA255" s="87" t="str">
        <f t="shared" si="177"/>
        <v/>
      </c>
      <c r="AB255" s="88" t="str">
        <f t="shared" si="178"/>
        <v/>
      </c>
      <c r="AC255" s="87" t="str">
        <f t="shared" si="179"/>
        <v/>
      </c>
      <c r="AD255" s="88" t="str">
        <f t="shared" si="180"/>
        <v/>
      </c>
      <c r="AE255" s="87" t="str">
        <f t="shared" si="181"/>
        <v/>
      </c>
      <c r="AF255" s="89" t="str">
        <f t="shared" si="182"/>
        <v/>
      </c>
      <c r="AG255" s="87" t="str">
        <f t="shared" si="183"/>
        <v/>
      </c>
      <c r="AH255" s="88" t="str">
        <f t="shared" si="184"/>
        <v/>
      </c>
      <c r="AI255" s="87" t="str">
        <f t="shared" si="185"/>
        <v/>
      </c>
      <c r="AJ255" s="89" t="str">
        <f t="shared" si="186"/>
        <v/>
      </c>
      <c r="AK255" s="87" t="str">
        <f t="shared" si="187"/>
        <v/>
      </c>
      <c r="AL255" s="88" t="str">
        <f t="shared" si="188"/>
        <v/>
      </c>
      <c r="AM255" s="87" t="str">
        <f t="shared" si="189"/>
        <v/>
      </c>
      <c r="AN255" s="104" t="str">
        <f t="shared" si="190"/>
        <v/>
      </c>
      <c r="AO255" s="105"/>
      <c r="AP255" s="104"/>
      <c r="AQ255" s="87"/>
      <c r="AR255" s="104"/>
      <c r="AS255" s="87"/>
      <c r="AT255" s="104"/>
      <c r="AU255" s="108"/>
      <c r="AV255" s="187"/>
      <c r="AW255" s="110"/>
      <c r="AX255" s="109"/>
      <c r="AY255" s="110"/>
      <c r="AZ255" s="189"/>
      <c r="BA255" s="110"/>
      <c r="BB255" s="109"/>
      <c r="BC255" s="110"/>
      <c r="BD255" s="109"/>
      <c r="BE255" s="191"/>
      <c r="BF255" s="109"/>
      <c r="BG255" s="110"/>
      <c r="BH255" s="138"/>
      <c r="BI255" s="139"/>
      <c r="BJ255" s="65"/>
      <c r="BK255" s="63"/>
      <c r="BL255" s="64"/>
      <c r="BM255" s="63"/>
      <c r="BN255" s="206"/>
      <c r="BO255" s="89"/>
      <c r="BP255" s="183"/>
      <c r="BQ255" s="89"/>
      <c r="BR255" s="193"/>
      <c r="BS255" s="183"/>
      <c r="BT255" s="185"/>
      <c r="BU255" s="89"/>
      <c r="BV255" s="89"/>
      <c r="BW255" s="63"/>
      <c r="BX255" s="64"/>
      <c r="BY255" s="63"/>
      <c r="BZ255" s="138"/>
      <c r="CA255" s="63"/>
      <c r="CB255" s="167"/>
      <c r="CC255" s="63"/>
      <c r="CD255" s="167"/>
      <c r="CE255" s="63"/>
      <c r="CF255" s="167"/>
      <c r="CG255" s="169"/>
      <c r="CH255" s="64"/>
      <c r="CI255" s="63"/>
      <c r="CJ255" s="64"/>
      <c r="CK255" s="63"/>
      <c r="CL255" s="65"/>
      <c r="CM255" s="63"/>
      <c r="CN255" s="64"/>
      <c r="CO255" s="63"/>
      <c r="CP255" s="138"/>
      <c r="CQ255" s="68"/>
      <c r="CR255" s="69"/>
      <c r="CS255" s="171"/>
      <c r="CT255" s="69"/>
      <c r="CU255" s="68"/>
      <c r="CV255" s="69"/>
      <c r="CW255" s="68"/>
      <c r="CX255" s="69"/>
      <c r="CY255" s="208"/>
      <c r="CZ255" s="70"/>
      <c r="DA255" s="63"/>
      <c r="DB255" s="173"/>
      <c r="DC255" s="63"/>
      <c r="DD255" s="71"/>
      <c r="DE255" s="63"/>
      <c r="DF255" s="71"/>
      <c r="DG255" s="63"/>
      <c r="DH255" s="68"/>
      <c r="DI255" s="175"/>
      <c r="DJ255" s="176"/>
      <c r="DK255" s="175"/>
      <c r="DL255" s="176"/>
      <c r="DM255" s="175"/>
      <c r="DN255" s="176"/>
      <c r="DO255" s="175"/>
      <c r="DP255" s="176"/>
      <c r="DQ255" s="175"/>
      <c r="DR255" s="176"/>
      <c r="DS255" s="175"/>
      <c r="DT255" s="176"/>
      <c r="DU255" s="175"/>
      <c r="DV255" s="176"/>
      <c r="DW255" s="175"/>
      <c r="DX255" s="176"/>
      <c r="DY255" s="175"/>
      <c r="DZ255" s="176"/>
      <c r="EA255" s="175"/>
      <c r="EB255" s="176"/>
      <c r="EC255" s="175"/>
      <c r="ED255" s="176"/>
      <c r="EE255" s="175"/>
      <c r="EF255" s="176"/>
      <c r="EG255" s="69"/>
      <c r="EH255" s="66"/>
      <c r="EI255" s="66"/>
      <c r="EJ255" s="67"/>
      <c r="EK255" s="67"/>
      <c r="EL255" s="67"/>
      <c r="EM255" s="204"/>
      <c r="EN255" s="200"/>
      <c r="EO255" s="198"/>
      <c r="EP255" s="182"/>
      <c r="EQ255" s="182"/>
      <c r="ER255" s="182"/>
      <c r="ES255" s="182"/>
    </row>
    <row r="256" spans="1:149" x14ac:dyDescent="0.2">
      <c r="A256" s="61"/>
      <c r="B256" s="114">
        <v>248</v>
      </c>
      <c r="C256" s="87" t="str">
        <f t="shared" si="153"/>
        <v/>
      </c>
      <c r="D256" s="88" t="str">
        <f t="shared" si="154"/>
        <v/>
      </c>
      <c r="E256" s="87" t="str">
        <f t="shared" si="155"/>
        <v/>
      </c>
      <c r="F256" s="89" t="str">
        <f t="shared" si="156"/>
        <v/>
      </c>
      <c r="G256" s="87" t="str">
        <f t="shared" si="157"/>
        <v/>
      </c>
      <c r="H256" s="88" t="str">
        <f t="shared" si="158"/>
        <v/>
      </c>
      <c r="I256" s="87" t="str">
        <f t="shared" si="159"/>
        <v/>
      </c>
      <c r="J256" s="89" t="str">
        <f t="shared" si="160"/>
        <v/>
      </c>
      <c r="K256" s="87" t="str">
        <f t="shared" si="161"/>
        <v/>
      </c>
      <c r="L256" s="88" t="str">
        <f t="shared" si="162"/>
        <v/>
      </c>
      <c r="M256" s="87" t="str">
        <f t="shared" si="163"/>
        <v/>
      </c>
      <c r="N256" s="89" t="str">
        <f t="shared" si="164"/>
        <v/>
      </c>
      <c r="O256" s="87" t="str">
        <f t="shared" si="165"/>
        <v/>
      </c>
      <c r="P256" s="88" t="str">
        <f t="shared" si="166"/>
        <v/>
      </c>
      <c r="Q256" s="87" t="str">
        <f t="shared" si="167"/>
        <v/>
      </c>
      <c r="R256" s="89" t="str">
        <f t="shared" si="168"/>
        <v/>
      </c>
      <c r="S256" s="87" t="str">
        <f t="shared" si="169"/>
        <v/>
      </c>
      <c r="T256" s="88" t="str">
        <f t="shared" si="170"/>
        <v/>
      </c>
      <c r="U256" s="87" t="str">
        <f t="shared" si="171"/>
        <v/>
      </c>
      <c r="V256" s="89" t="str">
        <f t="shared" si="172"/>
        <v/>
      </c>
      <c r="W256" s="87" t="str">
        <f t="shared" si="173"/>
        <v/>
      </c>
      <c r="X256" s="88" t="str">
        <f t="shared" si="174"/>
        <v/>
      </c>
      <c r="Y256" s="87" t="str">
        <f t="shared" si="175"/>
        <v/>
      </c>
      <c r="Z256" s="89" t="str">
        <f t="shared" si="176"/>
        <v/>
      </c>
      <c r="AA256" s="87" t="str">
        <f t="shared" si="177"/>
        <v/>
      </c>
      <c r="AB256" s="88" t="str">
        <f t="shared" si="178"/>
        <v/>
      </c>
      <c r="AC256" s="87" t="str">
        <f t="shared" si="179"/>
        <v/>
      </c>
      <c r="AD256" s="88" t="str">
        <f t="shared" si="180"/>
        <v/>
      </c>
      <c r="AE256" s="87" t="str">
        <f t="shared" si="181"/>
        <v/>
      </c>
      <c r="AF256" s="89" t="str">
        <f t="shared" si="182"/>
        <v/>
      </c>
      <c r="AG256" s="87" t="str">
        <f t="shared" si="183"/>
        <v/>
      </c>
      <c r="AH256" s="88" t="str">
        <f t="shared" si="184"/>
        <v/>
      </c>
      <c r="AI256" s="87" t="str">
        <f t="shared" si="185"/>
        <v/>
      </c>
      <c r="AJ256" s="89" t="str">
        <f t="shared" si="186"/>
        <v/>
      </c>
      <c r="AK256" s="87" t="str">
        <f t="shared" si="187"/>
        <v/>
      </c>
      <c r="AL256" s="88" t="str">
        <f t="shared" si="188"/>
        <v/>
      </c>
      <c r="AM256" s="87" t="str">
        <f t="shared" si="189"/>
        <v/>
      </c>
      <c r="AN256" s="104" t="str">
        <f t="shared" si="190"/>
        <v/>
      </c>
      <c r="AO256" s="105"/>
      <c r="AP256" s="104"/>
      <c r="AQ256" s="87"/>
      <c r="AR256" s="104"/>
      <c r="AS256" s="87"/>
      <c r="AT256" s="104"/>
      <c r="AU256" s="108"/>
      <c r="AV256" s="187"/>
      <c r="AW256" s="110"/>
      <c r="AX256" s="109"/>
      <c r="AY256" s="110"/>
      <c r="AZ256" s="189"/>
      <c r="BA256" s="110"/>
      <c r="BB256" s="109"/>
      <c r="BC256" s="110"/>
      <c r="BD256" s="109"/>
      <c r="BE256" s="191"/>
      <c r="BF256" s="109"/>
      <c r="BG256" s="110"/>
      <c r="BH256" s="138"/>
      <c r="BI256" s="139"/>
      <c r="BJ256" s="65"/>
      <c r="BK256" s="63"/>
      <c r="BL256" s="64"/>
      <c r="BM256" s="63"/>
      <c r="BN256" s="206"/>
      <c r="BO256" s="89"/>
      <c r="BP256" s="183"/>
      <c r="BQ256" s="89"/>
      <c r="BR256" s="193"/>
      <c r="BS256" s="183"/>
      <c r="BT256" s="185"/>
      <c r="BU256" s="89"/>
      <c r="BV256" s="89"/>
      <c r="BW256" s="63"/>
      <c r="BX256" s="64"/>
      <c r="BY256" s="63"/>
      <c r="BZ256" s="138"/>
      <c r="CA256" s="63"/>
      <c r="CB256" s="167"/>
      <c r="CC256" s="63"/>
      <c r="CD256" s="167"/>
      <c r="CE256" s="63"/>
      <c r="CF256" s="167"/>
      <c r="CG256" s="169"/>
      <c r="CH256" s="64"/>
      <c r="CI256" s="63"/>
      <c r="CJ256" s="64"/>
      <c r="CK256" s="63"/>
      <c r="CL256" s="65"/>
      <c r="CM256" s="63"/>
      <c r="CN256" s="64"/>
      <c r="CO256" s="63"/>
      <c r="CP256" s="138"/>
      <c r="CQ256" s="68"/>
      <c r="CR256" s="69"/>
      <c r="CS256" s="171"/>
      <c r="CT256" s="69"/>
      <c r="CU256" s="68"/>
      <c r="CV256" s="69"/>
      <c r="CW256" s="68"/>
      <c r="CX256" s="69"/>
      <c r="CY256" s="208"/>
      <c r="CZ256" s="70"/>
      <c r="DA256" s="63"/>
      <c r="DB256" s="173"/>
      <c r="DC256" s="63"/>
      <c r="DD256" s="71"/>
      <c r="DE256" s="63"/>
      <c r="DF256" s="71"/>
      <c r="DG256" s="63"/>
      <c r="DH256" s="68"/>
      <c r="DI256" s="175"/>
      <c r="DJ256" s="176"/>
      <c r="DK256" s="175"/>
      <c r="DL256" s="176"/>
      <c r="DM256" s="175"/>
      <c r="DN256" s="176"/>
      <c r="DO256" s="175"/>
      <c r="DP256" s="176"/>
      <c r="DQ256" s="175"/>
      <c r="DR256" s="176"/>
      <c r="DS256" s="175"/>
      <c r="DT256" s="176"/>
      <c r="DU256" s="175"/>
      <c r="DV256" s="176"/>
      <c r="DW256" s="175"/>
      <c r="DX256" s="176"/>
      <c r="DY256" s="175"/>
      <c r="DZ256" s="176"/>
      <c r="EA256" s="175"/>
      <c r="EB256" s="176"/>
      <c r="EC256" s="175"/>
      <c r="ED256" s="176"/>
      <c r="EE256" s="175"/>
      <c r="EF256" s="176"/>
      <c r="EG256" s="69"/>
      <c r="EH256" s="66"/>
      <c r="EI256" s="66"/>
      <c r="EJ256" s="67"/>
      <c r="EK256" s="67"/>
      <c r="EL256" s="67"/>
      <c r="EM256" s="204"/>
      <c r="EN256" s="200"/>
      <c r="EO256" s="198"/>
      <c r="EP256" s="182"/>
      <c r="EQ256" s="182"/>
      <c r="ER256" s="182"/>
      <c r="ES256" s="182"/>
    </row>
    <row r="257" spans="1:149" x14ac:dyDescent="0.2">
      <c r="A257" s="61"/>
      <c r="B257" s="114">
        <v>249</v>
      </c>
      <c r="C257" s="87" t="str">
        <f t="shared" si="153"/>
        <v/>
      </c>
      <c r="D257" s="88" t="str">
        <f t="shared" si="154"/>
        <v/>
      </c>
      <c r="E257" s="87" t="str">
        <f t="shared" si="155"/>
        <v/>
      </c>
      <c r="F257" s="89" t="str">
        <f t="shared" si="156"/>
        <v/>
      </c>
      <c r="G257" s="87" t="str">
        <f t="shared" si="157"/>
        <v/>
      </c>
      <c r="H257" s="88" t="str">
        <f t="shared" si="158"/>
        <v/>
      </c>
      <c r="I257" s="87" t="str">
        <f t="shared" si="159"/>
        <v/>
      </c>
      <c r="J257" s="89" t="str">
        <f t="shared" si="160"/>
        <v/>
      </c>
      <c r="K257" s="87" t="str">
        <f t="shared" si="161"/>
        <v/>
      </c>
      <c r="L257" s="88" t="str">
        <f t="shared" si="162"/>
        <v/>
      </c>
      <c r="M257" s="87" t="str">
        <f t="shared" si="163"/>
        <v/>
      </c>
      <c r="N257" s="89" t="str">
        <f t="shared" si="164"/>
        <v/>
      </c>
      <c r="O257" s="87" t="str">
        <f t="shared" si="165"/>
        <v/>
      </c>
      <c r="P257" s="88" t="str">
        <f t="shared" si="166"/>
        <v/>
      </c>
      <c r="Q257" s="87" t="str">
        <f t="shared" si="167"/>
        <v/>
      </c>
      <c r="R257" s="89" t="str">
        <f t="shared" si="168"/>
        <v/>
      </c>
      <c r="S257" s="87" t="str">
        <f t="shared" si="169"/>
        <v/>
      </c>
      <c r="T257" s="88" t="str">
        <f t="shared" si="170"/>
        <v/>
      </c>
      <c r="U257" s="87" t="str">
        <f t="shared" si="171"/>
        <v/>
      </c>
      <c r="V257" s="89" t="str">
        <f t="shared" si="172"/>
        <v/>
      </c>
      <c r="W257" s="87" t="str">
        <f t="shared" si="173"/>
        <v/>
      </c>
      <c r="X257" s="88" t="str">
        <f t="shared" si="174"/>
        <v/>
      </c>
      <c r="Y257" s="87" t="str">
        <f t="shared" si="175"/>
        <v/>
      </c>
      <c r="Z257" s="89" t="str">
        <f t="shared" si="176"/>
        <v/>
      </c>
      <c r="AA257" s="87" t="str">
        <f t="shared" si="177"/>
        <v/>
      </c>
      <c r="AB257" s="88" t="str">
        <f t="shared" si="178"/>
        <v/>
      </c>
      <c r="AC257" s="87" t="str">
        <f t="shared" si="179"/>
        <v/>
      </c>
      <c r="AD257" s="88" t="str">
        <f t="shared" si="180"/>
        <v/>
      </c>
      <c r="AE257" s="87" t="str">
        <f t="shared" si="181"/>
        <v/>
      </c>
      <c r="AF257" s="89" t="str">
        <f t="shared" si="182"/>
        <v/>
      </c>
      <c r="AG257" s="87" t="str">
        <f t="shared" si="183"/>
        <v/>
      </c>
      <c r="AH257" s="88" t="str">
        <f t="shared" si="184"/>
        <v/>
      </c>
      <c r="AI257" s="87" t="str">
        <f t="shared" si="185"/>
        <v/>
      </c>
      <c r="AJ257" s="89" t="str">
        <f t="shared" si="186"/>
        <v/>
      </c>
      <c r="AK257" s="87" t="str">
        <f t="shared" si="187"/>
        <v/>
      </c>
      <c r="AL257" s="88" t="str">
        <f t="shared" si="188"/>
        <v/>
      </c>
      <c r="AM257" s="87" t="str">
        <f t="shared" si="189"/>
        <v/>
      </c>
      <c r="AN257" s="104" t="str">
        <f t="shared" si="190"/>
        <v/>
      </c>
      <c r="AO257" s="105"/>
      <c r="AP257" s="104"/>
      <c r="AQ257" s="87"/>
      <c r="AR257" s="104"/>
      <c r="AS257" s="87"/>
      <c r="AT257" s="104"/>
      <c r="AU257" s="108"/>
      <c r="AV257" s="187"/>
      <c r="AW257" s="110"/>
      <c r="AX257" s="109"/>
      <c r="AY257" s="110"/>
      <c r="AZ257" s="189"/>
      <c r="BA257" s="110"/>
      <c r="BB257" s="109"/>
      <c r="BC257" s="110"/>
      <c r="BD257" s="109"/>
      <c r="BE257" s="191"/>
      <c r="BF257" s="109"/>
      <c r="BG257" s="110"/>
      <c r="BH257" s="138"/>
      <c r="BI257" s="139"/>
      <c r="BJ257" s="65"/>
      <c r="BK257" s="63"/>
      <c r="BL257" s="64"/>
      <c r="BM257" s="63"/>
      <c r="BN257" s="206"/>
      <c r="BO257" s="89"/>
      <c r="BP257" s="183"/>
      <c r="BQ257" s="89"/>
      <c r="BR257" s="193"/>
      <c r="BS257" s="183"/>
      <c r="BT257" s="185"/>
      <c r="BU257" s="89"/>
      <c r="BV257" s="89"/>
      <c r="BW257" s="63"/>
      <c r="BX257" s="64"/>
      <c r="BY257" s="63"/>
      <c r="BZ257" s="138"/>
      <c r="CA257" s="63"/>
      <c r="CB257" s="167"/>
      <c r="CC257" s="63"/>
      <c r="CD257" s="167"/>
      <c r="CE257" s="63"/>
      <c r="CF257" s="167"/>
      <c r="CG257" s="169"/>
      <c r="CH257" s="64"/>
      <c r="CI257" s="63"/>
      <c r="CJ257" s="64"/>
      <c r="CK257" s="63"/>
      <c r="CL257" s="65"/>
      <c r="CM257" s="63"/>
      <c r="CN257" s="64"/>
      <c r="CO257" s="63"/>
      <c r="CP257" s="138"/>
      <c r="CQ257" s="68"/>
      <c r="CR257" s="69"/>
      <c r="CS257" s="171"/>
      <c r="CT257" s="69"/>
      <c r="CU257" s="68"/>
      <c r="CV257" s="69"/>
      <c r="CW257" s="68"/>
      <c r="CX257" s="69"/>
      <c r="CY257" s="208"/>
      <c r="CZ257" s="70"/>
      <c r="DA257" s="63"/>
      <c r="DB257" s="173"/>
      <c r="DC257" s="63"/>
      <c r="DD257" s="71"/>
      <c r="DE257" s="63"/>
      <c r="DF257" s="71"/>
      <c r="DG257" s="63"/>
      <c r="DH257" s="68"/>
      <c r="DI257" s="175"/>
      <c r="DJ257" s="176"/>
      <c r="DK257" s="175"/>
      <c r="DL257" s="176"/>
      <c r="DM257" s="175"/>
      <c r="DN257" s="176"/>
      <c r="DO257" s="175"/>
      <c r="DP257" s="176"/>
      <c r="DQ257" s="175"/>
      <c r="DR257" s="176"/>
      <c r="DS257" s="175"/>
      <c r="DT257" s="176"/>
      <c r="DU257" s="175"/>
      <c r="DV257" s="176"/>
      <c r="DW257" s="175"/>
      <c r="DX257" s="176"/>
      <c r="DY257" s="175"/>
      <c r="DZ257" s="176"/>
      <c r="EA257" s="175"/>
      <c r="EB257" s="176"/>
      <c r="EC257" s="175"/>
      <c r="ED257" s="176"/>
      <c r="EE257" s="175"/>
      <c r="EF257" s="176"/>
      <c r="EG257" s="69"/>
      <c r="EH257" s="66"/>
      <c r="EI257" s="66"/>
      <c r="EJ257" s="67"/>
      <c r="EK257" s="67"/>
      <c r="EL257" s="67"/>
      <c r="EM257" s="204"/>
      <c r="EN257" s="200"/>
      <c r="EO257" s="198"/>
      <c r="EP257" s="182"/>
      <c r="EQ257" s="182"/>
      <c r="ER257" s="182"/>
      <c r="ES257" s="182"/>
    </row>
    <row r="258" spans="1:149" x14ac:dyDescent="0.2">
      <c r="A258" s="61"/>
      <c r="B258" s="114">
        <v>250</v>
      </c>
      <c r="C258" s="87" t="str">
        <f t="shared" si="153"/>
        <v/>
      </c>
      <c r="D258" s="88" t="str">
        <f t="shared" si="154"/>
        <v/>
      </c>
      <c r="E258" s="87" t="str">
        <f t="shared" si="155"/>
        <v/>
      </c>
      <c r="F258" s="89" t="str">
        <f t="shared" si="156"/>
        <v/>
      </c>
      <c r="G258" s="87" t="str">
        <f t="shared" si="157"/>
        <v/>
      </c>
      <c r="H258" s="88" t="str">
        <f t="shared" si="158"/>
        <v/>
      </c>
      <c r="I258" s="87" t="str">
        <f t="shared" si="159"/>
        <v/>
      </c>
      <c r="J258" s="89" t="str">
        <f t="shared" si="160"/>
        <v/>
      </c>
      <c r="K258" s="87" t="str">
        <f t="shared" si="161"/>
        <v/>
      </c>
      <c r="L258" s="88" t="str">
        <f t="shared" si="162"/>
        <v/>
      </c>
      <c r="M258" s="87" t="str">
        <f t="shared" si="163"/>
        <v/>
      </c>
      <c r="N258" s="89" t="str">
        <f t="shared" si="164"/>
        <v/>
      </c>
      <c r="O258" s="87" t="str">
        <f t="shared" si="165"/>
        <v/>
      </c>
      <c r="P258" s="88" t="str">
        <f t="shared" si="166"/>
        <v/>
      </c>
      <c r="Q258" s="87" t="str">
        <f t="shared" si="167"/>
        <v/>
      </c>
      <c r="R258" s="89" t="str">
        <f t="shared" si="168"/>
        <v/>
      </c>
      <c r="S258" s="87" t="str">
        <f t="shared" si="169"/>
        <v/>
      </c>
      <c r="T258" s="88" t="str">
        <f t="shared" si="170"/>
        <v/>
      </c>
      <c r="U258" s="87" t="str">
        <f t="shared" si="171"/>
        <v/>
      </c>
      <c r="V258" s="89" t="str">
        <f t="shared" si="172"/>
        <v/>
      </c>
      <c r="W258" s="87" t="str">
        <f t="shared" si="173"/>
        <v/>
      </c>
      <c r="X258" s="88" t="str">
        <f t="shared" si="174"/>
        <v/>
      </c>
      <c r="Y258" s="87" t="str">
        <f t="shared" si="175"/>
        <v/>
      </c>
      <c r="Z258" s="89" t="str">
        <f t="shared" si="176"/>
        <v/>
      </c>
      <c r="AA258" s="87" t="str">
        <f t="shared" si="177"/>
        <v/>
      </c>
      <c r="AB258" s="88" t="str">
        <f t="shared" si="178"/>
        <v/>
      </c>
      <c r="AC258" s="87" t="str">
        <f t="shared" si="179"/>
        <v/>
      </c>
      <c r="AD258" s="88" t="str">
        <f t="shared" si="180"/>
        <v/>
      </c>
      <c r="AE258" s="87" t="str">
        <f t="shared" si="181"/>
        <v/>
      </c>
      <c r="AF258" s="89" t="str">
        <f t="shared" si="182"/>
        <v/>
      </c>
      <c r="AG258" s="87" t="str">
        <f t="shared" si="183"/>
        <v/>
      </c>
      <c r="AH258" s="88" t="str">
        <f t="shared" si="184"/>
        <v/>
      </c>
      <c r="AI258" s="87" t="str">
        <f t="shared" si="185"/>
        <v/>
      </c>
      <c r="AJ258" s="89" t="str">
        <f t="shared" si="186"/>
        <v/>
      </c>
      <c r="AK258" s="87" t="str">
        <f t="shared" si="187"/>
        <v/>
      </c>
      <c r="AL258" s="88" t="str">
        <f t="shared" si="188"/>
        <v/>
      </c>
      <c r="AM258" s="87" t="str">
        <f t="shared" si="189"/>
        <v/>
      </c>
      <c r="AN258" s="104" t="str">
        <f t="shared" si="190"/>
        <v/>
      </c>
      <c r="AO258" s="105"/>
      <c r="AP258" s="104"/>
      <c r="AQ258" s="87"/>
      <c r="AR258" s="104"/>
      <c r="AS258" s="87"/>
      <c r="AT258" s="104"/>
      <c r="AU258" s="108"/>
      <c r="AV258" s="187"/>
      <c r="AW258" s="110"/>
      <c r="AX258" s="109"/>
      <c r="AY258" s="110"/>
      <c r="AZ258" s="189"/>
      <c r="BA258" s="110"/>
      <c r="BB258" s="109"/>
      <c r="BC258" s="110"/>
      <c r="BD258" s="109"/>
      <c r="BE258" s="191"/>
      <c r="BF258" s="109"/>
      <c r="BG258" s="110"/>
      <c r="BH258" s="138"/>
      <c r="BI258" s="139"/>
      <c r="BJ258" s="65"/>
      <c r="BK258" s="63"/>
      <c r="BL258" s="64"/>
      <c r="BM258" s="63"/>
      <c r="BN258" s="206"/>
      <c r="BO258" s="89"/>
      <c r="BP258" s="183"/>
      <c r="BQ258" s="89"/>
      <c r="BR258" s="193"/>
      <c r="BS258" s="183"/>
      <c r="BT258" s="185"/>
      <c r="BU258" s="89"/>
      <c r="BV258" s="89"/>
      <c r="BW258" s="63"/>
      <c r="BX258" s="64"/>
      <c r="BY258" s="63"/>
      <c r="BZ258" s="138"/>
      <c r="CA258" s="63"/>
      <c r="CB258" s="167"/>
      <c r="CC258" s="63"/>
      <c r="CD258" s="167"/>
      <c r="CE258" s="63"/>
      <c r="CF258" s="167"/>
      <c r="CG258" s="169"/>
      <c r="CH258" s="64"/>
      <c r="CI258" s="63"/>
      <c r="CJ258" s="64"/>
      <c r="CK258" s="63"/>
      <c r="CL258" s="65"/>
      <c r="CM258" s="63"/>
      <c r="CN258" s="64"/>
      <c r="CO258" s="63"/>
      <c r="CP258" s="138"/>
      <c r="CQ258" s="68"/>
      <c r="CR258" s="69"/>
      <c r="CS258" s="171"/>
      <c r="CT258" s="69"/>
      <c r="CU258" s="68"/>
      <c r="CV258" s="69"/>
      <c r="CW258" s="68"/>
      <c r="CX258" s="69"/>
      <c r="CY258" s="208"/>
      <c r="CZ258" s="70"/>
      <c r="DA258" s="63"/>
      <c r="DB258" s="173"/>
      <c r="DC258" s="63"/>
      <c r="DD258" s="71"/>
      <c r="DE258" s="63"/>
      <c r="DF258" s="71"/>
      <c r="DG258" s="63"/>
      <c r="DH258" s="68"/>
      <c r="DI258" s="175"/>
      <c r="DJ258" s="176"/>
      <c r="DK258" s="175"/>
      <c r="DL258" s="176"/>
      <c r="DM258" s="175"/>
      <c r="DN258" s="176"/>
      <c r="DO258" s="175"/>
      <c r="DP258" s="176"/>
      <c r="DQ258" s="175"/>
      <c r="DR258" s="176"/>
      <c r="DS258" s="175"/>
      <c r="DT258" s="176"/>
      <c r="DU258" s="175"/>
      <c r="DV258" s="176"/>
      <c r="DW258" s="175"/>
      <c r="DX258" s="176"/>
      <c r="DY258" s="175"/>
      <c r="DZ258" s="176"/>
      <c r="EA258" s="175"/>
      <c r="EB258" s="176"/>
      <c r="EC258" s="175"/>
      <c r="ED258" s="176"/>
      <c r="EE258" s="175"/>
      <c r="EF258" s="176"/>
      <c r="EG258" s="69"/>
      <c r="EH258" s="66"/>
      <c r="EI258" s="66"/>
      <c r="EJ258" s="67"/>
      <c r="EK258" s="67"/>
      <c r="EL258" s="67"/>
      <c r="EM258" s="204"/>
      <c r="EN258" s="200"/>
      <c r="EO258" s="198"/>
      <c r="EP258" s="182"/>
      <c r="EQ258" s="182"/>
      <c r="ER258" s="182"/>
      <c r="ES258" s="182"/>
    </row>
    <row r="259" spans="1:149" x14ac:dyDescent="0.2">
      <c r="A259" s="61"/>
      <c r="B259" s="114">
        <v>251</v>
      </c>
      <c r="C259" s="87" t="str">
        <f t="shared" si="153"/>
        <v/>
      </c>
      <c r="D259" s="88" t="str">
        <f t="shared" si="154"/>
        <v/>
      </c>
      <c r="E259" s="87" t="str">
        <f t="shared" si="155"/>
        <v/>
      </c>
      <c r="F259" s="89" t="str">
        <f t="shared" si="156"/>
        <v/>
      </c>
      <c r="G259" s="87" t="str">
        <f t="shared" si="157"/>
        <v/>
      </c>
      <c r="H259" s="88" t="str">
        <f t="shared" si="158"/>
        <v/>
      </c>
      <c r="I259" s="87" t="str">
        <f t="shared" si="159"/>
        <v/>
      </c>
      <c r="J259" s="89" t="str">
        <f t="shared" si="160"/>
        <v/>
      </c>
      <c r="K259" s="87" t="str">
        <f t="shared" si="161"/>
        <v/>
      </c>
      <c r="L259" s="88" t="str">
        <f t="shared" si="162"/>
        <v/>
      </c>
      <c r="M259" s="87" t="str">
        <f t="shared" si="163"/>
        <v/>
      </c>
      <c r="N259" s="89" t="str">
        <f t="shared" si="164"/>
        <v/>
      </c>
      <c r="O259" s="87" t="str">
        <f t="shared" si="165"/>
        <v/>
      </c>
      <c r="P259" s="88" t="str">
        <f t="shared" si="166"/>
        <v/>
      </c>
      <c r="Q259" s="87" t="str">
        <f t="shared" si="167"/>
        <v/>
      </c>
      <c r="R259" s="89" t="str">
        <f t="shared" si="168"/>
        <v/>
      </c>
      <c r="S259" s="87" t="str">
        <f t="shared" si="169"/>
        <v/>
      </c>
      <c r="T259" s="88" t="str">
        <f t="shared" si="170"/>
        <v/>
      </c>
      <c r="U259" s="87" t="str">
        <f t="shared" si="171"/>
        <v/>
      </c>
      <c r="V259" s="89" t="str">
        <f t="shared" si="172"/>
        <v/>
      </c>
      <c r="W259" s="87" t="str">
        <f t="shared" si="173"/>
        <v/>
      </c>
      <c r="X259" s="88" t="str">
        <f t="shared" si="174"/>
        <v/>
      </c>
      <c r="Y259" s="87" t="str">
        <f t="shared" si="175"/>
        <v/>
      </c>
      <c r="Z259" s="89" t="str">
        <f t="shared" si="176"/>
        <v/>
      </c>
      <c r="AA259" s="87" t="str">
        <f t="shared" si="177"/>
        <v/>
      </c>
      <c r="AB259" s="88" t="str">
        <f t="shared" si="178"/>
        <v/>
      </c>
      <c r="AC259" s="87" t="str">
        <f t="shared" si="179"/>
        <v/>
      </c>
      <c r="AD259" s="88" t="str">
        <f t="shared" si="180"/>
        <v/>
      </c>
      <c r="AE259" s="87" t="str">
        <f t="shared" si="181"/>
        <v/>
      </c>
      <c r="AF259" s="89" t="str">
        <f t="shared" si="182"/>
        <v/>
      </c>
      <c r="AG259" s="87" t="str">
        <f t="shared" si="183"/>
        <v/>
      </c>
      <c r="AH259" s="88" t="str">
        <f t="shared" si="184"/>
        <v/>
      </c>
      <c r="AI259" s="87" t="str">
        <f t="shared" si="185"/>
        <v/>
      </c>
      <c r="AJ259" s="89" t="str">
        <f t="shared" si="186"/>
        <v/>
      </c>
      <c r="AK259" s="87" t="str">
        <f t="shared" si="187"/>
        <v/>
      </c>
      <c r="AL259" s="88" t="str">
        <f t="shared" si="188"/>
        <v/>
      </c>
      <c r="AM259" s="87" t="str">
        <f t="shared" si="189"/>
        <v/>
      </c>
      <c r="AN259" s="104" t="str">
        <f t="shared" si="190"/>
        <v/>
      </c>
      <c r="AO259" s="105"/>
      <c r="AP259" s="104"/>
      <c r="AQ259" s="87"/>
      <c r="AR259" s="104"/>
      <c r="AS259" s="87"/>
      <c r="AT259" s="104"/>
      <c r="AU259" s="108"/>
      <c r="AV259" s="187"/>
      <c r="AW259" s="110"/>
      <c r="AX259" s="109"/>
      <c r="AY259" s="110"/>
      <c r="AZ259" s="189"/>
      <c r="BA259" s="110"/>
      <c r="BB259" s="109"/>
      <c r="BC259" s="110"/>
      <c r="BD259" s="109"/>
      <c r="BE259" s="191"/>
      <c r="BF259" s="109"/>
      <c r="BG259" s="110"/>
      <c r="BH259" s="138"/>
      <c r="BI259" s="139"/>
      <c r="BJ259" s="65"/>
      <c r="BK259" s="63"/>
      <c r="BL259" s="64"/>
      <c r="BM259" s="63"/>
      <c r="BN259" s="206"/>
      <c r="BO259" s="89"/>
      <c r="BP259" s="183"/>
      <c r="BQ259" s="89"/>
      <c r="BR259" s="193"/>
      <c r="BS259" s="183"/>
      <c r="BT259" s="185"/>
      <c r="BU259" s="89"/>
      <c r="BV259" s="89"/>
      <c r="BW259" s="63"/>
      <c r="BX259" s="64"/>
      <c r="BY259" s="63"/>
      <c r="BZ259" s="138"/>
      <c r="CA259" s="63"/>
      <c r="CB259" s="167"/>
      <c r="CC259" s="63"/>
      <c r="CD259" s="167"/>
      <c r="CE259" s="63"/>
      <c r="CF259" s="167"/>
      <c r="CG259" s="169"/>
      <c r="CH259" s="64"/>
      <c r="CI259" s="63"/>
      <c r="CJ259" s="64"/>
      <c r="CK259" s="63"/>
      <c r="CL259" s="65"/>
      <c r="CM259" s="63"/>
      <c r="CN259" s="64"/>
      <c r="CO259" s="63"/>
      <c r="CP259" s="138"/>
      <c r="CQ259" s="68"/>
      <c r="CR259" s="69"/>
      <c r="CS259" s="171"/>
      <c r="CT259" s="69"/>
      <c r="CU259" s="68"/>
      <c r="CV259" s="69"/>
      <c r="CW259" s="68"/>
      <c r="CX259" s="69"/>
      <c r="CY259" s="208"/>
      <c r="CZ259" s="70"/>
      <c r="DA259" s="63"/>
      <c r="DB259" s="173"/>
      <c r="DC259" s="63"/>
      <c r="DD259" s="71"/>
      <c r="DE259" s="63"/>
      <c r="DF259" s="71"/>
      <c r="DG259" s="63"/>
      <c r="DH259" s="68"/>
      <c r="DI259" s="175"/>
      <c r="DJ259" s="176"/>
      <c r="DK259" s="175"/>
      <c r="DL259" s="176"/>
      <c r="DM259" s="175"/>
      <c r="DN259" s="176"/>
      <c r="DO259" s="175"/>
      <c r="DP259" s="176"/>
      <c r="DQ259" s="175"/>
      <c r="DR259" s="176"/>
      <c r="DS259" s="175"/>
      <c r="DT259" s="176"/>
      <c r="DU259" s="175"/>
      <c r="DV259" s="176"/>
      <c r="DW259" s="175"/>
      <c r="DX259" s="176"/>
      <c r="DY259" s="175"/>
      <c r="DZ259" s="176"/>
      <c r="EA259" s="175"/>
      <c r="EB259" s="176"/>
      <c r="EC259" s="175"/>
      <c r="ED259" s="176"/>
      <c r="EE259" s="175"/>
      <c r="EF259" s="176"/>
      <c r="EG259" s="69"/>
      <c r="EH259" s="66"/>
      <c r="EI259" s="66"/>
      <c r="EJ259" s="67"/>
      <c r="EK259" s="67"/>
      <c r="EL259" s="67"/>
      <c r="EM259" s="204"/>
      <c r="EN259" s="200"/>
      <c r="EO259" s="198"/>
      <c r="EP259" s="182"/>
      <c r="EQ259" s="182"/>
      <c r="ER259" s="182"/>
      <c r="ES259" s="182"/>
    </row>
    <row r="260" spans="1:149" x14ac:dyDescent="0.2">
      <c r="A260" s="61"/>
      <c r="B260" s="114">
        <v>252</v>
      </c>
      <c r="C260" s="87" t="str">
        <f t="shared" si="153"/>
        <v/>
      </c>
      <c r="D260" s="88" t="str">
        <f t="shared" si="154"/>
        <v/>
      </c>
      <c r="E260" s="87" t="str">
        <f t="shared" si="155"/>
        <v/>
      </c>
      <c r="F260" s="89" t="str">
        <f t="shared" si="156"/>
        <v/>
      </c>
      <c r="G260" s="87" t="str">
        <f t="shared" si="157"/>
        <v/>
      </c>
      <c r="H260" s="88" t="str">
        <f t="shared" si="158"/>
        <v/>
      </c>
      <c r="I260" s="87" t="str">
        <f t="shared" si="159"/>
        <v/>
      </c>
      <c r="J260" s="89" t="str">
        <f t="shared" si="160"/>
        <v/>
      </c>
      <c r="K260" s="87" t="str">
        <f t="shared" si="161"/>
        <v/>
      </c>
      <c r="L260" s="88" t="str">
        <f t="shared" si="162"/>
        <v/>
      </c>
      <c r="M260" s="87" t="str">
        <f t="shared" si="163"/>
        <v/>
      </c>
      <c r="N260" s="89" t="str">
        <f t="shared" si="164"/>
        <v/>
      </c>
      <c r="O260" s="87" t="str">
        <f t="shared" si="165"/>
        <v/>
      </c>
      <c r="P260" s="88" t="str">
        <f t="shared" si="166"/>
        <v/>
      </c>
      <c r="Q260" s="87" t="str">
        <f t="shared" si="167"/>
        <v/>
      </c>
      <c r="R260" s="89" t="str">
        <f t="shared" si="168"/>
        <v/>
      </c>
      <c r="S260" s="87" t="str">
        <f t="shared" si="169"/>
        <v/>
      </c>
      <c r="T260" s="88" t="str">
        <f t="shared" si="170"/>
        <v/>
      </c>
      <c r="U260" s="87" t="str">
        <f t="shared" si="171"/>
        <v/>
      </c>
      <c r="V260" s="89" t="str">
        <f t="shared" si="172"/>
        <v/>
      </c>
      <c r="W260" s="87" t="str">
        <f t="shared" si="173"/>
        <v/>
      </c>
      <c r="X260" s="88" t="str">
        <f t="shared" si="174"/>
        <v/>
      </c>
      <c r="Y260" s="87" t="str">
        <f t="shared" si="175"/>
        <v/>
      </c>
      <c r="Z260" s="89" t="str">
        <f t="shared" si="176"/>
        <v/>
      </c>
      <c r="AA260" s="87" t="str">
        <f t="shared" si="177"/>
        <v/>
      </c>
      <c r="AB260" s="88" t="str">
        <f t="shared" si="178"/>
        <v/>
      </c>
      <c r="AC260" s="87" t="str">
        <f t="shared" si="179"/>
        <v/>
      </c>
      <c r="AD260" s="88" t="str">
        <f t="shared" si="180"/>
        <v/>
      </c>
      <c r="AE260" s="87" t="str">
        <f t="shared" si="181"/>
        <v/>
      </c>
      <c r="AF260" s="89" t="str">
        <f t="shared" si="182"/>
        <v/>
      </c>
      <c r="AG260" s="87" t="str">
        <f t="shared" si="183"/>
        <v/>
      </c>
      <c r="AH260" s="88" t="str">
        <f t="shared" si="184"/>
        <v/>
      </c>
      <c r="AI260" s="87" t="str">
        <f t="shared" si="185"/>
        <v/>
      </c>
      <c r="AJ260" s="89" t="str">
        <f t="shared" si="186"/>
        <v/>
      </c>
      <c r="AK260" s="87" t="str">
        <f t="shared" si="187"/>
        <v/>
      </c>
      <c r="AL260" s="88" t="str">
        <f t="shared" si="188"/>
        <v/>
      </c>
      <c r="AM260" s="87" t="str">
        <f t="shared" si="189"/>
        <v/>
      </c>
      <c r="AN260" s="104" t="str">
        <f t="shared" si="190"/>
        <v/>
      </c>
      <c r="AO260" s="105"/>
      <c r="AP260" s="104"/>
      <c r="AQ260" s="87"/>
      <c r="AR260" s="104"/>
      <c r="AS260" s="87"/>
      <c r="AT260" s="104"/>
      <c r="AU260" s="108"/>
      <c r="AV260" s="187"/>
      <c r="AW260" s="110"/>
      <c r="AX260" s="109"/>
      <c r="AY260" s="110"/>
      <c r="AZ260" s="189"/>
      <c r="BA260" s="110"/>
      <c r="BB260" s="109"/>
      <c r="BC260" s="110"/>
      <c r="BD260" s="109"/>
      <c r="BE260" s="191"/>
      <c r="BF260" s="109"/>
      <c r="BG260" s="110"/>
      <c r="BH260" s="138"/>
      <c r="BI260" s="139"/>
      <c r="BJ260" s="65"/>
      <c r="BK260" s="63"/>
      <c r="BL260" s="64"/>
      <c r="BM260" s="63"/>
      <c r="BN260" s="206"/>
      <c r="BO260" s="89"/>
      <c r="BP260" s="183"/>
      <c r="BQ260" s="89"/>
      <c r="BR260" s="193"/>
      <c r="BS260" s="183"/>
      <c r="BT260" s="185"/>
      <c r="BU260" s="89"/>
      <c r="BV260" s="89"/>
      <c r="BW260" s="63"/>
      <c r="BX260" s="64"/>
      <c r="BY260" s="63"/>
      <c r="BZ260" s="138"/>
      <c r="CA260" s="63"/>
      <c r="CB260" s="167"/>
      <c r="CC260" s="63"/>
      <c r="CD260" s="167"/>
      <c r="CE260" s="63"/>
      <c r="CF260" s="167"/>
      <c r="CG260" s="169"/>
      <c r="CH260" s="64"/>
      <c r="CI260" s="63"/>
      <c r="CJ260" s="64"/>
      <c r="CK260" s="63"/>
      <c r="CL260" s="65"/>
      <c r="CM260" s="63"/>
      <c r="CN260" s="64"/>
      <c r="CO260" s="63"/>
      <c r="CP260" s="138"/>
      <c r="CQ260" s="68"/>
      <c r="CR260" s="69"/>
      <c r="CS260" s="171"/>
      <c r="CT260" s="69"/>
      <c r="CU260" s="68"/>
      <c r="CV260" s="69"/>
      <c r="CW260" s="68"/>
      <c r="CX260" s="69"/>
      <c r="CY260" s="208"/>
      <c r="CZ260" s="70"/>
      <c r="DA260" s="63"/>
      <c r="DB260" s="173"/>
      <c r="DC260" s="63"/>
      <c r="DD260" s="71"/>
      <c r="DE260" s="63"/>
      <c r="DF260" s="71"/>
      <c r="DG260" s="63"/>
      <c r="DH260" s="68"/>
      <c r="DI260" s="175"/>
      <c r="DJ260" s="176"/>
      <c r="DK260" s="175"/>
      <c r="DL260" s="176"/>
      <c r="DM260" s="175"/>
      <c r="DN260" s="176"/>
      <c r="DO260" s="175"/>
      <c r="DP260" s="176"/>
      <c r="DQ260" s="175"/>
      <c r="DR260" s="176"/>
      <c r="DS260" s="175"/>
      <c r="DT260" s="176"/>
      <c r="DU260" s="175"/>
      <c r="DV260" s="176"/>
      <c r="DW260" s="175"/>
      <c r="DX260" s="176"/>
      <c r="DY260" s="175"/>
      <c r="DZ260" s="176"/>
      <c r="EA260" s="175"/>
      <c r="EB260" s="176"/>
      <c r="EC260" s="175"/>
      <c r="ED260" s="176"/>
      <c r="EE260" s="175"/>
      <c r="EF260" s="176"/>
      <c r="EG260" s="69"/>
      <c r="EH260" s="66"/>
      <c r="EI260" s="66"/>
      <c r="EJ260" s="67"/>
      <c r="EK260" s="67"/>
      <c r="EL260" s="67"/>
      <c r="EM260" s="204"/>
      <c r="EN260" s="200"/>
      <c r="EO260" s="198"/>
      <c r="EP260" s="182"/>
      <c r="EQ260" s="182"/>
      <c r="ER260" s="182"/>
      <c r="ES260" s="182"/>
    </row>
    <row r="261" spans="1:149" x14ac:dyDescent="0.2">
      <c r="A261" s="61"/>
      <c r="B261" s="114">
        <v>253</v>
      </c>
      <c r="C261" s="87" t="str">
        <f t="shared" si="153"/>
        <v/>
      </c>
      <c r="D261" s="88" t="str">
        <f t="shared" si="154"/>
        <v/>
      </c>
      <c r="E261" s="87" t="str">
        <f t="shared" si="155"/>
        <v/>
      </c>
      <c r="F261" s="89" t="str">
        <f t="shared" si="156"/>
        <v/>
      </c>
      <c r="G261" s="87" t="str">
        <f t="shared" si="157"/>
        <v/>
      </c>
      <c r="H261" s="88" t="str">
        <f t="shared" si="158"/>
        <v/>
      </c>
      <c r="I261" s="87" t="str">
        <f t="shared" si="159"/>
        <v/>
      </c>
      <c r="J261" s="89" t="str">
        <f t="shared" si="160"/>
        <v/>
      </c>
      <c r="K261" s="87" t="str">
        <f t="shared" si="161"/>
        <v/>
      </c>
      <c r="L261" s="88" t="str">
        <f t="shared" si="162"/>
        <v/>
      </c>
      <c r="M261" s="87" t="str">
        <f t="shared" si="163"/>
        <v/>
      </c>
      <c r="N261" s="89" t="str">
        <f t="shared" si="164"/>
        <v/>
      </c>
      <c r="O261" s="87" t="str">
        <f t="shared" si="165"/>
        <v/>
      </c>
      <c r="P261" s="88" t="str">
        <f t="shared" si="166"/>
        <v/>
      </c>
      <c r="Q261" s="87" t="str">
        <f t="shared" si="167"/>
        <v/>
      </c>
      <c r="R261" s="89" t="str">
        <f t="shared" si="168"/>
        <v/>
      </c>
      <c r="S261" s="87" t="str">
        <f t="shared" si="169"/>
        <v/>
      </c>
      <c r="T261" s="88" t="str">
        <f t="shared" si="170"/>
        <v/>
      </c>
      <c r="U261" s="87" t="str">
        <f t="shared" si="171"/>
        <v/>
      </c>
      <c r="V261" s="89" t="str">
        <f t="shared" si="172"/>
        <v/>
      </c>
      <c r="W261" s="87" t="str">
        <f t="shared" si="173"/>
        <v/>
      </c>
      <c r="X261" s="88" t="str">
        <f t="shared" si="174"/>
        <v/>
      </c>
      <c r="Y261" s="87" t="str">
        <f t="shared" si="175"/>
        <v/>
      </c>
      <c r="Z261" s="89" t="str">
        <f t="shared" si="176"/>
        <v/>
      </c>
      <c r="AA261" s="87" t="str">
        <f t="shared" si="177"/>
        <v/>
      </c>
      <c r="AB261" s="88" t="str">
        <f t="shared" si="178"/>
        <v/>
      </c>
      <c r="AC261" s="87" t="str">
        <f t="shared" si="179"/>
        <v/>
      </c>
      <c r="AD261" s="88" t="str">
        <f t="shared" si="180"/>
        <v/>
      </c>
      <c r="AE261" s="87" t="str">
        <f t="shared" si="181"/>
        <v/>
      </c>
      <c r="AF261" s="89" t="str">
        <f t="shared" si="182"/>
        <v/>
      </c>
      <c r="AG261" s="87" t="str">
        <f t="shared" si="183"/>
        <v/>
      </c>
      <c r="AH261" s="88" t="str">
        <f t="shared" si="184"/>
        <v/>
      </c>
      <c r="AI261" s="87" t="str">
        <f t="shared" si="185"/>
        <v/>
      </c>
      <c r="AJ261" s="89" t="str">
        <f t="shared" si="186"/>
        <v/>
      </c>
      <c r="AK261" s="87" t="str">
        <f t="shared" si="187"/>
        <v/>
      </c>
      <c r="AL261" s="88" t="str">
        <f t="shared" si="188"/>
        <v/>
      </c>
      <c r="AM261" s="87" t="str">
        <f t="shared" si="189"/>
        <v/>
      </c>
      <c r="AN261" s="104" t="str">
        <f t="shared" si="190"/>
        <v/>
      </c>
      <c r="AO261" s="105"/>
      <c r="AP261" s="104"/>
      <c r="AQ261" s="87"/>
      <c r="AR261" s="104"/>
      <c r="AS261" s="87"/>
      <c r="AT261" s="104"/>
      <c r="AU261" s="108"/>
      <c r="AV261" s="187"/>
      <c r="AW261" s="110"/>
      <c r="AX261" s="109"/>
      <c r="AY261" s="110"/>
      <c r="AZ261" s="189"/>
      <c r="BA261" s="110"/>
      <c r="BB261" s="109"/>
      <c r="BC261" s="110"/>
      <c r="BD261" s="109"/>
      <c r="BE261" s="191"/>
      <c r="BF261" s="109"/>
      <c r="BG261" s="110"/>
      <c r="BH261" s="138"/>
      <c r="BI261" s="139"/>
      <c r="BJ261" s="65"/>
      <c r="BK261" s="63"/>
      <c r="BL261" s="64"/>
      <c r="BM261" s="63"/>
      <c r="BN261" s="206"/>
      <c r="BO261" s="89"/>
      <c r="BP261" s="183"/>
      <c r="BQ261" s="89"/>
      <c r="BR261" s="193"/>
      <c r="BS261" s="183"/>
      <c r="BT261" s="185"/>
      <c r="BU261" s="89"/>
      <c r="BV261" s="89"/>
      <c r="BW261" s="63"/>
      <c r="BX261" s="64"/>
      <c r="BY261" s="63"/>
      <c r="BZ261" s="138"/>
      <c r="CA261" s="63"/>
      <c r="CB261" s="167"/>
      <c r="CC261" s="63"/>
      <c r="CD261" s="167"/>
      <c r="CE261" s="63"/>
      <c r="CF261" s="167"/>
      <c r="CG261" s="169"/>
      <c r="CH261" s="64"/>
      <c r="CI261" s="63"/>
      <c r="CJ261" s="64"/>
      <c r="CK261" s="63"/>
      <c r="CL261" s="65"/>
      <c r="CM261" s="63"/>
      <c r="CN261" s="64"/>
      <c r="CO261" s="63"/>
      <c r="CP261" s="138"/>
      <c r="CQ261" s="68"/>
      <c r="CR261" s="69"/>
      <c r="CS261" s="171"/>
      <c r="CT261" s="69"/>
      <c r="CU261" s="68"/>
      <c r="CV261" s="69"/>
      <c r="CW261" s="68"/>
      <c r="CX261" s="69"/>
      <c r="CY261" s="208"/>
      <c r="CZ261" s="70"/>
      <c r="DA261" s="63"/>
      <c r="DB261" s="173"/>
      <c r="DC261" s="63"/>
      <c r="DD261" s="71"/>
      <c r="DE261" s="63"/>
      <c r="DF261" s="71"/>
      <c r="DG261" s="63"/>
      <c r="DH261" s="68"/>
      <c r="DI261" s="175"/>
      <c r="DJ261" s="176"/>
      <c r="DK261" s="175"/>
      <c r="DL261" s="176"/>
      <c r="DM261" s="175"/>
      <c r="DN261" s="176"/>
      <c r="DO261" s="175"/>
      <c r="DP261" s="176"/>
      <c r="DQ261" s="175"/>
      <c r="DR261" s="176"/>
      <c r="DS261" s="175"/>
      <c r="DT261" s="176"/>
      <c r="DU261" s="175"/>
      <c r="DV261" s="176"/>
      <c r="DW261" s="175"/>
      <c r="DX261" s="176"/>
      <c r="DY261" s="175"/>
      <c r="DZ261" s="176"/>
      <c r="EA261" s="175"/>
      <c r="EB261" s="176"/>
      <c r="EC261" s="175"/>
      <c r="ED261" s="176"/>
      <c r="EE261" s="175"/>
      <c r="EF261" s="176"/>
      <c r="EG261" s="69"/>
      <c r="EH261" s="66"/>
      <c r="EI261" s="66"/>
      <c r="EJ261" s="67"/>
      <c r="EK261" s="67"/>
      <c r="EL261" s="67"/>
      <c r="EM261" s="204"/>
      <c r="EN261" s="200"/>
      <c r="EO261" s="198"/>
      <c r="EP261" s="182"/>
      <c r="EQ261" s="182"/>
      <c r="ER261" s="182"/>
      <c r="ES261" s="182"/>
    </row>
    <row r="262" spans="1:149" x14ac:dyDescent="0.2">
      <c r="A262" s="61"/>
      <c r="B262" s="114">
        <v>254</v>
      </c>
      <c r="C262" s="87" t="str">
        <f t="shared" si="153"/>
        <v/>
      </c>
      <c r="D262" s="88" t="str">
        <f t="shared" si="154"/>
        <v/>
      </c>
      <c r="E262" s="87" t="str">
        <f t="shared" si="155"/>
        <v/>
      </c>
      <c r="F262" s="89" t="str">
        <f t="shared" si="156"/>
        <v/>
      </c>
      <c r="G262" s="87" t="str">
        <f t="shared" si="157"/>
        <v/>
      </c>
      <c r="H262" s="88" t="str">
        <f t="shared" si="158"/>
        <v/>
      </c>
      <c r="I262" s="87" t="str">
        <f t="shared" si="159"/>
        <v/>
      </c>
      <c r="J262" s="89" t="str">
        <f t="shared" si="160"/>
        <v/>
      </c>
      <c r="K262" s="87" t="str">
        <f t="shared" si="161"/>
        <v/>
      </c>
      <c r="L262" s="88" t="str">
        <f t="shared" si="162"/>
        <v/>
      </c>
      <c r="M262" s="87" t="str">
        <f t="shared" si="163"/>
        <v/>
      </c>
      <c r="N262" s="89" t="str">
        <f t="shared" si="164"/>
        <v/>
      </c>
      <c r="O262" s="87" t="str">
        <f t="shared" si="165"/>
        <v/>
      </c>
      <c r="P262" s="88" t="str">
        <f t="shared" si="166"/>
        <v/>
      </c>
      <c r="Q262" s="87" t="str">
        <f t="shared" si="167"/>
        <v/>
      </c>
      <c r="R262" s="89" t="str">
        <f t="shared" si="168"/>
        <v/>
      </c>
      <c r="S262" s="87" t="str">
        <f t="shared" si="169"/>
        <v/>
      </c>
      <c r="T262" s="88" t="str">
        <f t="shared" si="170"/>
        <v/>
      </c>
      <c r="U262" s="87" t="str">
        <f t="shared" si="171"/>
        <v/>
      </c>
      <c r="V262" s="89" t="str">
        <f t="shared" si="172"/>
        <v/>
      </c>
      <c r="W262" s="87" t="str">
        <f t="shared" si="173"/>
        <v/>
      </c>
      <c r="X262" s="88" t="str">
        <f t="shared" si="174"/>
        <v/>
      </c>
      <c r="Y262" s="87" t="str">
        <f t="shared" si="175"/>
        <v/>
      </c>
      <c r="Z262" s="89" t="str">
        <f t="shared" si="176"/>
        <v/>
      </c>
      <c r="AA262" s="87" t="str">
        <f t="shared" si="177"/>
        <v/>
      </c>
      <c r="AB262" s="88" t="str">
        <f t="shared" si="178"/>
        <v/>
      </c>
      <c r="AC262" s="87" t="str">
        <f t="shared" si="179"/>
        <v/>
      </c>
      <c r="AD262" s="88" t="str">
        <f t="shared" si="180"/>
        <v/>
      </c>
      <c r="AE262" s="87" t="str">
        <f t="shared" si="181"/>
        <v/>
      </c>
      <c r="AF262" s="89" t="str">
        <f t="shared" si="182"/>
        <v/>
      </c>
      <c r="AG262" s="87" t="str">
        <f t="shared" si="183"/>
        <v/>
      </c>
      <c r="AH262" s="88" t="str">
        <f t="shared" si="184"/>
        <v/>
      </c>
      <c r="AI262" s="87" t="str">
        <f t="shared" si="185"/>
        <v/>
      </c>
      <c r="AJ262" s="89" t="str">
        <f t="shared" si="186"/>
        <v/>
      </c>
      <c r="AK262" s="87" t="str">
        <f t="shared" si="187"/>
        <v/>
      </c>
      <c r="AL262" s="88" t="str">
        <f t="shared" si="188"/>
        <v/>
      </c>
      <c r="AM262" s="87" t="str">
        <f t="shared" si="189"/>
        <v/>
      </c>
      <c r="AN262" s="104" t="str">
        <f t="shared" si="190"/>
        <v/>
      </c>
      <c r="AO262" s="105"/>
      <c r="AP262" s="104"/>
      <c r="AQ262" s="87"/>
      <c r="AR262" s="104"/>
      <c r="AS262" s="87"/>
      <c r="AT262" s="104"/>
      <c r="AU262" s="108"/>
      <c r="AV262" s="187"/>
      <c r="AW262" s="110"/>
      <c r="AX262" s="109"/>
      <c r="AY262" s="110"/>
      <c r="AZ262" s="189"/>
      <c r="BA262" s="110"/>
      <c r="BB262" s="109"/>
      <c r="BC262" s="110"/>
      <c r="BD262" s="109"/>
      <c r="BE262" s="191"/>
      <c r="BF262" s="109"/>
      <c r="BG262" s="110"/>
      <c r="BH262" s="138"/>
      <c r="BI262" s="139"/>
      <c r="BJ262" s="65"/>
      <c r="BK262" s="63"/>
      <c r="BL262" s="64"/>
      <c r="BM262" s="63"/>
      <c r="BN262" s="206"/>
      <c r="BO262" s="89"/>
      <c r="BP262" s="183"/>
      <c r="BQ262" s="89"/>
      <c r="BR262" s="193"/>
      <c r="BS262" s="183"/>
      <c r="BT262" s="185"/>
      <c r="BU262" s="89"/>
      <c r="BV262" s="89"/>
      <c r="BW262" s="63"/>
      <c r="BX262" s="64"/>
      <c r="BY262" s="63"/>
      <c r="BZ262" s="138"/>
      <c r="CA262" s="63"/>
      <c r="CB262" s="167"/>
      <c r="CC262" s="63"/>
      <c r="CD262" s="167"/>
      <c r="CE262" s="63"/>
      <c r="CF262" s="167"/>
      <c r="CG262" s="169"/>
      <c r="CH262" s="64"/>
      <c r="CI262" s="63"/>
      <c r="CJ262" s="64"/>
      <c r="CK262" s="63"/>
      <c r="CL262" s="65"/>
      <c r="CM262" s="63"/>
      <c r="CN262" s="64"/>
      <c r="CO262" s="63"/>
      <c r="CP262" s="138"/>
      <c r="CQ262" s="68"/>
      <c r="CR262" s="69"/>
      <c r="CS262" s="171"/>
      <c r="CT262" s="69"/>
      <c r="CU262" s="68"/>
      <c r="CV262" s="69"/>
      <c r="CW262" s="68"/>
      <c r="CX262" s="69"/>
      <c r="CY262" s="208"/>
      <c r="CZ262" s="70"/>
      <c r="DA262" s="63"/>
      <c r="DB262" s="173"/>
      <c r="DC262" s="63"/>
      <c r="DD262" s="71"/>
      <c r="DE262" s="63"/>
      <c r="DF262" s="71"/>
      <c r="DG262" s="63"/>
      <c r="DH262" s="68"/>
      <c r="DI262" s="175"/>
      <c r="DJ262" s="176"/>
      <c r="DK262" s="175"/>
      <c r="DL262" s="176"/>
      <c r="DM262" s="175"/>
      <c r="DN262" s="176"/>
      <c r="DO262" s="175"/>
      <c r="DP262" s="176"/>
      <c r="DQ262" s="175"/>
      <c r="DR262" s="176"/>
      <c r="DS262" s="175"/>
      <c r="DT262" s="176"/>
      <c r="DU262" s="175"/>
      <c r="DV262" s="176"/>
      <c r="DW262" s="175"/>
      <c r="DX262" s="176"/>
      <c r="DY262" s="175"/>
      <c r="DZ262" s="176"/>
      <c r="EA262" s="175"/>
      <c r="EB262" s="176"/>
      <c r="EC262" s="175"/>
      <c r="ED262" s="176"/>
      <c r="EE262" s="175"/>
      <c r="EF262" s="176"/>
      <c r="EG262" s="69"/>
      <c r="EH262" s="66"/>
      <c r="EI262" s="66"/>
      <c r="EJ262" s="67"/>
      <c r="EK262" s="67"/>
      <c r="EL262" s="67"/>
      <c r="EM262" s="204"/>
      <c r="EN262" s="200"/>
      <c r="EO262" s="198"/>
      <c r="EP262" s="182"/>
      <c r="EQ262" s="182"/>
      <c r="ER262" s="182"/>
      <c r="ES262" s="182"/>
    </row>
    <row r="263" spans="1:149" x14ac:dyDescent="0.2">
      <c r="A263" s="61"/>
      <c r="B263" s="114">
        <v>255</v>
      </c>
      <c r="C263" s="87" t="str">
        <f t="shared" si="153"/>
        <v/>
      </c>
      <c r="D263" s="88" t="str">
        <f t="shared" si="154"/>
        <v/>
      </c>
      <c r="E263" s="87" t="str">
        <f t="shared" si="155"/>
        <v/>
      </c>
      <c r="F263" s="89" t="str">
        <f t="shared" si="156"/>
        <v/>
      </c>
      <c r="G263" s="87" t="str">
        <f t="shared" si="157"/>
        <v/>
      </c>
      <c r="H263" s="88" t="str">
        <f t="shared" si="158"/>
        <v/>
      </c>
      <c r="I263" s="87" t="str">
        <f t="shared" si="159"/>
        <v/>
      </c>
      <c r="J263" s="89" t="str">
        <f t="shared" si="160"/>
        <v/>
      </c>
      <c r="K263" s="87" t="str">
        <f t="shared" si="161"/>
        <v/>
      </c>
      <c r="L263" s="88" t="str">
        <f t="shared" si="162"/>
        <v/>
      </c>
      <c r="M263" s="87" t="str">
        <f t="shared" si="163"/>
        <v/>
      </c>
      <c r="N263" s="89" t="str">
        <f t="shared" si="164"/>
        <v/>
      </c>
      <c r="O263" s="87" t="str">
        <f t="shared" si="165"/>
        <v/>
      </c>
      <c r="P263" s="88" t="str">
        <f t="shared" si="166"/>
        <v/>
      </c>
      <c r="Q263" s="87" t="str">
        <f t="shared" si="167"/>
        <v/>
      </c>
      <c r="R263" s="89" t="str">
        <f t="shared" si="168"/>
        <v/>
      </c>
      <c r="S263" s="87" t="str">
        <f t="shared" si="169"/>
        <v/>
      </c>
      <c r="T263" s="88" t="str">
        <f t="shared" si="170"/>
        <v/>
      </c>
      <c r="U263" s="87" t="str">
        <f t="shared" si="171"/>
        <v/>
      </c>
      <c r="V263" s="89" t="str">
        <f t="shared" si="172"/>
        <v/>
      </c>
      <c r="W263" s="87" t="str">
        <f t="shared" si="173"/>
        <v/>
      </c>
      <c r="X263" s="88" t="str">
        <f t="shared" si="174"/>
        <v/>
      </c>
      <c r="Y263" s="87" t="str">
        <f t="shared" si="175"/>
        <v/>
      </c>
      <c r="Z263" s="89" t="str">
        <f t="shared" si="176"/>
        <v/>
      </c>
      <c r="AA263" s="87" t="str">
        <f t="shared" si="177"/>
        <v/>
      </c>
      <c r="AB263" s="88" t="str">
        <f t="shared" si="178"/>
        <v/>
      </c>
      <c r="AC263" s="87" t="str">
        <f t="shared" si="179"/>
        <v/>
      </c>
      <c r="AD263" s="88" t="str">
        <f t="shared" si="180"/>
        <v/>
      </c>
      <c r="AE263" s="87" t="str">
        <f t="shared" si="181"/>
        <v/>
      </c>
      <c r="AF263" s="89" t="str">
        <f t="shared" si="182"/>
        <v/>
      </c>
      <c r="AG263" s="87" t="str">
        <f t="shared" si="183"/>
        <v/>
      </c>
      <c r="AH263" s="88" t="str">
        <f t="shared" si="184"/>
        <v/>
      </c>
      <c r="AI263" s="87" t="str">
        <f t="shared" si="185"/>
        <v/>
      </c>
      <c r="AJ263" s="89" t="str">
        <f t="shared" si="186"/>
        <v/>
      </c>
      <c r="AK263" s="87" t="str">
        <f t="shared" si="187"/>
        <v/>
      </c>
      <c r="AL263" s="88" t="str">
        <f t="shared" si="188"/>
        <v/>
      </c>
      <c r="AM263" s="87" t="str">
        <f t="shared" si="189"/>
        <v/>
      </c>
      <c r="AN263" s="104" t="str">
        <f t="shared" si="190"/>
        <v/>
      </c>
      <c r="AO263" s="105"/>
      <c r="AP263" s="104"/>
      <c r="AQ263" s="87"/>
      <c r="AR263" s="104"/>
      <c r="AS263" s="87"/>
      <c r="AT263" s="104"/>
      <c r="AU263" s="108"/>
      <c r="AV263" s="187"/>
      <c r="AW263" s="110"/>
      <c r="AX263" s="109"/>
      <c r="AY263" s="110"/>
      <c r="AZ263" s="189"/>
      <c r="BA263" s="110"/>
      <c r="BB263" s="109"/>
      <c r="BC263" s="110"/>
      <c r="BD263" s="109"/>
      <c r="BE263" s="191"/>
      <c r="BF263" s="109"/>
      <c r="BG263" s="110"/>
      <c r="BH263" s="138"/>
      <c r="BI263" s="139"/>
      <c r="BJ263" s="65"/>
      <c r="BK263" s="63"/>
      <c r="BL263" s="64"/>
      <c r="BM263" s="63"/>
      <c r="BN263" s="206"/>
      <c r="BO263" s="89"/>
      <c r="BP263" s="183"/>
      <c r="BQ263" s="89"/>
      <c r="BR263" s="193"/>
      <c r="BS263" s="183"/>
      <c r="BT263" s="185"/>
      <c r="BU263" s="89"/>
      <c r="BV263" s="89"/>
      <c r="BW263" s="63"/>
      <c r="BX263" s="64"/>
      <c r="BY263" s="63"/>
      <c r="BZ263" s="138"/>
      <c r="CA263" s="63"/>
      <c r="CB263" s="167"/>
      <c r="CC263" s="63"/>
      <c r="CD263" s="167"/>
      <c r="CE263" s="63"/>
      <c r="CF263" s="167"/>
      <c r="CG263" s="169"/>
      <c r="CH263" s="64"/>
      <c r="CI263" s="63"/>
      <c r="CJ263" s="64"/>
      <c r="CK263" s="63"/>
      <c r="CL263" s="65"/>
      <c r="CM263" s="63"/>
      <c r="CN263" s="64"/>
      <c r="CO263" s="63"/>
      <c r="CP263" s="138"/>
      <c r="CQ263" s="68"/>
      <c r="CR263" s="69"/>
      <c r="CS263" s="171"/>
      <c r="CT263" s="69"/>
      <c r="CU263" s="68"/>
      <c r="CV263" s="69"/>
      <c r="CW263" s="68"/>
      <c r="CX263" s="69"/>
      <c r="CY263" s="208"/>
      <c r="CZ263" s="70"/>
      <c r="DA263" s="63"/>
      <c r="DB263" s="173"/>
      <c r="DC263" s="63"/>
      <c r="DD263" s="71"/>
      <c r="DE263" s="63"/>
      <c r="DF263" s="71"/>
      <c r="DG263" s="63"/>
      <c r="DH263" s="68"/>
      <c r="DI263" s="175"/>
      <c r="DJ263" s="176"/>
      <c r="DK263" s="175"/>
      <c r="DL263" s="176"/>
      <c r="DM263" s="175"/>
      <c r="DN263" s="176"/>
      <c r="DO263" s="175"/>
      <c r="DP263" s="176"/>
      <c r="DQ263" s="175"/>
      <c r="DR263" s="176"/>
      <c r="DS263" s="175"/>
      <c r="DT263" s="176"/>
      <c r="DU263" s="175"/>
      <c r="DV263" s="176"/>
      <c r="DW263" s="175"/>
      <c r="DX263" s="176"/>
      <c r="DY263" s="175"/>
      <c r="DZ263" s="176"/>
      <c r="EA263" s="175"/>
      <c r="EB263" s="176"/>
      <c r="EC263" s="175"/>
      <c r="ED263" s="176"/>
      <c r="EE263" s="175"/>
      <c r="EF263" s="176"/>
      <c r="EG263" s="69"/>
      <c r="EH263" s="66"/>
      <c r="EI263" s="66"/>
      <c r="EJ263" s="67"/>
      <c r="EK263" s="67"/>
      <c r="EL263" s="67"/>
      <c r="EM263" s="204"/>
      <c r="EN263" s="200"/>
      <c r="EO263" s="198"/>
      <c r="EP263" s="182"/>
      <c r="EQ263" s="182"/>
      <c r="ER263" s="182"/>
      <c r="ES263" s="182"/>
    </row>
    <row r="264" spans="1:149" x14ac:dyDescent="0.2">
      <c r="A264" s="61"/>
      <c r="B264" s="114">
        <v>256</v>
      </c>
      <c r="C264" s="87" t="str">
        <f t="shared" si="153"/>
        <v/>
      </c>
      <c r="D264" s="88" t="str">
        <f t="shared" si="154"/>
        <v/>
      </c>
      <c r="E264" s="87" t="str">
        <f t="shared" si="155"/>
        <v/>
      </c>
      <c r="F264" s="89" t="str">
        <f t="shared" si="156"/>
        <v/>
      </c>
      <c r="G264" s="87" t="str">
        <f t="shared" si="157"/>
        <v/>
      </c>
      <c r="H264" s="88" t="str">
        <f t="shared" si="158"/>
        <v/>
      </c>
      <c r="I264" s="87" t="str">
        <f t="shared" si="159"/>
        <v/>
      </c>
      <c r="J264" s="89" t="str">
        <f t="shared" si="160"/>
        <v/>
      </c>
      <c r="K264" s="87" t="str">
        <f t="shared" si="161"/>
        <v/>
      </c>
      <c r="L264" s="88" t="str">
        <f t="shared" si="162"/>
        <v/>
      </c>
      <c r="M264" s="87" t="str">
        <f t="shared" si="163"/>
        <v/>
      </c>
      <c r="N264" s="89" t="str">
        <f t="shared" si="164"/>
        <v/>
      </c>
      <c r="O264" s="87" t="str">
        <f t="shared" si="165"/>
        <v/>
      </c>
      <c r="P264" s="88" t="str">
        <f t="shared" si="166"/>
        <v/>
      </c>
      <c r="Q264" s="87" t="str">
        <f t="shared" si="167"/>
        <v/>
      </c>
      <c r="R264" s="89" t="str">
        <f t="shared" si="168"/>
        <v/>
      </c>
      <c r="S264" s="87" t="str">
        <f t="shared" si="169"/>
        <v/>
      </c>
      <c r="T264" s="88" t="str">
        <f t="shared" si="170"/>
        <v/>
      </c>
      <c r="U264" s="87" t="str">
        <f t="shared" si="171"/>
        <v/>
      </c>
      <c r="V264" s="89" t="str">
        <f t="shared" si="172"/>
        <v/>
      </c>
      <c r="W264" s="87" t="str">
        <f t="shared" si="173"/>
        <v/>
      </c>
      <c r="X264" s="88" t="str">
        <f t="shared" si="174"/>
        <v/>
      </c>
      <c r="Y264" s="87" t="str">
        <f t="shared" si="175"/>
        <v/>
      </c>
      <c r="Z264" s="89" t="str">
        <f t="shared" si="176"/>
        <v/>
      </c>
      <c r="AA264" s="87" t="str">
        <f t="shared" si="177"/>
        <v/>
      </c>
      <c r="AB264" s="88" t="str">
        <f t="shared" si="178"/>
        <v/>
      </c>
      <c r="AC264" s="87" t="str">
        <f t="shared" si="179"/>
        <v/>
      </c>
      <c r="AD264" s="88" t="str">
        <f t="shared" si="180"/>
        <v/>
      </c>
      <c r="AE264" s="87" t="str">
        <f t="shared" si="181"/>
        <v/>
      </c>
      <c r="AF264" s="89" t="str">
        <f t="shared" si="182"/>
        <v/>
      </c>
      <c r="AG264" s="87" t="str">
        <f t="shared" si="183"/>
        <v/>
      </c>
      <c r="AH264" s="88" t="str">
        <f t="shared" si="184"/>
        <v/>
      </c>
      <c r="AI264" s="87" t="str">
        <f t="shared" si="185"/>
        <v/>
      </c>
      <c r="AJ264" s="89" t="str">
        <f t="shared" si="186"/>
        <v/>
      </c>
      <c r="AK264" s="87" t="str">
        <f t="shared" si="187"/>
        <v/>
      </c>
      <c r="AL264" s="88" t="str">
        <f t="shared" si="188"/>
        <v/>
      </c>
      <c r="AM264" s="87" t="str">
        <f t="shared" si="189"/>
        <v/>
      </c>
      <c r="AN264" s="104" t="str">
        <f t="shared" si="190"/>
        <v/>
      </c>
      <c r="AO264" s="105"/>
      <c r="AP264" s="104"/>
      <c r="AQ264" s="87"/>
      <c r="AR264" s="104"/>
      <c r="AS264" s="87"/>
      <c r="AT264" s="104"/>
      <c r="AU264" s="108"/>
      <c r="AV264" s="187"/>
      <c r="AW264" s="110"/>
      <c r="AX264" s="109"/>
      <c r="AY264" s="110"/>
      <c r="AZ264" s="189"/>
      <c r="BA264" s="110"/>
      <c r="BB264" s="109"/>
      <c r="BC264" s="110"/>
      <c r="BD264" s="109"/>
      <c r="BE264" s="191"/>
      <c r="BF264" s="109"/>
      <c r="BG264" s="110"/>
      <c r="BH264" s="138"/>
      <c r="BI264" s="139"/>
      <c r="BJ264" s="65"/>
      <c r="BK264" s="63"/>
      <c r="BL264" s="64"/>
      <c r="BM264" s="63"/>
      <c r="BN264" s="206"/>
      <c r="BO264" s="89"/>
      <c r="BP264" s="183"/>
      <c r="BQ264" s="89"/>
      <c r="BR264" s="193"/>
      <c r="BS264" s="183"/>
      <c r="BT264" s="185"/>
      <c r="BU264" s="89"/>
      <c r="BV264" s="89"/>
      <c r="BW264" s="63"/>
      <c r="BX264" s="64"/>
      <c r="BY264" s="63"/>
      <c r="BZ264" s="138"/>
      <c r="CA264" s="63"/>
      <c r="CB264" s="167"/>
      <c r="CC264" s="63"/>
      <c r="CD264" s="167"/>
      <c r="CE264" s="63"/>
      <c r="CF264" s="167"/>
      <c r="CG264" s="169"/>
      <c r="CH264" s="64"/>
      <c r="CI264" s="63"/>
      <c r="CJ264" s="64"/>
      <c r="CK264" s="63"/>
      <c r="CL264" s="65"/>
      <c r="CM264" s="63"/>
      <c r="CN264" s="64"/>
      <c r="CO264" s="63"/>
      <c r="CP264" s="138"/>
      <c r="CQ264" s="68"/>
      <c r="CR264" s="69"/>
      <c r="CS264" s="171"/>
      <c r="CT264" s="69"/>
      <c r="CU264" s="68"/>
      <c r="CV264" s="69"/>
      <c r="CW264" s="68"/>
      <c r="CX264" s="69"/>
      <c r="CY264" s="208"/>
      <c r="CZ264" s="70"/>
      <c r="DA264" s="63"/>
      <c r="DB264" s="173"/>
      <c r="DC264" s="63"/>
      <c r="DD264" s="71"/>
      <c r="DE264" s="63"/>
      <c r="DF264" s="71"/>
      <c r="DG264" s="63"/>
      <c r="DH264" s="68"/>
      <c r="DI264" s="175"/>
      <c r="DJ264" s="176"/>
      <c r="DK264" s="175"/>
      <c r="DL264" s="176"/>
      <c r="DM264" s="175"/>
      <c r="DN264" s="176"/>
      <c r="DO264" s="175"/>
      <c r="DP264" s="176"/>
      <c r="DQ264" s="175"/>
      <c r="DR264" s="176"/>
      <c r="DS264" s="175"/>
      <c r="DT264" s="176"/>
      <c r="DU264" s="175"/>
      <c r="DV264" s="176"/>
      <c r="DW264" s="175"/>
      <c r="DX264" s="176"/>
      <c r="DY264" s="175"/>
      <c r="DZ264" s="176"/>
      <c r="EA264" s="175"/>
      <c r="EB264" s="176"/>
      <c r="EC264" s="175"/>
      <c r="ED264" s="176"/>
      <c r="EE264" s="175"/>
      <c r="EF264" s="176"/>
      <c r="EG264" s="69"/>
      <c r="EH264" s="66"/>
      <c r="EI264" s="66"/>
      <c r="EJ264" s="67"/>
      <c r="EK264" s="67"/>
      <c r="EL264" s="67"/>
      <c r="EM264" s="204"/>
      <c r="EN264" s="200"/>
      <c r="EO264" s="198"/>
      <c r="EP264" s="182"/>
      <c r="EQ264" s="182"/>
      <c r="ER264" s="182"/>
      <c r="ES264" s="182"/>
    </row>
    <row r="265" spans="1:149" x14ac:dyDescent="0.2">
      <c r="A265" s="61"/>
      <c r="B265" s="114">
        <v>257</v>
      </c>
      <c r="C265" s="87" t="str">
        <f t="shared" si="153"/>
        <v/>
      </c>
      <c r="D265" s="88" t="str">
        <f t="shared" si="154"/>
        <v/>
      </c>
      <c r="E265" s="87" t="str">
        <f t="shared" si="155"/>
        <v/>
      </c>
      <c r="F265" s="89" t="str">
        <f t="shared" si="156"/>
        <v/>
      </c>
      <c r="G265" s="87" t="str">
        <f t="shared" si="157"/>
        <v/>
      </c>
      <c r="H265" s="88" t="str">
        <f t="shared" si="158"/>
        <v/>
      </c>
      <c r="I265" s="87" t="str">
        <f t="shared" si="159"/>
        <v/>
      </c>
      <c r="J265" s="89" t="str">
        <f t="shared" si="160"/>
        <v/>
      </c>
      <c r="K265" s="87" t="str">
        <f t="shared" si="161"/>
        <v/>
      </c>
      <c r="L265" s="88" t="str">
        <f t="shared" si="162"/>
        <v/>
      </c>
      <c r="M265" s="87" t="str">
        <f t="shared" si="163"/>
        <v/>
      </c>
      <c r="N265" s="89" t="str">
        <f t="shared" si="164"/>
        <v/>
      </c>
      <c r="O265" s="87" t="str">
        <f t="shared" si="165"/>
        <v/>
      </c>
      <c r="P265" s="88" t="str">
        <f t="shared" si="166"/>
        <v/>
      </c>
      <c r="Q265" s="87" t="str">
        <f t="shared" si="167"/>
        <v/>
      </c>
      <c r="R265" s="89" t="str">
        <f t="shared" si="168"/>
        <v/>
      </c>
      <c r="S265" s="87" t="str">
        <f t="shared" si="169"/>
        <v/>
      </c>
      <c r="T265" s="88" t="str">
        <f t="shared" si="170"/>
        <v/>
      </c>
      <c r="U265" s="87" t="str">
        <f t="shared" si="171"/>
        <v/>
      </c>
      <c r="V265" s="89" t="str">
        <f t="shared" si="172"/>
        <v/>
      </c>
      <c r="W265" s="87" t="str">
        <f t="shared" si="173"/>
        <v/>
      </c>
      <c r="X265" s="88" t="str">
        <f t="shared" si="174"/>
        <v/>
      </c>
      <c r="Y265" s="87" t="str">
        <f t="shared" si="175"/>
        <v/>
      </c>
      <c r="Z265" s="89" t="str">
        <f t="shared" si="176"/>
        <v/>
      </c>
      <c r="AA265" s="87" t="str">
        <f t="shared" si="177"/>
        <v/>
      </c>
      <c r="AB265" s="88" t="str">
        <f t="shared" si="178"/>
        <v/>
      </c>
      <c r="AC265" s="87" t="str">
        <f t="shared" si="179"/>
        <v/>
      </c>
      <c r="AD265" s="88" t="str">
        <f t="shared" si="180"/>
        <v/>
      </c>
      <c r="AE265" s="87" t="str">
        <f t="shared" si="181"/>
        <v/>
      </c>
      <c r="AF265" s="89" t="str">
        <f t="shared" si="182"/>
        <v/>
      </c>
      <c r="AG265" s="87" t="str">
        <f t="shared" si="183"/>
        <v/>
      </c>
      <c r="AH265" s="88" t="str">
        <f t="shared" si="184"/>
        <v/>
      </c>
      <c r="AI265" s="87" t="str">
        <f t="shared" si="185"/>
        <v/>
      </c>
      <c r="AJ265" s="89" t="str">
        <f t="shared" si="186"/>
        <v/>
      </c>
      <c r="AK265" s="87" t="str">
        <f t="shared" si="187"/>
        <v/>
      </c>
      <c r="AL265" s="88" t="str">
        <f t="shared" si="188"/>
        <v/>
      </c>
      <c r="AM265" s="87" t="str">
        <f t="shared" si="189"/>
        <v/>
      </c>
      <c r="AN265" s="104" t="str">
        <f t="shared" si="190"/>
        <v/>
      </c>
      <c r="AO265" s="105"/>
      <c r="AP265" s="104"/>
      <c r="AQ265" s="87"/>
      <c r="AR265" s="104"/>
      <c r="AS265" s="87"/>
      <c r="AT265" s="104"/>
      <c r="AU265" s="108"/>
      <c r="AV265" s="187"/>
      <c r="AW265" s="110"/>
      <c r="AX265" s="109"/>
      <c r="AY265" s="110"/>
      <c r="AZ265" s="189"/>
      <c r="BA265" s="110"/>
      <c r="BB265" s="109"/>
      <c r="BC265" s="110"/>
      <c r="BD265" s="109"/>
      <c r="BE265" s="191"/>
      <c r="BF265" s="109"/>
      <c r="BG265" s="110"/>
      <c r="BH265" s="138"/>
      <c r="BI265" s="139"/>
      <c r="BJ265" s="65"/>
      <c r="BK265" s="63"/>
      <c r="BL265" s="64"/>
      <c r="BM265" s="63"/>
      <c r="BN265" s="206"/>
      <c r="BO265" s="89"/>
      <c r="BP265" s="183"/>
      <c r="BQ265" s="89"/>
      <c r="BR265" s="193"/>
      <c r="BS265" s="183"/>
      <c r="BT265" s="185"/>
      <c r="BU265" s="89"/>
      <c r="BV265" s="89"/>
      <c r="BW265" s="63"/>
      <c r="BX265" s="64"/>
      <c r="BY265" s="63"/>
      <c r="BZ265" s="138"/>
      <c r="CA265" s="63"/>
      <c r="CB265" s="167"/>
      <c r="CC265" s="63"/>
      <c r="CD265" s="167"/>
      <c r="CE265" s="63"/>
      <c r="CF265" s="167"/>
      <c r="CG265" s="169"/>
      <c r="CH265" s="64"/>
      <c r="CI265" s="63"/>
      <c r="CJ265" s="64"/>
      <c r="CK265" s="63"/>
      <c r="CL265" s="65"/>
      <c r="CM265" s="63"/>
      <c r="CN265" s="64"/>
      <c r="CO265" s="63"/>
      <c r="CP265" s="138"/>
      <c r="CQ265" s="68"/>
      <c r="CR265" s="69"/>
      <c r="CS265" s="171"/>
      <c r="CT265" s="69"/>
      <c r="CU265" s="68"/>
      <c r="CV265" s="69"/>
      <c r="CW265" s="68"/>
      <c r="CX265" s="69"/>
      <c r="CY265" s="208"/>
      <c r="CZ265" s="70"/>
      <c r="DA265" s="63"/>
      <c r="DB265" s="173"/>
      <c r="DC265" s="63"/>
      <c r="DD265" s="71"/>
      <c r="DE265" s="63"/>
      <c r="DF265" s="71"/>
      <c r="DG265" s="63"/>
      <c r="DH265" s="68"/>
      <c r="DI265" s="175"/>
      <c r="DJ265" s="176"/>
      <c r="DK265" s="175"/>
      <c r="DL265" s="176"/>
      <c r="DM265" s="175"/>
      <c r="DN265" s="176"/>
      <c r="DO265" s="175"/>
      <c r="DP265" s="176"/>
      <c r="DQ265" s="175"/>
      <c r="DR265" s="176"/>
      <c r="DS265" s="175"/>
      <c r="DT265" s="176"/>
      <c r="DU265" s="175"/>
      <c r="DV265" s="176"/>
      <c r="DW265" s="175"/>
      <c r="DX265" s="176"/>
      <c r="DY265" s="175"/>
      <c r="DZ265" s="176"/>
      <c r="EA265" s="175"/>
      <c r="EB265" s="176"/>
      <c r="EC265" s="175"/>
      <c r="ED265" s="176"/>
      <c r="EE265" s="175"/>
      <c r="EF265" s="176"/>
      <c r="EG265" s="69"/>
      <c r="EH265" s="66"/>
      <c r="EI265" s="66"/>
      <c r="EJ265" s="67"/>
      <c r="EK265" s="67"/>
      <c r="EL265" s="67"/>
      <c r="EM265" s="204"/>
      <c r="EN265" s="200"/>
      <c r="EO265" s="198"/>
      <c r="EP265" s="182"/>
      <c r="EQ265" s="182"/>
      <c r="ER265" s="182"/>
      <c r="ES265" s="182"/>
    </row>
    <row r="266" spans="1:149" x14ac:dyDescent="0.2">
      <c r="A266" s="61"/>
      <c r="B266" s="114">
        <v>258</v>
      </c>
      <c r="C266" s="87" t="str">
        <f t="shared" ref="C266:C329" si="191">+IF(COUNTA(BH266:EM266)=0,"",Comp_Name)</f>
        <v/>
      </c>
      <c r="D266" s="88" t="str">
        <f t="shared" ref="D266:D329" si="192">+IF(COUNTA(BH266:EM266)=0,"",Comp_Phone)</f>
        <v/>
      </c>
      <c r="E266" s="87" t="str">
        <f t="shared" ref="E266:E329" si="193">+IF(COUNTA(BH266:EM266)=0,"",AddLine1)</f>
        <v/>
      </c>
      <c r="F266" s="89" t="str">
        <f t="shared" ref="F266:F329" si="194">+IF(COUNTA(BH266:EM266)=0,"",AddLine2)</f>
        <v/>
      </c>
      <c r="G266" s="87" t="str">
        <f t="shared" ref="G266:G329" si="195">+IF(COUNTA(BH266:EM266)=0,"",AddLine3)</f>
        <v/>
      </c>
      <c r="H266" s="88" t="str">
        <f t="shared" ref="H266:H329" si="196">+IF(COUNTA(BH266:EM266)=0,"",AddLine4)</f>
        <v/>
      </c>
      <c r="I266" s="87" t="str">
        <f t="shared" ref="I266:I329" si="197">+IF(COUNTA(BH266:EM266)=0,"",AddLine5)</f>
        <v/>
      </c>
      <c r="J266" s="89" t="str">
        <f t="shared" ref="J266:J329" si="198">+IF(COUNTA(BH266:EM266)=0,"",AddLine6)</f>
        <v/>
      </c>
      <c r="K266" s="87" t="str">
        <f t="shared" ref="K266:K329" si="199">+IF(COUNTA(BH266:EM266)=0,"",AddLine7)</f>
        <v/>
      </c>
      <c r="L266" s="88" t="str">
        <f t="shared" ref="L266:L329" si="200">+IF(COUNTA(BH266:EM266)=0,"",clientemail)</f>
        <v/>
      </c>
      <c r="M266" s="87" t="str">
        <f t="shared" ref="M266:M329" si="201">+IF(COUNTA(BH266:EM266)=0,"",ClientWebsite)</f>
        <v/>
      </c>
      <c r="N266" s="89" t="str">
        <f t="shared" ref="N266:N329" si="202">+IF(COUNTA(BH266:EM266)=0,"",ClientFax)</f>
        <v/>
      </c>
      <c r="O266" s="87" t="str">
        <f t="shared" ref="O266:O329" si="203">+IF(COUNTA(BH266:EM266)=0,"",Comp_Type)</f>
        <v/>
      </c>
      <c r="P266" s="88" t="str">
        <f t="shared" ref="P266:P329" si="204">+IF(COUNTA(BH266:EM266)=0,"",Agent1)</f>
        <v/>
      </c>
      <c r="Q266" s="87" t="str">
        <f t="shared" ref="Q266:Q329" si="205">+IF(COUNTA(BH266:EM266)=0,"",Agent2)</f>
        <v/>
      </c>
      <c r="R266" s="89" t="str">
        <f t="shared" ref="R266:R329" si="206">+IF(COUNTA(BH266:EM266)=0,"",Agent3)</f>
        <v/>
      </c>
      <c r="S266" s="87" t="str">
        <f t="shared" ref="S266:S329" si="207">+IF(COUNTA(BH266:EM266)=0,"",Agent4)</f>
        <v/>
      </c>
      <c r="T266" s="88" t="str">
        <f t="shared" ref="T266:T329" si="208">+IF(COUNTA(BH266:EM266)=0,"",Agent5)</f>
        <v/>
      </c>
      <c r="U266" s="87" t="str">
        <f t="shared" ref="U266:U329" si="209">+IF(COUNTA(BH266:EM266)=0,"",Agent6)</f>
        <v/>
      </c>
      <c r="V266" s="89" t="str">
        <f t="shared" ref="V266:V329" si="210">+IF(COUNTA(BH266:EM266)=0,"",Agent7)</f>
        <v/>
      </c>
      <c r="W266" s="87" t="str">
        <f t="shared" ref="W266:W329" si="211">+IF(COUNTA(BH266:EM266)=0,"",Agent8)</f>
        <v/>
      </c>
      <c r="X266" s="88" t="str">
        <f t="shared" ref="X266:X329" si="212">+IF(COUNTA(BH266:EM266)=0,"",Agent9)</f>
        <v/>
      </c>
      <c r="Y266" s="87" t="str">
        <f t="shared" ref="Y266:Y329" si="213">+IF(COUNTA(BH266:EM266)=0,"",Agent10)</f>
        <v/>
      </c>
      <c r="Z266" s="89" t="str">
        <f t="shared" ref="Z266:Z329" si="214">+IF(COUNTA(BH266:EM266)=0,"",Agent11)</f>
        <v/>
      </c>
      <c r="AA266" s="87" t="str">
        <f t="shared" ref="AA266:AA329" si="215">+IF(COUNTA(BH266:EM266)=0,"",Agent12)</f>
        <v/>
      </c>
      <c r="AB266" s="88" t="str">
        <f t="shared" ref="AB266:AB329" si="216">+IF(COUNTA(BH266:EM266)=0,"",Entered_b4)</f>
        <v/>
      </c>
      <c r="AC266" s="87" t="str">
        <f t="shared" ref="AC266:AC329" si="217">+IF(COUNTA(BH266:EM266)=0,"",How_Hear)</f>
        <v/>
      </c>
      <c r="AD266" s="88" t="str">
        <f t="shared" ref="AD266:AD329" si="218">+IF(COUNTA(BH266:EM266)=0,"",Info1)</f>
        <v/>
      </c>
      <c r="AE266" s="87" t="str">
        <f t="shared" ref="AE266:AE329" si="219">+IF(COUNTA(BH266:EM266)=0,"",Info2)</f>
        <v/>
      </c>
      <c r="AF266" s="89" t="str">
        <f t="shared" ref="AF266:AF329" si="220">+IF(COUNTA(BH266:EM266)=0,"",Contact_Title)</f>
        <v/>
      </c>
      <c r="AG266" s="87" t="str">
        <f t="shared" ref="AG266:AG329" si="221">+IF(COUNTA(BH266:EM266)=0,"",Contact_Name)</f>
        <v/>
      </c>
      <c r="AH266" s="88" t="str">
        <f t="shared" ref="AH266:AH329" si="222">+IF(COUNTA(BH266:EM266)=0,"",Contact_Telephone)</f>
        <v/>
      </c>
      <c r="AI266" s="87" t="str">
        <f t="shared" ref="AI266:AI329" si="223">+IF(COUNTA(BH266:EM266)=0,"",Contact_Mobile)</f>
        <v/>
      </c>
      <c r="AJ266" s="89" t="str">
        <f t="shared" ref="AJ266:AJ329" si="224">+IF(COUNTA(BH266:EM266)=0,"",Contact_email)</f>
        <v/>
      </c>
      <c r="AK266" s="87" t="str">
        <f t="shared" ref="AK266:AK329" si="225">+IF(COUNTA(BH266:EM266)=0,"",Rules1)</f>
        <v/>
      </c>
      <c r="AL266" s="88" t="str">
        <f t="shared" ref="AL266:AL329" si="226">+IF(COUNTA(BH266:EM266)=0,"",Rules2)</f>
        <v/>
      </c>
      <c r="AM266" s="87" t="str">
        <f t="shared" ref="AM266:AM329" si="227">+IF(COUNTA(BH266:EM266)=0,"",Rules3)</f>
        <v/>
      </c>
      <c r="AN266" s="104" t="str">
        <f t="shared" ref="AN266:AN329" si="228">+IF(COUNTA(BH266:EM266)=0,"",Wines_entered)</f>
        <v/>
      </c>
      <c r="AO266" s="105"/>
      <c r="AP266" s="104"/>
      <c r="AQ266" s="87"/>
      <c r="AR266" s="104"/>
      <c r="AS266" s="87"/>
      <c r="AT266" s="104"/>
      <c r="AU266" s="108"/>
      <c r="AV266" s="187"/>
      <c r="AW266" s="110"/>
      <c r="AX266" s="109"/>
      <c r="AY266" s="110"/>
      <c r="AZ266" s="189"/>
      <c r="BA266" s="110"/>
      <c r="BB266" s="109"/>
      <c r="BC266" s="110"/>
      <c r="BD266" s="109"/>
      <c r="BE266" s="191"/>
      <c r="BF266" s="109"/>
      <c r="BG266" s="110"/>
      <c r="BH266" s="138"/>
      <c r="BI266" s="139"/>
      <c r="BJ266" s="65"/>
      <c r="BK266" s="63"/>
      <c r="BL266" s="64"/>
      <c r="BM266" s="63"/>
      <c r="BN266" s="206"/>
      <c r="BO266" s="89"/>
      <c r="BP266" s="183"/>
      <c r="BQ266" s="89"/>
      <c r="BR266" s="193"/>
      <c r="BS266" s="183"/>
      <c r="BT266" s="185"/>
      <c r="BU266" s="89"/>
      <c r="BV266" s="89"/>
      <c r="BW266" s="63"/>
      <c r="BX266" s="64"/>
      <c r="BY266" s="63"/>
      <c r="BZ266" s="138"/>
      <c r="CA266" s="63"/>
      <c r="CB266" s="167"/>
      <c r="CC266" s="63"/>
      <c r="CD266" s="167"/>
      <c r="CE266" s="63"/>
      <c r="CF266" s="167"/>
      <c r="CG266" s="169"/>
      <c r="CH266" s="64"/>
      <c r="CI266" s="63"/>
      <c r="CJ266" s="64"/>
      <c r="CK266" s="63"/>
      <c r="CL266" s="65"/>
      <c r="CM266" s="63"/>
      <c r="CN266" s="64"/>
      <c r="CO266" s="63"/>
      <c r="CP266" s="138"/>
      <c r="CQ266" s="68"/>
      <c r="CR266" s="69"/>
      <c r="CS266" s="171"/>
      <c r="CT266" s="69"/>
      <c r="CU266" s="68"/>
      <c r="CV266" s="69"/>
      <c r="CW266" s="68"/>
      <c r="CX266" s="69"/>
      <c r="CY266" s="208"/>
      <c r="CZ266" s="70"/>
      <c r="DA266" s="63"/>
      <c r="DB266" s="173"/>
      <c r="DC266" s="63"/>
      <c r="DD266" s="71"/>
      <c r="DE266" s="63"/>
      <c r="DF266" s="71"/>
      <c r="DG266" s="63"/>
      <c r="DH266" s="68"/>
      <c r="DI266" s="175"/>
      <c r="DJ266" s="176"/>
      <c r="DK266" s="175"/>
      <c r="DL266" s="176"/>
      <c r="DM266" s="175"/>
      <c r="DN266" s="176"/>
      <c r="DO266" s="175"/>
      <c r="DP266" s="176"/>
      <c r="DQ266" s="175"/>
      <c r="DR266" s="176"/>
      <c r="DS266" s="175"/>
      <c r="DT266" s="176"/>
      <c r="DU266" s="175"/>
      <c r="DV266" s="176"/>
      <c r="DW266" s="175"/>
      <c r="DX266" s="176"/>
      <c r="DY266" s="175"/>
      <c r="DZ266" s="176"/>
      <c r="EA266" s="175"/>
      <c r="EB266" s="176"/>
      <c r="EC266" s="175"/>
      <c r="ED266" s="176"/>
      <c r="EE266" s="175"/>
      <c r="EF266" s="176"/>
      <c r="EG266" s="69"/>
      <c r="EH266" s="66"/>
      <c r="EI266" s="66"/>
      <c r="EJ266" s="67"/>
      <c r="EK266" s="67"/>
      <c r="EL266" s="67"/>
      <c r="EM266" s="204"/>
      <c r="EN266" s="200"/>
      <c r="EO266" s="198"/>
      <c r="EP266" s="182"/>
      <c r="EQ266" s="182"/>
      <c r="ER266" s="182"/>
      <c r="ES266" s="182"/>
    </row>
    <row r="267" spans="1:149" x14ac:dyDescent="0.2">
      <c r="A267" s="61"/>
      <c r="B267" s="114">
        <v>259</v>
      </c>
      <c r="C267" s="87" t="str">
        <f t="shared" si="191"/>
        <v/>
      </c>
      <c r="D267" s="88" t="str">
        <f t="shared" si="192"/>
        <v/>
      </c>
      <c r="E267" s="87" t="str">
        <f t="shared" si="193"/>
        <v/>
      </c>
      <c r="F267" s="89" t="str">
        <f t="shared" si="194"/>
        <v/>
      </c>
      <c r="G267" s="87" t="str">
        <f t="shared" si="195"/>
        <v/>
      </c>
      <c r="H267" s="88" t="str">
        <f t="shared" si="196"/>
        <v/>
      </c>
      <c r="I267" s="87" t="str">
        <f t="shared" si="197"/>
        <v/>
      </c>
      <c r="J267" s="89" t="str">
        <f t="shared" si="198"/>
        <v/>
      </c>
      <c r="K267" s="87" t="str">
        <f t="shared" si="199"/>
        <v/>
      </c>
      <c r="L267" s="88" t="str">
        <f t="shared" si="200"/>
        <v/>
      </c>
      <c r="M267" s="87" t="str">
        <f t="shared" si="201"/>
        <v/>
      </c>
      <c r="N267" s="89" t="str">
        <f t="shared" si="202"/>
        <v/>
      </c>
      <c r="O267" s="87" t="str">
        <f t="shared" si="203"/>
        <v/>
      </c>
      <c r="P267" s="88" t="str">
        <f t="shared" si="204"/>
        <v/>
      </c>
      <c r="Q267" s="87" t="str">
        <f t="shared" si="205"/>
        <v/>
      </c>
      <c r="R267" s="89" t="str">
        <f t="shared" si="206"/>
        <v/>
      </c>
      <c r="S267" s="87" t="str">
        <f t="shared" si="207"/>
        <v/>
      </c>
      <c r="T267" s="88" t="str">
        <f t="shared" si="208"/>
        <v/>
      </c>
      <c r="U267" s="87" t="str">
        <f t="shared" si="209"/>
        <v/>
      </c>
      <c r="V267" s="89" t="str">
        <f t="shared" si="210"/>
        <v/>
      </c>
      <c r="W267" s="87" t="str">
        <f t="shared" si="211"/>
        <v/>
      </c>
      <c r="X267" s="88" t="str">
        <f t="shared" si="212"/>
        <v/>
      </c>
      <c r="Y267" s="87" t="str">
        <f t="shared" si="213"/>
        <v/>
      </c>
      <c r="Z267" s="89" t="str">
        <f t="shared" si="214"/>
        <v/>
      </c>
      <c r="AA267" s="87" t="str">
        <f t="shared" si="215"/>
        <v/>
      </c>
      <c r="AB267" s="88" t="str">
        <f t="shared" si="216"/>
        <v/>
      </c>
      <c r="AC267" s="87" t="str">
        <f t="shared" si="217"/>
        <v/>
      </c>
      <c r="AD267" s="88" t="str">
        <f t="shared" si="218"/>
        <v/>
      </c>
      <c r="AE267" s="87" t="str">
        <f t="shared" si="219"/>
        <v/>
      </c>
      <c r="AF267" s="89" t="str">
        <f t="shared" si="220"/>
        <v/>
      </c>
      <c r="AG267" s="87" t="str">
        <f t="shared" si="221"/>
        <v/>
      </c>
      <c r="AH267" s="88" t="str">
        <f t="shared" si="222"/>
        <v/>
      </c>
      <c r="AI267" s="87" t="str">
        <f t="shared" si="223"/>
        <v/>
      </c>
      <c r="AJ267" s="89" t="str">
        <f t="shared" si="224"/>
        <v/>
      </c>
      <c r="AK267" s="87" t="str">
        <f t="shared" si="225"/>
        <v/>
      </c>
      <c r="AL267" s="88" t="str">
        <f t="shared" si="226"/>
        <v/>
      </c>
      <c r="AM267" s="87" t="str">
        <f t="shared" si="227"/>
        <v/>
      </c>
      <c r="AN267" s="104" t="str">
        <f t="shared" si="228"/>
        <v/>
      </c>
      <c r="AO267" s="105"/>
      <c r="AP267" s="104"/>
      <c r="AQ267" s="87"/>
      <c r="AR267" s="104"/>
      <c r="AS267" s="87"/>
      <c r="AT267" s="104"/>
      <c r="AU267" s="108"/>
      <c r="AV267" s="187"/>
      <c r="AW267" s="110"/>
      <c r="AX267" s="109"/>
      <c r="AY267" s="110"/>
      <c r="AZ267" s="189"/>
      <c r="BA267" s="110"/>
      <c r="BB267" s="109"/>
      <c r="BC267" s="110"/>
      <c r="BD267" s="109"/>
      <c r="BE267" s="191"/>
      <c r="BF267" s="109"/>
      <c r="BG267" s="110"/>
      <c r="BH267" s="138"/>
      <c r="BI267" s="139"/>
      <c r="BJ267" s="65"/>
      <c r="BK267" s="63"/>
      <c r="BL267" s="64"/>
      <c r="BM267" s="63"/>
      <c r="BN267" s="206"/>
      <c r="BO267" s="89"/>
      <c r="BP267" s="183"/>
      <c r="BQ267" s="89"/>
      <c r="BR267" s="193"/>
      <c r="BS267" s="183"/>
      <c r="BT267" s="185"/>
      <c r="BU267" s="89"/>
      <c r="BV267" s="89"/>
      <c r="BW267" s="63"/>
      <c r="BX267" s="64"/>
      <c r="BY267" s="63"/>
      <c r="BZ267" s="138"/>
      <c r="CA267" s="63"/>
      <c r="CB267" s="167"/>
      <c r="CC267" s="63"/>
      <c r="CD267" s="167"/>
      <c r="CE267" s="63"/>
      <c r="CF267" s="167"/>
      <c r="CG267" s="169"/>
      <c r="CH267" s="64"/>
      <c r="CI267" s="63"/>
      <c r="CJ267" s="64"/>
      <c r="CK267" s="63"/>
      <c r="CL267" s="65"/>
      <c r="CM267" s="63"/>
      <c r="CN267" s="64"/>
      <c r="CO267" s="63"/>
      <c r="CP267" s="138"/>
      <c r="CQ267" s="68"/>
      <c r="CR267" s="69"/>
      <c r="CS267" s="171"/>
      <c r="CT267" s="69"/>
      <c r="CU267" s="68"/>
      <c r="CV267" s="69"/>
      <c r="CW267" s="68"/>
      <c r="CX267" s="69"/>
      <c r="CY267" s="208"/>
      <c r="CZ267" s="70"/>
      <c r="DA267" s="63"/>
      <c r="DB267" s="173"/>
      <c r="DC267" s="63"/>
      <c r="DD267" s="71"/>
      <c r="DE267" s="63"/>
      <c r="DF267" s="71"/>
      <c r="DG267" s="63"/>
      <c r="DH267" s="68"/>
      <c r="DI267" s="175"/>
      <c r="DJ267" s="176"/>
      <c r="DK267" s="175"/>
      <c r="DL267" s="176"/>
      <c r="DM267" s="175"/>
      <c r="DN267" s="176"/>
      <c r="DO267" s="175"/>
      <c r="DP267" s="176"/>
      <c r="DQ267" s="175"/>
      <c r="DR267" s="176"/>
      <c r="DS267" s="175"/>
      <c r="DT267" s="176"/>
      <c r="DU267" s="175"/>
      <c r="DV267" s="176"/>
      <c r="DW267" s="175"/>
      <c r="DX267" s="176"/>
      <c r="DY267" s="175"/>
      <c r="DZ267" s="176"/>
      <c r="EA267" s="175"/>
      <c r="EB267" s="176"/>
      <c r="EC267" s="175"/>
      <c r="ED267" s="176"/>
      <c r="EE267" s="175"/>
      <c r="EF267" s="176"/>
      <c r="EG267" s="69"/>
      <c r="EH267" s="66"/>
      <c r="EI267" s="66"/>
      <c r="EJ267" s="67"/>
      <c r="EK267" s="67"/>
      <c r="EL267" s="67"/>
      <c r="EM267" s="204"/>
      <c r="EN267" s="200"/>
      <c r="EO267" s="198"/>
      <c r="EP267" s="182"/>
      <c r="EQ267" s="182"/>
      <c r="ER267" s="182"/>
      <c r="ES267" s="182"/>
    </row>
    <row r="268" spans="1:149" x14ac:dyDescent="0.2">
      <c r="A268" s="61"/>
      <c r="B268" s="114">
        <v>260</v>
      </c>
      <c r="C268" s="87" t="str">
        <f t="shared" si="191"/>
        <v/>
      </c>
      <c r="D268" s="88" t="str">
        <f t="shared" si="192"/>
        <v/>
      </c>
      <c r="E268" s="87" t="str">
        <f t="shared" si="193"/>
        <v/>
      </c>
      <c r="F268" s="89" t="str">
        <f t="shared" si="194"/>
        <v/>
      </c>
      <c r="G268" s="87" t="str">
        <f t="shared" si="195"/>
        <v/>
      </c>
      <c r="H268" s="88" t="str">
        <f t="shared" si="196"/>
        <v/>
      </c>
      <c r="I268" s="87" t="str">
        <f t="shared" si="197"/>
        <v/>
      </c>
      <c r="J268" s="89" t="str">
        <f t="shared" si="198"/>
        <v/>
      </c>
      <c r="K268" s="87" t="str">
        <f t="shared" si="199"/>
        <v/>
      </c>
      <c r="L268" s="88" t="str">
        <f t="shared" si="200"/>
        <v/>
      </c>
      <c r="M268" s="87" t="str">
        <f t="shared" si="201"/>
        <v/>
      </c>
      <c r="N268" s="89" t="str">
        <f t="shared" si="202"/>
        <v/>
      </c>
      <c r="O268" s="87" t="str">
        <f t="shared" si="203"/>
        <v/>
      </c>
      <c r="P268" s="88" t="str">
        <f t="shared" si="204"/>
        <v/>
      </c>
      <c r="Q268" s="87" t="str">
        <f t="shared" si="205"/>
        <v/>
      </c>
      <c r="R268" s="89" t="str">
        <f t="shared" si="206"/>
        <v/>
      </c>
      <c r="S268" s="87" t="str">
        <f t="shared" si="207"/>
        <v/>
      </c>
      <c r="T268" s="88" t="str">
        <f t="shared" si="208"/>
        <v/>
      </c>
      <c r="U268" s="87" t="str">
        <f t="shared" si="209"/>
        <v/>
      </c>
      <c r="V268" s="89" t="str">
        <f t="shared" si="210"/>
        <v/>
      </c>
      <c r="W268" s="87" t="str">
        <f t="shared" si="211"/>
        <v/>
      </c>
      <c r="X268" s="88" t="str">
        <f t="shared" si="212"/>
        <v/>
      </c>
      <c r="Y268" s="87" t="str">
        <f t="shared" si="213"/>
        <v/>
      </c>
      <c r="Z268" s="89" t="str">
        <f t="shared" si="214"/>
        <v/>
      </c>
      <c r="AA268" s="87" t="str">
        <f t="shared" si="215"/>
        <v/>
      </c>
      <c r="AB268" s="88" t="str">
        <f t="shared" si="216"/>
        <v/>
      </c>
      <c r="AC268" s="87" t="str">
        <f t="shared" si="217"/>
        <v/>
      </c>
      <c r="AD268" s="88" t="str">
        <f t="shared" si="218"/>
        <v/>
      </c>
      <c r="AE268" s="87" t="str">
        <f t="shared" si="219"/>
        <v/>
      </c>
      <c r="AF268" s="89" t="str">
        <f t="shared" si="220"/>
        <v/>
      </c>
      <c r="AG268" s="87" t="str">
        <f t="shared" si="221"/>
        <v/>
      </c>
      <c r="AH268" s="88" t="str">
        <f t="shared" si="222"/>
        <v/>
      </c>
      <c r="AI268" s="87" t="str">
        <f t="shared" si="223"/>
        <v/>
      </c>
      <c r="AJ268" s="89" t="str">
        <f t="shared" si="224"/>
        <v/>
      </c>
      <c r="AK268" s="87" t="str">
        <f t="shared" si="225"/>
        <v/>
      </c>
      <c r="AL268" s="88" t="str">
        <f t="shared" si="226"/>
        <v/>
      </c>
      <c r="AM268" s="87" t="str">
        <f t="shared" si="227"/>
        <v/>
      </c>
      <c r="AN268" s="104" t="str">
        <f t="shared" si="228"/>
        <v/>
      </c>
      <c r="AO268" s="105"/>
      <c r="AP268" s="104"/>
      <c r="AQ268" s="87"/>
      <c r="AR268" s="104"/>
      <c r="AS268" s="87"/>
      <c r="AT268" s="104"/>
      <c r="AU268" s="108"/>
      <c r="AV268" s="187"/>
      <c r="AW268" s="110"/>
      <c r="AX268" s="109"/>
      <c r="AY268" s="110"/>
      <c r="AZ268" s="189"/>
      <c r="BA268" s="110"/>
      <c r="BB268" s="109"/>
      <c r="BC268" s="110"/>
      <c r="BD268" s="109"/>
      <c r="BE268" s="191"/>
      <c r="BF268" s="109"/>
      <c r="BG268" s="110"/>
      <c r="BH268" s="138"/>
      <c r="BI268" s="139"/>
      <c r="BJ268" s="65"/>
      <c r="BK268" s="63"/>
      <c r="BL268" s="64"/>
      <c r="BM268" s="63"/>
      <c r="BN268" s="206"/>
      <c r="BO268" s="89"/>
      <c r="BP268" s="183"/>
      <c r="BQ268" s="89"/>
      <c r="BR268" s="193"/>
      <c r="BS268" s="183"/>
      <c r="BT268" s="185"/>
      <c r="BU268" s="89"/>
      <c r="BV268" s="89"/>
      <c r="BW268" s="63"/>
      <c r="BX268" s="64"/>
      <c r="BY268" s="63"/>
      <c r="BZ268" s="138"/>
      <c r="CA268" s="63"/>
      <c r="CB268" s="167"/>
      <c r="CC268" s="63"/>
      <c r="CD268" s="167"/>
      <c r="CE268" s="63"/>
      <c r="CF268" s="167"/>
      <c r="CG268" s="169"/>
      <c r="CH268" s="64"/>
      <c r="CI268" s="63"/>
      <c r="CJ268" s="64"/>
      <c r="CK268" s="63"/>
      <c r="CL268" s="65"/>
      <c r="CM268" s="63"/>
      <c r="CN268" s="64"/>
      <c r="CO268" s="63"/>
      <c r="CP268" s="138"/>
      <c r="CQ268" s="68"/>
      <c r="CR268" s="69"/>
      <c r="CS268" s="171"/>
      <c r="CT268" s="69"/>
      <c r="CU268" s="68"/>
      <c r="CV268" s="69"/>
      <c r="CW268" s="68"/>
      <c r="CX268" s="69"/>
      <c r="CY268" s="208"/>
      <c r="CZ268" s="70"/>
      <c r="DA268" s="63"/>
      <c r="DB268" s="173"/>
      <c r="DC268" s="63"/>
      <c r="DD268" s="71"/>
      <c r="DE268" s="63"/>
      <c r="DF268" s="71"/>
      <c r="DG268" s="63"/>
      <c r="DH268" s="68"/>
      <c r="DI268" s="175"/>
      <c r="DJ268" s="176"/>
      <c r="DK268" s="175"/>
      <c r="DL268" s="176"/>
      <c r="DM268" s="175"/>
      <c r="DN268" s="176"/>
      <c r="DO268" s="175"/>
      <c r="DP268" s="176"/>
      <c r="DQ268" s="175"/>
      <c r="DR268" s="176"/>
      <c r="DS268" s="175"/>
      <c r="DT268" s="176"/>
      <c r="DU268" s="175"/>
      <c r="DV268" s="176"/>
      <c r="DW268" s="175"/>
      <c r="DX268" s="176"/>
      <c r="DY268" s="175"/>
      <c r="DZ268" s="176"/>
      <c r="EA268" s="175"/>
      <c r="EB268" s="176"/>
      <c r="EC268" s="175"/>
      <c r="ED268" s="176"/>
      <c r="EE268" s="175"/>
      <c r="EF268" s="176"/>
      <c r="EG268" s="69"/>
      <c r="EH268" s="66"/>
      <c r="EI268" s="66"/>
      <c r="EJ268" s="67"/>
      <c r="EK268" s="67"/>
      <c r="EL268" s="67"/>
      <c r="EM268" s="204"/>
      <c r="EN268" s="200"/>
      <c r="EO268" s="198"/>
      <c r="EP268" s="182"/>
      <c r="EQ268" s="182"/>
      <c r="ER268" s="182"/>
      <c r="ES268" s="182"/>
    </row>
    <row r="269" spans="1:149" x14ac:dyDescent="0.2">
      <c r="A269" s="61"/>
      <c r="B269" s="114">
        <v>261</v>
      </c>
      <c r="C269" s="87" t="str">
        <f t="shared" si="191"/>
        <v/>
      </c>
      <c r="D269" s="88" t="str">
        <f t="shared" si="192"/>
        <v/>
      </c>
      <c r="E269" s="87" t="str">
        <f t="shared" si="193"/>
        <v/>
      </c>
      <c r="F269" s="89" t="str">
        <f t="shared" si="194"/>
        <v/>
      </c>
      <c r="G269" s="87" t="str">
        <f t="shared" si="195"/>
        <v/>
      </c>
      <c r="H269" s="88" t="str">
        <f t="shared" si="196"/>
        <v/>
      </c>
      <c r="I269" s="87" t="str">
        <f t="shared" si="197"/>
        <v/>
      </c>
      <c r="J269" s="89" t="str">
        <f t="shared" si="198"/>
        <v/>
      </c>
      <c r="K269" s="87" t="str">
        <f t="shared" si="199"/>
        <v/>
      </c>
      <c r="L269" s="88" t="str">
        <f t="shared" si="200"/>
        <v/>
      </c>
      <c r="M269" s="87" t="str">
        <f t="shared" si="201"/>
        <v/>
      </c>
      <c r="N269" s="89" t="str">
        <f t="shared" si="202"/>
        <v/>
      </c>
      <c r="O269" s="87" t="str">
        <f t="shared" si="203"/>
        <v/>
      </c>
      <c r="P269" s="88" t="str">
        <f t="shared" si="204"/>
        <v/>
      </c>
      <c r="Q269" s="87" t="str">
        <f t="shared" si="205"/>
        <v/>
      </c>
      <c r="R269" s="89" t="str">
        <f t="shared" si="206"/>
        <v/>
      </c>
      <c r="S269" s="87" t="str">
        <f t="shared" si="207"/>
        <v/>
      </c>
      <c r="T269" s="88" t="str">
        <f t="shared" si="208"/>
        <v/>
      </c>
      <c r="U269" s="87" t="str">
        <f t="shared" si="209"/>
        <v/>
      </c>
      <c r="V269" s="89" t="str">
        <f t="shared" si="210"/>
        <v/>
      </c>
      <c r="W269" s="87" t="str">
        <f t="shared" si="211"/>
        <v/>
      </c>
      <c r="X269" s="88" t="str">
        <f t="shared" si="212"/>
        <v/>
      </c>
      <c r="Y269" s="87" t="str">
        <f t="shared" si="213"/>
        <v/>
      </c>
      <c r="Z269" s="89" t="str">
        <f t="shared" si="214"/>
        <v/>
      </c>
      <c r="AA269" s="87" t="str">
        <f t="shared" si="215"/>
        <v/>
      </c>
      <c r="AB269" s="88" t="str">
        <f t="shared" si="216"/>
        <v/>
      </c>
      <c r="AC269" s="87" t="str">
        <f t="shared" si="217"/>
        <v/>
      </c>
      <c r="AD269" s="88" t="str">
        <f t="shared" si="218"/>
        <v/>
      </c>
      <c r="AE269" s="87" t="str">
        <f t="shared" si="219"/>
        <v/>
      </c>
      <c r="AF269" s="89" t="str">
        <f t="shared" si="220"/>
        <v/>
      </c>
      <c r="AG269" s="87" t="str">
        <f t="shared" si="221"/>
        <v/>
      </c>
      <c r="AH269" s="88" t="str">
        <f t="shared" si="222"/>
        <v/>
      </c>
      <c r="AI269" s="87" t="str">
        <f t="shared" si="223"/>
        <v/>
      </c>
      <c r="AJ269" s="89" t="str">
        <f t="shared" si="224"/>
        <v/>
      </c>
      <c r="AK269" s="87" t="str">
        <f t="shared" si="225"/>
        <v/>
      </c>
      <c r="AL269" s="88" t="str">
        <f t="shared" si="226"/>
        <v/>
      </c>
      <c r="AM269" s="87" t="str">
        <f t="shared" si="227"/>
        <v/>
      </c>
      <c r="AN269" s="104" t="str">
        <f t="shared" si="228"/>
        <v/>
      </c>
      <c r="AO269" s="105"/>
      <c r="AP269" s="104"/>
      <c r="AQ269" s="87"/>
      <c r="AR269" s="104"/>
      <c r="AS269" s="87"/>
      <c r="AT269" s="104"/>
      <c r="AU269" s="108"/>
      <c r="AV269" s="187"/>
      <c r="AW269" s="110"/>
      <c r="AX269" s="109"/>
      <c r="AY269" s="110"/>
      <c r="AZ269" s="189"/>
      <c r="BA269" s="110"/>
      <c r="BB269" s="109"/>
      <c r="BC269" s="110"/>
      <c r="BD269" s="109"/>
      <c r="BE269" s="191"/>
      <c r="BF269" s="109"/>
      <c r="BG269" s="110"/>
      <c r="BH269" s="138"/>
      <c r="BI269" s="139"/>
      <c r="BJ269" s="65"/>
      <c r="BK269" s="63"/>
      <c r="BL269" s="64"/>
      <c r="BM269" s="63"/>
      <c r="BN269" s="206"/>
      <c r="BO269" s="89"/>
      <c r="BP269" s="183"/>
      <c r="BQ269" s="89"/>
      <c r="BR269" s="193"/>
      <c r="BS269" s="183"/>
      <c r="BT269" s="185"/>
      <c r="BU269" s="89"/>
      <c r="BV269" s="89"/>
      <c r="BW269" s="63"/>
      <c r="BX269" s="64"/>
      <c r="BY269" s="63"/>
      <c r="BZ269" s="138"/>
      <c r="CA269" s="63"/>
      <c r="CB269" s="167"/>
      <c r="CC269" s="63"/>
      <c r="CD269" s="167"/>
      <c r="CE269" s="63"/>
      <c r="CF269" s="167"/>
      <c r="CG269" s="169"/>
      <c r="CH269" s="64"/>
      <c r="CI269" s="63"/>
      <c r="CJ269" s="64"/>
      <c r="CK269" s="63"/>
      <c r="CL269" s="65"/>
      <c r="CM269" s="63"/>
      <c r="CN269" s="64"/>
      <c r="CO269" s="63"/>
      <c r="CP269" s="138"/>
      <c r="CQ269" s="68"/>
      <c r="CR269" s="69"/>
      <c r="CS269" s="171"/>
      <c r="CT269" s="69"/>
      <c r="CU269" s="68"/>
      <c r="CV269" s="69"/>
      <c r="CW269" s="68"/>
      <c r="CX269" s="69"/>
      <c r="CY269" s="208"/>
      <c r="CZ269" s="70"/>
      <c r="DA269" s="63"/>
      <c r="DB269" s="173"/>
      <c r="DC269" s="63"/>
      <c r="DD269" s="71"/>
      <c r="DE269" s="63"/>
      <c r="DF269" s="71"/>
      <c r="DG269" s="63"/>
      <c r="DH269" s="68"/>
      <c r="DI269" s="175"/>
      <c r="DJ269" s="176"/>
      <c r="DK269" s="175"/>
      <c r="DL269" s="176"/>
      <c r="DM269" s="175"/>
      <c r="DN269" s="176"/>
      <c r="DO269" s="175"/>
      <c r="DP269" s="176"/>
      <c r="DQ269" s="175"/>
      <c r="DR269" s="176"/>
      <c r="DS269" s="175"/>
      <c r="DT269" s="176"/>
      <c r="DU269" s="175"/>
      <c r="DV269" s="176"/>
      <c r="DW269" s="175"/>
      <c r="DX269" s="176"/>
      <c r="DY269" s="175"/>
      <c r="DZ269" s="176"/>
      <c r="EA269" s="175"/>
      <c r="EB269" s="176"/>
      <c r="EC269" s="175"/>
      <c r="ED269" s="176"/>
      <c r="EE269" s="175"/>
      <c r="EF269" s="176"/>
      <c r="EG269" s="69"/>
      <c r="EH269" s="66"/>
      <c r="EI269" s="66"/>
      <c r="EJ269" s="67"/>
      <c r="EK269" s="67"/>
      <c r="EL269" s="67"/>
      <c r="EM269" s="204"/>
      <c r="EN269" s="200"/>
      <c r="EO269" s="198"/>
      <c r="EP269" s="182"/>
      <c r="EQ269" s="182"/>
      <c r="ER269" s="182"/>
      <c r="ES269" s="182"/>
    </row>
    <row r="270" spans="1:149" x14ac:dyDescent="0.2">
      <c r="A270" s="61"/>
      <c r="B270" s="114">
        <v>262</v>
      </c>
      <c r="C270" s="87" t="str">
        <f t="shared" si="191"/>
        <v/>
      </c>
      <c r="D270" s="88" t="str">
        <f t="shared" si="192"/>
        <v/>
      </c>
      <c r="E270" s="87" t="str">
        <f t="shared" si="193"/>
        <v/>
      </c>
      <c r="F270" s="89" t="str">
        <f t="shared" si="194"/>
        <v/>
      </c>
      <c r="G270" s="87" t="str">
        <f t="shared" si="195"/>
        <v/>
      </c>
      <c r="H270" s="88" t="str">
        <f t="shared" si="196"/>
        <v/>
      </c>
      <c r="I270" s="87" t="str">
        <f t="shared" si="197"/>
        <v/>
      </c>
      <c r="J270" s="89" t="str">
        <f t="shared" si="198"/>
        <v/>
      </c>
      <c r="K270" s="87" t="str">
        <f t="shared" si="199"/>
        <v/>
      </c>
      <c r="L270" s="88" t="str">
        <f t="shared" si="200"/>
        <v/>
      </c>
      <c r="M270" s="87" t="str">
        <f t="shared" si="201"/>
        <v/>
      </c>
      <c r="N270" s="89" t="str">
        <f t="shared" si="202"/>
        <v/>
      </c>
      <c r="O270" s="87" t="str">
        <f t="shared" si="203"/>
        <v/>
      </c>
      <c r="P270" s="88" t="str">
        <f t="shared" si="204"/>
        <v/>
      </c>
      <c r="Q270" s="87" t="str">
        <f t="shared" si="205"/>
        <v/>
      </c>
      <c r="R270" s="89" t="str">
        <f t="shared" si="206"/>
        <v/>
      </c>
      <c r="S270" s="87" t="str">
        <f t="shared" si="207"/>
        <v/>
      </c>
      <c r="T270" s="88" t="str">
        <f t="shared" si="208"/>
        <v/>
      </c>
      <c r="U270" s="87" t="str">
        <f t="shared" si="209"/>
        <v/>
      </c>
      <c r="V270" s="89" t="str">
        <f t="shared" si="210"/>
        <v/>
      </c>
      <c r="W270" s="87" t="str">
        <f t="shared" si="211"/>
        <v/>
      </c>
      <c r="X270" s="88" t="str">
        <f t="shared" si="212"/>
        <v/>
      </c>
      <c r="Y270" s="87" t="str">
        <f t="shared" si="213"/>
        <v/>
      </c>
      <c r="Z270" s="89" t="str">
        <f t="shared" si="214"/>
        <v/>
      </c>
      <c r="AA270" s="87" t="str">
        <f t="shared" si="215"/>
        <v/>
      </c>
      <c r="AB270" s="88" t="str">
        <f t="shared" si="216"/>
        <v/>
      </c>
      <c r="AC270" s="87" t="str">
        <f t="shared" si="217"/>
        <v/>
      </c>
      <c r="AD270" s="88" t="str">
        <f t="shared" si="218"/>
        <v/>
      </c>
      <c r="AE270" s="87" t="str">
        <f t="shared" si="219"/>
        <v/>
      </c>
      <c r="AF270" s="89" t="str">
        <f t="shared" si="220"/>
        <v/>
      </c>
      <c r="AG270" s="87" t="str">
        <f t="shared" si="221"/>
        <v/>
      </c>
      <c r="AH270" s="88" t="str">
        <f t="shared" si="222"/>
        <v/>
      </c>
      <c r="AI270" s="87" t="str">
        <f t="shared" si="223"/>
        <v/>
      </c>
      <c r="AJ270" s="89" t="str">
        <f t="shared" si="224"/>
        <v/>
      </c>
      <c r="AK270" s="87" t="str">
        <f t="shared" si="225"/>
        <v/>
      </c>
      <c r="AL270" s="88" t="str">
        <f t="shared" si="226"/>
        <v/>
      </c>
      <c r="AM270" s="87" t="str">
        <f t="shared" si="227"/>
        <v/>
      </c>
      <c r="AN270" s="104" t="str">
        <f t="shared" si="228"/>
        <v/>
      </c>
      <c r="AO270" s="105"/>
      <c r="AP270" s="104"/>
      <c r="AQ270" s="87"/>
      <c r="AR270" s="104"/>
      <c r="AS270" s="87"/>
      <c r="AT270" s="104"/>
      <c r="AU270" s="108"/>
      <c r="AV270" s="187"/>
      <c r="AW270" s="110"/>
      <c r="AX270" s="109"/>
      <c r="AY270" s="110"/>
      <c r="AZ270" s="189"/>
      <c r="BA270" s="110"/>
      <c r="BB270" s="109"/>
      <c r="BC270" s="110"/>
      <c r="BD270" s="109"/>
      <c r="BE270" s="191"/>
      <c r="BF270" s="109"/>
      <c r="BG270" s="110"/>
      <c r="BH270" s="138"/>
      <c r="BI270" s="139"/>
      <c r="BJ270" s="65"/>
      <c r="BK270" s="63"/>
      <c r="BL270" s="64"/>
      <c r="BM270" s="63"/>
      <c r="BN270" s="206"/>
      <c r="BO270" s="89"/>
      <c r="BP270" s="183"/>
      <c r="BQ270" s="89"/>
      <c r="BR270" s="193"/>
      <c r="BS270" s="183"/>
      <c r="BT270" s="185"/>
      <c r="BU270" s="89"/>
      <c r="BV270" s="89"/>
      <c r="BW270" s="63"/>
      <c r="BX270" s="64"/>
      <c r="BY270" s="63"/>
      <c r="BZ270" s="138"/>
      <c r="CA270" s="63"/>
      <c r="CB270" s="167"/>
      <c r="CC270" s="63"/>
      <c r="CD270" s="167"/>
      <c r="CE270" s="63"/>
      <c r="CF270" s="167"/>
      <c r="CG270" s="169"/>
      <c r="CH270" s="64"/>
      <c r="CI270" s="63"/>
      <c r="CJ270" s="64"/>
      <c r="CK270" s="63"/>
      <c r="CL270" s="65"/>
      <c r="CM270" s="63"/>
      <c r="CN270" s="64"/>
      <c r="CO270" s="63"/>
      <c r="CP270" s="138"/>
      <c r="CQ270" s="68"/>
      <c r="CR270" s="69"/>
      <c r="CS270" s="171"/>
      <c r="CT270" s="69"/>
      <c r="CU270" s="68"/>
      <c r="CV270" s="69"/>
      <c r="CW270" s="68"/>
      <c r="CX270" s="69"/>
      <c r="CY270" s="208"/>
      <c r="CZ270" s="70"/>
      <c r="DA270" s="63"/>
      <c r="DB270" s="173"/>
      <c r="DC270" s="63"/>
      <c r="DD270" s="71"/>
      <c r="DE270" s="63"/>
      <c r="DF270" s="71"/>
      <c r="DG270" s="63"/>
      <c r="DH270" s="68"/>
      <c r="DI270" s="175"/>
      <c r="DJ270" s="176"/>
      <c r="DK270" s="175"/>
      <c r="DL270" s="176"/>
      <c r="DM270" s="175"/>
      <c r="DN270" s="176"/>
      <c r="DO270" s="175"/>
      <c r="DP270" s="176"/>
      <c r="DQ270" s="175"/>
      <c r="DR270" s="176"/>
      <c r="DS270" s="175"/>
      <c r="DT270" s="176"/>
      <c r="DU270" s="175"/>
      <c r="DV270" s="176"/>
      <c r="DW270" s="175"/>
      <c r="DX270" s="176"/>
      <c r="DY270" s="175"/>
      <c r="DZ270" s="176"/>
      <c r="EA270" s="175"/>
      <c r="EB270" s="176"/>
      <c r="EC270" s="175"/>
      <c r="ED270" s="176"/>
      <c r="EE270" s="175"/>
      <c r="EF270" s="176"/>
      <c r="EG270" s="69"/>
      <c r="EH270" s="66"/>
      <c r="EI270" s="66"/>
      <c r="EJ270" s="67"/>
      <c r="EK270" s="67"/>
      <c r="EL270" s="67"/>
      <c r="EM270" s="204"/>
      <c r="EN270" s="200"/>
      <c r="EO270" s="198"/>
      <c r="EP270" s="182"/>
      <c r="EQ270" s="182"/>
      <c r="ER270" s="182"/>
      <c r="ES270" s="182"/>
    </row>
    <row r="271" spans="1:149" x14ac:dyDescent="0.2">
      <c r="A271" s="61"/>
      <c r="B271" s="114">
        <v>263</v>
      </c>
      <c r="C271" s="87" t="str">
        <f t="shared" si="191"/>
        <v/>
      </c>
      <c r="D271" s="88" t="str">
        <f t="shared" si="192"/>
        <v/>
      </c>
      <c r="E271" s="87" t="str">
        <f t="shared" si="193"/>
        <v/>
      </c>
      <c r="F271" s="89" t="str">
        <f t="shared" si="194"/>
        <v/>
      </c>
      <c r="G271" s="87" t="str">
        <f t="shared" si="195"/>
        <v/>
      </c>
      <c r="H271" s="88" t="str">
        <f t="shared" si="196"/>
        <v/>
      </c>
      <c r="I271" s="87" t="str">
        <f t="shared" si="197"/>
        <v/>
      </c>
      <c r="J271" s="89" t="str">
        <f t="shared" si="198"/>
        <v/>
      </c>
      <c r="K271" s="87" t="str">
        <f t="shared" si="199"/>
        <v/>
      </c>
      <c r="L271" s="88" t="str">
        <f t="shared" si="200"/>
        <v/>
      </c>
      <c r="M271" s="87" t="str">
        <f t="shared" si="201"/>
        <v/>
      </c>
      <c r="N271" s="89" t="str">
        <f t="shared" si="202"/>
        <v/>
      </c>
      <c r="O271" s="87" t="str">
        <f t="shared" si="203"/>
        <v/>
      </c>
      <c r="P271" s="88" t="str">
        <f t="shared" si="204"/>
        <v/>
      </c>
      <c r="Q271" s="87" t="str">
        <f t="shared" si="205"/>
        <v/>
      </c>
      <c r="R271" s="89" t="str">
        <f t="shared" si="206"/>
        <v/>
      </c>
      <c r="S271" s="87" t="str">
        <f t="shared" si="207"/>
        <v/>
      </c>
      <c r="T271" s="88" t="str">
        <f t="shared" si="208"/>
        <v/>
      </c>
      <c r="U271" s="87" t="str">
        <f t="shared" si="209"/>
        <v/>
      </c>
      <c r="V271" s="89" t="str">
        <f t="shared" si="210"/>
        <v/>
      </c>
      <c r="W271" s="87" t="str">
        <f t="shared" si="211"/>
        <v/>
      </c>
      <c r="X271" s="88" t="str">
        <f t="shared" si="212"/>
        <v/>
      </c>
      <c r="Y271" s="87" t="str">
        <f t="shared" si="213"/>
        <v/>
      </c>
      <c r="Z271" s="89" t="str">
        <f t="shared" si="214"/>
        <v/>
      </c>
      <c r="AA271" s="87" t="str">
        <f t="shared" si="215"/>
        <v/>
      </c>
      <c r="AB271" s="88" t="str">
        <f t="shared" si="216"/>
        <v/>
      </c>
      <c r="AC271" s="87" t="str">
        <f t="shared" si="217"/>
        <v/>
      </c>
      <c r="AD271" s="88" t="str">
        <f t="shared" si="218"/>
        <v/>
      </c>
      <c r="AE271" s="87" t="str">
        <f t="shared" si="219"/>
        <v/>
      </c>
      <c r="AF271" s="89" t="str">
        <f t="shared" si="220"/>
        <v/>
      </c>
      <c r="AG271" s="87" t="str">
        <f t="shared" si="221"/>
        <v/>
      </c>
      <c r="AH271" s="88" t="str">
        <f t="shared" si="222"/>
        <v/>
      </c>
      <c r="AI271" s="87" t="str">
        <f t="shared" si="223"/>
        <v/>
      </c>
      <c r="AJ271" s="89" t="str">
        <f t="shared" si="224"/>
        <v/>
      </c>
      <c r="AK271" s="87" t="str">
        <f t="shared" si="225"/>
        <v/>
      </c>
      <c r="AL271" s="88" t="str">
        <f t="shared" si="226"/>
        <v/>
      </c>
      <c r="AM271" s="87" t="str">
        <f t="shared" si="227"/>
        <v/>
      </c>
      <c r="AN271" s="104" t="str">
        <f t="shared" si="228"/>
        <v/>
      </c>
      <c r="AO271" s="105"/>
      <c r="AP271" s="104"/>
      <c r="AQ271" s="87"/>
      <c r="AR271" s="104"/>
      <c r="AS271" s="87"/>
      <c r="AT271" s="104"/>
      <c r="AU271" s="108"/>
      <c r="AV271" s="187"/>
      <c r="AW271" s="110"/>
      <c r="AX271" s="109"/>
      <c r="AY271" s="110"/>
      <c r="AZ271" s="189"/>
      <c r="BA271" s="110"/>
      <c r="BB271" s="109"/>
      <c r="BC271" s="110"/>
      <c r="BD271" s="109"/>
      <c r="BE271" s="191"/>
      <c r="BF271" s="109"/>
      <c r="BG271" s="110"/>
      <c r="BH271" s="138"/>
      <c r="BI271" s="139"/>
      <c r="BJ271" s="65"/>
      <c r="BK271" s="63"/>
      <c r="BL271" s="64"/>
      <c r="BM271" s="63"/>
      <c r="BN271" s="206"/>
      <c r="BO271" s="89"/>
      <c r="BP271" s="183"/>
      <c r="BQ271" s="89"/>
      <c r="BR271" s="193"/>
      <c r="BS271" s="183"/>
      <c r="BT271" s="185"/>
      <c r="BU271" s="89"/>
      <c r="BV271" s="89"/>
      <c r="BW271" s="63"/>
      <c r="BX271" s="64"/>
      <c r="BY271" s="63"/>
      <c r="BZ271" s="138"/>
      <c r="CA271" s="63"/>
      <c r="CB271" s="167"/>
      <c r="CC271" s="63"/>
      <c r="CD271" s="167"/>
      <c r="CE271" s="63"/>
      <c r="CF271" s="167"/>
      <c r="CG271" s="169"/>
      <c r="CH271" s="64"/>
      <c r="CI271" s="63"/>
      <c r="CJ271" s="64"/>
      <c r="CK271" s="63"/>
      <c r="CL271" s="65"/>
      <c r="CM271" s="63"/>
      <c r="CN271" s="64"/>
      <c r="CO271" s="63"/>
      <c r="CP271" s="138"/>
      <c r="CQ271" s="68"/>
      <c r="CR271" s="69"/>
      <c r="CS271" s="171"/>
      <c r="CT271" s="69"/>
      <c r="CU271" s="68"/>
      <c r="CV271" s="69"/>
      <c r="CW271" s="68"/>
      <c r="CX271" s="69"/>
      <c r="CY271" s="208"/>
      <c r="CZ271" s="70"/>
      <c r="DA271" s="63"/>
      <c r="DB271" s="173"/>
      <c r="DC271" s="63"/>
      <c r="DD271" s="71"/>
      <c r="DE271" s="63"/>
      <c r="DF271" s="71"/>
      <c r="DG271" s="63"/>
      <c r="DH271" s="68"/>
      <c r="DI271" s="175"/>
      <c r="DJ271" s="176"/>
      <c r="DK271" s="175"/>
      <c r="DL271" s="176"/>
      <c r="DM271" s="175"/>
      <c r="DN271" s="176"/>
      <c r="DO271" s="175"/>
      <c r="DP271" s="176"/>
      <c r="DQ271" s="175"/>
      <c r="DR271" s="176"/>
      <c r="DS271" s="175"/>
      <c r="DT271" s="176"/>
      <c r="DU271" s="175"/>
      <c r="DV271" s="176"/>
      <c r="DW271" s="175"/>
      <c r="DX271" s="176"/>
      <c r="DY271" s="175"/>
      <c r="DZ271" s="176"/>
      <c r="EA271" s="175"/>
      <c r="EB271" s="176"/>
      <c r="EC271" s="175"/>
      <c r="ED271" s="176"/>
      <c r="EE271" s="175"/>
      <c r="EF271" s="176"/>
      <c r="EG271" s="69"/>
      <c r="EH271" s="66"/>
      <c r="EI271" s="66"/>
      <c r="EJ271" s="67"/>
      <c r="EK271" s="67"/>
      <c r="EL271" s="67"/>
      <c r="EM271" s="204"/>
      <c r="EN271" s="200"/>
      <c r="EO271" s="198"/>
      <c r="EP271" s="182"/>
      <c r="EQ271" s="182"/>
      <c r="ER271" s="182"/>
      <c r="ES271" s="182"/>
    </row>
    <row r="272" spans="1:149" x14ac:dyDescent="0.2">
      <c r="A272" s="61"/>
      <c r="B272" s="114">
        <v>264</v>
      </c>
      <c r="C272" s="87" t="str">
        <f t="shared" si="191"/>
        <v/>
      </c>
      <c r="D272" s="88" t="str">
        <f t="shared" si="192"/>
        <v/>
      </c>
      <c r="E272" s="87" t="str">
        <f t="shared" si="193"/>
        <v/>
      </c>
      <c r="F272" s="89" t="str">
        <f t="shared" si="194"/>
        <v/>
      </c>
      <c r="G272" s="87" t="str">
        <f t="shared" si="195"/>
        <v/>
      </c>
      <c r="H272" s="88" t="str">
        <f t="shared" si="196"/>
        <v/>
      </c>
      <c r="I272" s="87" t="str">
        <f t="shared" si="197"/>
        <v/>
      </c>
      <c r="J272" s="89" t="str">
        <f t="shared" si="198"/>
        <v/>
      </c>
      <c r="K272" s="87" t="str">
        <f t="shared" si="199"/>
        <v/>
      </c>
      <c r="L272" s="88" t="str">
        <f t="shared" si="200"/>
        <v/>
      </c>
      <c r="M272" s="87" t="str">
        <f t="shared" si="201"/>
        <v/>
      </c>
      <c r="N272" s="89" t="str">
        <f t="shared" si="202"/>
        <v/>
      </c>
      <c r="O272" s="87" t="str">
        <f t="shared" si="203"/>
        <v/>
      </c>
      <c r="P272" s="88" t="str">
        <f t="shared" si="204"/>
        <v/>
      </c>
      <c r="Q272" s="87" t="str">
        <f t="shared" si="205"/>
        <v/>
      </c>
      <c r="R272" s="89" t="str">
        <f t="shared" si="206"/>
        <v/>
      </c>
      <c r="S272" s="87" t="str">
        <f t="shared" si="207"/>
        <v/>
      </c>
      <c r="T272" s="88" t="str">
        <f t="shared" si="208"/>
        <v/>
      </c>
      <c r="U272" s="87" t="str">
        <f t="shared" si="209"/>
        <v/>
      </c>
      <c r="V272" s="89" t="str">
        <f t="shared" si="210"/>
        <v/>
      </c>
      <c r="W272" s="87" t="str">
        <f t="shared" si="211"/>
        <v/>
      </c>
      <c r="X272" s="88" t="str">
        <f t="shared" si="212"/>
        <v/>
      </c>
      <c r="Y272" s="87" t="str">
        <f t="shared" si="213"/>
        <v/>
      </c>
      <c r="Z272" s="89" t="str">
        <f t="shared" si="214"/>
        <v/>
      </c>
      <c r="AA272" s="87" t="str">
        <f t="shared" si="215"/>
        <v/>
      </c>
      <c r="AB272" s="88" t="str">
        <f t="shared" si="216"/>
        <v/>
      </c>
      <c r="AC272" s="87" t="str">
        <f t="shared" si="217"/>
        <v/>
      </c>
      <c r="AD272" s="88" t="str">
        <f t="shared" si="218"/>
        <v/>
      </c>
      <c r="AE272" s="87" t="str">
        <f t="shared" si="219"/>
        <v/>
      </c>
      <c r="AF272" s="89" t="str">
        <f t="shared" si="220"/>
        <v/>
      </c>
      <c r="AG272" s="87" t="str">
        <f t="shared" si="221"/>
        <v/>
      </c>
      <c r="AH272" s="88" t="str">
        <f t="shared" si="222"/>
        <v/>
      </c>
      <c r="AI272" s="87" t="str">
        <f t="shared" si="223"/>
        <v/>
      </c>
      <c r="AJ272" s="89" t="str">
        <f t="shared" si="224"/>
        <v/>
      </c>
      <c r="AK272" s="87" t="str">
        <f t="shared" si="225"/>
        <v/>
      </c>
      <c r="AL272" s="88" t="str">
        <f t="shared" si="226"/>
        <v/>
      </c>
      <c r="AM272" s="87" t="str">
        <f t="shared" si="227"/>
        <v/>
      </c>
      <c r="AN272" s="104" t="str">
        <f t="shared" si="228"/>
        <v/>
      </c>
      <c r="AO272" s="105"/>
      <c r="AP272" s="104"/>
      <c r="AQ272" s="87"/>
      <c r="AR272" s="104"/>
      <c r="AS272" s="87"/>
      <c r="AT272" s="104"/>
      <c r="AU272" s="108"/>
      <c r="AV272" s="187"/>
      <c r="AW272" s="110"/>
      <c r="AX272" s="109"/>
      <c r="AY272" s="110"/>
      <c r="AZ272" s="189"/>
      <c r="BA272" s="110"/>
      <c r="BB272" s="109"/>
      <c r="BC272" s="110"/>
      <c r="BD272" s="109"/>
      <c r="BE272" s="191"/>
      <c r="BF272" s="109"/>
      <c r="BG272" s="110"/>
      <c r="BH272" s="138"/>
      <c r="BI272" s="139"/>
      <c r="BJ272" s="65"/>
      <c r="BK272" s="63"/>
      <c r="BL272" s="64"/>
      <c r="BM272" s="63"/>
      <c r="BN272" s="206"/>
      <c r="BO272" s="89"/>
      <c r="BP272" s="183"/>
      <c r="BQ272" s="89"/>
      <c r="BR272" s="193"/>
      <c r="BS272" s="183"/>
      <c r="BT272" s="185"/>
      <c r="BU272" s="89"/>
      <c r="BV272" s="89"/>
      <c r="BW272" s="63"/>
      <c r="BX272" s="64"/>
      <c r="BY272" s="63"/>
      <c r="BZ272" s="138"/>
      <c r="CA272" s="63"/>
      <c r="CB272" s="167"/>
      <c r="CC272" s="63"/>
      <c r="CD272" s="167"/>
      <c r="CE272" s="63"/>
      <c r="CF272" s="167"/>
      <c r="CG272" s="169"/>
      <c r="CH272" s="64"/>
      <c r="CI272" s="63"/>
      <c r="CJ272" s="64"/>
      <c r="CK272" s="63"/>
      <c r="CL272" s="65"/>
      <c r="CM272" s="63"/>
      <c r="CN272" s="64"/>
      <c r="CO272" s="63"/>
      <c r="CP272" s="138"/>
      <c r="CQ272" s="68"/>
      <c r="CR272" s="69"/>
      <c r="CS272" s="171"/>
      <c r="CT272" s="69"/>
      <c r="CU272" s="68"/>
      <c r="CV272" s="69"/>
      <c r="CW272" s="68"/>
      <c r="CX272" s="69"/>
      <c r="CY272" s="208"/>
      <c r="CZ272" s="70"/>
      <c r="DA272" s="63"/>
      <c r="DB272" s="173"/>
      <c r="DC272" s="63"/>
      <c r="DD272" s="71"/>
      <c r="DE272" s="63"/>
      <c r="DF272" s="71"/>
      <c r="DG272" s="63"/>
      <c r="DH272" s="68"/>
      <c r="DI272" s="175"/>
      <c r="DJ272" s="176"/>
      <c r="DK272" s="175"/>
      <c r="DL272" s="176"/>
      <c r="DM272" s="175"/>
      <c r="DN272" s="176"/>
      <c r="DO272" s="175"/>
      <c r="DP272" s="176"/>
      <c r="DQ272" s="175"/>
      <c r="DR272" s="176"/>
      <c r="DS272" s="175"/>
      <c r="DT272" s="176"/>
      <c r="DU272" s="175"/>
      <c r="DV272" s="176"/>
      <c r="DW272" s="175"/>
      <c r="DX272" s="176"/>
      <c r="DY272" s="175"/>
      <c r="DZ272" s="176"/>
      <c r="EA272" s="175"/>
      <c r="EB272" s="176"/>
      <c r="EC272" s="175"/>
      <c r="ED272" s="176"/>
      <c r="EE272" s="175"/>
      <c r="EF272" s="176"/>
      <c r="EG272" s="69"/>
      <c r="EH272" s="66"/>
      <c r="EI272" s="66"/>
      <c r="EJ272" s="67"/>
      <c r="EK272" s="67"/>
      <c r="EL272" s="67"/>
      <c r="EM272" s="204"/>
      <c r="EN272" s="200"/>
      <c r="EO272" s="198"/>
      <c r="EP272" s="182"/>
      <c r="EQ272" s="182"/>
      <c r="ER272" s="182"/>
      <c r="ES272" s="182"/>
    </row>
    <row r="273" spans="1:149" x14ac:dyDescent="0.2">
      <c r="A273" s="61"/>
      <c r="B273" s="114">
        <v>265</v>
      </c>
      <c r="C273" s="87" t="str">
        <f t="shared" si="191"/>
        <v/>
      </c>
      <c r="D273" s="88" t="str">
        <f t="shared" si="192"/>
        <v/>
      </c>
      <c r="E273" s="87" t="str">
        <f t="shared" si="193"/>
        <v/>
      </c>
      <c r="F273" s="89" t="str">
        <f t="shared" si="194"/>
        <v/>
      </c>
      <c r="G273" s="87" t="str">
        <f t="shared" si="195"/>
        <v/>
      </c>
      <c r="H273" s="88" t="str">
        <f t="shared" si="196"/>
        <v/>
      </c>
      <c r="I273" s="87" t="str">
        <f t="shared" si="197"/>
        <v/>
      </c>
      <c r="J273" s="89" t="str">
        <f t="shared" si="198"/>
        <v/>
      </c>
      <c r="K273" s="87" t="str">
        <f t="shared" si="199"/>
        <v/>
      </c>
      <c r="L273" s="88" t="str">
        <f t="shared" si="200"/>
        <v/>
      </c>
      <c r="M273" s="87" t="str">
        <f t="shared" si="201"/>
        <v/>
      </c>
      <c r="N273" s="89" t="str">
        <f t="shared" si="202"/>
        <v/>
      </c>
      <c r="O273" s="87" t="str">
        <f t="shared" si="203"/>
        <v/>
      </c>
      <c r="P273" s="88" t="str">
        <f t="shared" si="204"/>
        <v/>
      </c>
      <c r="Q273" s="87" t="str">
        <f t="shared" si="205"/>
        <v/>
      </c>
      <c r="R273" s="89" t="str">
        <f t="shared" si="206"/>
        <v/>
      </c>
      <c r="S273" s="87" t="str">
        <f t="shared" si="207"/>
        <v/>
      </c>
      <c r="T273" s="88" t="str">
        <f t="shared" si="208"/>
        <v/>
      </c>
      <c r="U273" s="87" t="str">
        <f t="shared" si="209"/>
        <v/>
      </c>
      <c r="V273" s="89" t="str">
        <f t="shared" si="210"/>
        <v/>
      </c>
      <c r="W273" s="87" t="str">
        <f t="shared" si="211"/>
        <v/>
      </c>
      <c r="X273" s="88" t="str">
        <f t="shared" si="212"/>
        <v/>
      </c>
      <c r="Y273" s="87" t="str">
        <f t="shared" si="213"/>
        <v/>
      </c>
      <c r="Z273" s="89" t="str">
        <f t="shared" si="214"/>
        <v/>
      </c>
      <c r="AA273" s="87" t="str">
        <f t="shared" si="215"/>
        <v/>
      </c>
      <c r="AB273" s="88" t="str">
        <f t="shared" si="216"/>
        <v/>
      </c>
      <c r="AC273" s="87" t="str">
        <f t="shared" si="217"/>
        <v/>
      </c>
      <c r="AD273" s="88" t="str">
        <f t="shared" si="218"/>
        <v/>
      </c>
      <c r="AE273" s="87" t="str">
        <f t="shared" si="219"/>
        <v/>
      </c>
      <c r="AF273" s="89" t="str">
        <f t="shared" si="220"/>
        <v/>
      </c>
      <c r="AG273" s="87" t="str">
        <f t="shared" si="221"/>
        <v/>
      </c>
      <c r="AH273" s="88" t="str">
        <f t="shared" si="222"/>
        <v/>
      </c>
      <c r="AI273" s="87" t="str">
        <f t="shared" si="223"/>
        <v/>
      </c>
      <c r="AJ273" s="89" t="str">
        <f t="shared" si="224"/>
        <v/>
      </c>
      <c r="AK273" s="87" t="str">
        <f t="shared" si="225"/>
        <v/>
      </c>
      <c r="AL273" s="88" t="str">
        <f t="shared" si="226"/>
        <v/>
      </c>
      <c r="AM273" s="87" t="str">
        <f t="shared" si="227"/>
        <v/>
      </c>
      <c r="AN273" s="104" t="str">
        <f t="shared" si="228"/>
        <v/>
      </c>
      <c r="AO273" s="105"/>
      <c r="AP273" s="104"/>
      <c r="AQ273" s="87"/>
      <c r="AR273" s="104"/>
      <c r="AS273" s="87"/>
      <c r="AT273" s="104"/>
      <c r="AU273" s="108"/>
      <c r="AV273" s="187"/>
      <c r="AW273" s="110"/>
      <c r="AX273" s="109"/>
      <c r="AY273" s="110"/>
      <c r="AZ273" s="189"/>
      <c r="BA273" s="110"/>
      <c r="BB273" s="109"/>
      <c r="BC273" s="110"/>
      <c r="BD273" s="109"/>
      <c r="BE273" s="191"/>
      <c r="BF273" s="109"/>
      <c r="BG273" s="110"/>
      <c r="BH273" s="138"/>
      <c r="BI273" s="139"/>
      <c r="BJ273" s="65"/>
      <c r="BK273" s="63"/>
      <c r="BL273" s="64"/>
      <c r="BM273" s="63"/>
      <c r="BN273" s="206"/>
      <c r="BO273" s="89"/>
      <c r="BP273" s="183"/>
      <c r="BQ273" s="89"/>
      <c r="BR273" s="193"/>
      <c r="BS273" s="183"/>
      <c r="BT273" s="185"/>
      <c r="BU273" s="89"/>
      <c r="BV273" s="89"/>
      <c r="BW273" s="63"/>
      <c r="BX273" s="64"/>
      <c r="BY273" s="63"/>
      <c r="BZ273" s="138"/>
      <c r="CA273" s="63"/>
      <c r="CB273" s="167"/>
      <c r="CC273" s="63"/>
      <c r="CD273" s="167"/>
      <c r="CE273" s="63"/>
      <c r="CF273" s="167"/>
      <c r="CG273" s="169"/>
      <c r="CH273" s="64"/>
      <c r="CI273" s="63"/>
      <c r="CJ273" s="64"/>
      <c r="CK273" s="63"/>
      <c r="CL273" s="65"/>
      <c r="CM273" s="63"/>
      <c r="CN273" s="64"/>
      <c r="CO273" s="63"/>
      <c r="CP273" s="138"/>
      <c r="CQ273" s="68"/>
      <c r="CR273" s="69"/>
      <c r="CS273" s="171"/>
      <c r="CT273" s="69"/>
      <c r="CU273" s="68"/>
      <c r="CV273" s="69"/>
      <c r="CW273" s="68"/>
      <c r="CX273" s="69"/>
      <c r="CY273" s="208"/>
      <c r="CZ273" s="70"/>
      <c r="DA273" s="63"/>
      <c r="DB273" s="173"/>
      <c r="DC273" s="63"/>
      <c r="DD273" s="71"/>
      <c r="DE273" s="63"/>
      <c r="DF273" s="71"/>
      <c r="DG273" s="63"/>
      <c r="DH273" s="68"/>
      <c r="DI273" s="175"/>
      <c r="DJ273" s="176"/>
      <c r="DK273" s="175"/>
      <c r="DL273" s="176"/>
      <c r="DM273" s="175"/>
      <c r="DN273" s="176"/>
      <c r="DO273" s="175"/>
      <c r="DP273" s="176"/>
      <c r="DQ273" s="175"/>
      <c r="DR273" s="176"/>
      <c r="DS273" s="175"/>
      <c r="DT273" s="176"/>
      <c r="DU273" s="175"/>
      <c r="DV273" s="176"/>
      <c r="DW273" s="175"/>
      <c r="DX273" s="176"/>
      <c r="DY273" s="175"/>
      <c r="DZ273" s="176"/>
      <c r="EA273" s="175"/>
      <c r="EB273" s="176"/>
      <c r="EC273" s="175"/>
      <c r="ED273" s="176"/>
      <c r="EE273" s="175"/>
      <c r="EF273" s="176"/>
      <c r="EG273" s="69"/>
      <c r="EH273" s="66"/>
      <c r="EI273" s="66"/>
      <c r="EJ273" s="67"/>
      <c r="EK273" s="67"/>
      <c r="EL273" s="67"/>
      <c r="EM273" s="204"/>
      <c r="EN273" s="200"/>
      <c r="EO273" s="198"/>
      <c r="EP273" s="182"/>
      <c r="EQ273" s="182"/>
      <c r="ER273" s="182"/>
      <c r="ES273" s="182"/>
    </row>
    <row r="274" spans="1:149" x14ac:dyDescent="0.2">
      <c r="A274" s="61"/>
      <c r="B274" s="114">
        <v>266</v>
      </c>
      <c r="C274" s="87" t="str">
        <f t="shared" si="191"/>
        <v/>
      </c>
      <c r="D274" s="88" t="str">
        <f t="shared" si="192"/>
        <v/>
      </c>
      <c r="E274" s="87" t="str">
        <f t="shared" si="193"/>
        <v/>
      </c>
      <c r="F274" s="89" t="str">
        <f t="shared" si="194"/>
        <v/>
      </c>
      <c r="G274" s="87" t="str">
        <f t="shared" si="195"/>
        <v/>
      </c>
      <c r="H274" s="88" t="str">
        <f t="shared" si="196"/>
        <v/>
      </c>
      <c r="I274" s="87" t="str">
        <f t="shared" si="197"/>
        <v/>
      </c>
      <c r="J274" s="89" t="str">
        <f t="shared" si="198"/>
        <v/>
      </c>
      <c r="K274" s="87" t="str">
        <f t="shared" si="199"/>
        <v/>
      </c>
      <c r="L274" s="88" t="str">
        <f t="shared" si="200"/>
        <v/>
      </c>
      <c r="M274" s="87" t="str">
        <f t="shared" si="201"/>
        <v/>
      </c>
      <c r="N274" s="89" t="str">
        <f t="shared" si="202"/>
        <v/>
      </c>
      <c r="O274" s="87" t="str">
        <f t="shared" si="203"/>
        <v/>
      </c>
      <c r="P274" s="88" t="str">
        <f t="shared" si="204"/>
        <v/>
      </c>
      <c r="Q274" s="87" t="str">
        <f t="shared" si="205"/>
        <v/>
      </c>
      <c r="R274" s="89" t="str">
        <f t="shared" si="206"/>
        <v/>
      </c>
      <c r="S274" s="87" t="str">
        <f t="shared" si="207"/>
        <v/>
      </c>
      <c r="T274" s="88" t="str">
        <f t="shared" si="208"/>
        <v/>
      </c>
      <c r="U274" s="87" t="str">
        <f t="shared" si="209"/>
        <v/>
      </c>
      <c r="V274" s="89" t="str">
        <f t="shared" si="210"/>
        <v/>
      </c>
      <c r="W274" s="87" t="str">
        <f t="shared" si="211"/>
        <v/>
      </c>
      <c r="X274" s="88" t="str">
        <f t="shared" si="212"/>
        <v/>
      </c>
      <c r="Y274" s="87" t="str">
        <f t="shared" si="213"/>
        <v/>
      </c>
      <c r="Z274" s="89" t="str">
        <f t="shared" si="214"/>
        <v/>
      </c>
      <c r="AA274" s="87" t="str">
        <f t="shared" si="215"/>
        <v/>
      </c>
      <c r="AB274" s="88" t="str">
        <f t="shared" si="216"/>
        <v/>
      </c>
      <c r="AC274" s="87" t="str">
        <f t="shared" si="217"/>
        <v/>
      </c>
      <c r="AD274" s="88" t="str">
        <f t="shared" si="218"/>
        <v/>
      </c>
      <c r="AE274" s="87" t="str">
        <f t="shared" si="219"/>
        <v/>
      </c>
      <c r="AF274" s="89" t="str">
        <f t="shared" si="220"/>
        <v/>
      </c>
      <c r="AG274" s="87" t="str">
        <f t="shared" si="221"/>
        <v/>
      </c>
      <c r="AH274" s="88" t="str">
        <f t="shared" si="222"/>
        <v/>
      </c>
      <c r="AI274" s="87" t="str">
        <f t="shared" si="223"/>
        <v/>
      </c>
      <c r="AJ274" s="89" t="str">
        <f t="shared" si="224"/>
        <v/>
      </c>
      <c r="AK274" s="87" t="str">
        <f t="shared" si="225"/>
        <v/>
      </c>
      <c r="AL274" s="88" t="str">
        <f t="shared" si="226"/>
        <v/>
      </c>
      <c r="AM274" s="87" t="str">
        <f t="shared" si="227"/>
        <v/>
      </c>
      <c r="AN274" s="104" t="str">
        <f t="shared" si="228"/>
        <v/>
      </c>
      <c r="AO274" s="105"/>
      <c r="AP274" s="104"/>
      <c r="AQ274" s="87"/>
      <c r="AR274" s="104"/>
      <c r="AS274" s="87"/>
      <c r="AT274" s="104"/>
      <c r="AU274" s="108"/>
      <c r="AV274" s="187"/>
      <c r="AW274" s="110"/>
      <c r="AX274" s="109"/>
      <c r="AY274" s="110"/>
      <c r="AZ274" s="189"/>
      <c r="BA274" s="110"/>
      <c r="BB274" s="109"/>
      <c r="BC274" s="110"/>
      <c r="BD274" s="109"/>
      <c r="BE274" s="191"/>
      <c r="BF274" s="109"/>
      <c r="BG274" s="110"/>
      <c r="BH274" s="138"/>
      <c r="BI274" s="139"/>
      <c r="BJ274" s="65"/>
      <c r="BK274" s="63"/>
      <c r="BL274" s="64"/>
      <c r="BM274" s="63"/>
      <c r="BN274" s="206"/>
      <c r="BO274" s="89"/>
      <c r="BP274" s="183"/>
      <c r="BQ274" s="89"/>
      <c r="BR274" s="193"/>
      <c r="BS274" s="183"/>
      <c r="BT274" s="185"/>
      <c r="BU274" s="89"/>
      <c r="BV274" s="89"/>
      <c r="BW274" s="63"/>
      <c r="BX274" s="64"/>
      <c r="BY274" s="63"/>
      <c r="BZ274" s="138"/>
      <c r="CA274" s="63"/>
      <c r="CB274" s="167"/>
      <c r="CC274" s="63"/>
      <c r="CD274" s="167"/>
      <c r="CE274" s="63"/>
      <c r="CF274" s="167"/>
      <c r="CG274" s="169"/>
      <c r="CH274" s="64"/>
      <c r="CI274" s="63"/>
      <c r="CJ274" s="64"/>
      <c r="CK274" s="63"/>
      <c r="CL274" s="65"/>
      <c r="CM274" s="63"/>
      <c r="CN274" s="64"/>
      <c r="CO274" s="63"/>
      <c r="CP274" s="138"/>
      <c r="CQ274" s="68"/>
      <c r="CR274" s="69"/>
      <c r="CS274" s="171"/>
      <c r="CT274" s="69"/>
      <c r="CU274" s="68"/>
      <c r="CV274" s="69"/>
      <c r="CW274" s="68"/>
      <c r="CX274" s="69"/>
      <c r="CY274" s="208"/>
      <c r="CZ274" s="70"/>
      <c r="DA274" s="63"/>
      <c r="DB274" s="173"/>
      <c r="DC274" s="63"/>
      <c r="DD274" s="71"/>
      <c r="DE274" s="63"/>
      <c r="DF274" s="71"/>
      <c r="DG274" s="63"/>
      <c r="DH274" s="68"/>
      <c r="DI274" s="175"/>
      <c r="DJ274" s="176"/>
      <c r="DK274" s="175"/>
      <c r="DL274" s="176"/>
      <c r="DM274" s="175"/>
      <c r="DN274" s="176"/>
      <c r="DO274" s="175"/>
      <c r="DP274" s="176"/>
      <c r="DQ274" s="175"/>
      <c r="DR274" s="176"/>
      <c r="DS274" s="175"/>
      <c r="DT274" s="176"/>
      <c r="DU274" s="175"/>
      <c r="DV274" s="176"/>
      <c r="DW274" s="175"/>
      <c r="DX274" s="176"/>
      <c r="DY274" s="175"/>
      <c r="DZ274" s="176"/>
      <c r="EA274" s="175"/>
      <c r="EB274" s="176"/>
      <c r="EC274" s="175"/>
      <c r="ED274" s="176"/>
      <c r="EE274" s="175"/>
      <c r="EF274" s="176"/>
      <c r="EG274" s="69"/>
      <c r="EH274" s="66"/>
      <c r="EI274" s="66"/>
      <c r="EJ274" s="67"/>
      <c r="EK274" s="67"/>
      <c r="EL274" s="67"/>
      <c r="EM274" s="204"/>
      <c r="EN274" s="200"/>
      <c r="EO274" s="198"/>
      <c r="EP274" s="182"/>
      <c r="EQ274" s="182"/>
      <c r="ER274" s="182"/>
      <c r="ES274" s="182"/>
    </row>
    <row r="275" spans="1:149" x14ac:dyDescent="0.2">
      <c r="A275" s="61"/>
      <c r="B275" s="114">
        <v>267</v>
      </c>
      <c r="C275" s="87" t="str">
        <f t="shared" si="191"/>
        <v/>
      </c>
      <c r="D275" s="88" t="str">
        <f t="shared" si="192"/>
        <v/>
      </c>
      <c r="E275" s="87" t="str">
        <f t="shared" si="193"/>
        <v/>
      </c>
      <c r="F275" s="89" t="str">
        <f t="shared" si="194"/>
        <v/>
      </c>
      <c r="G275" s="87" t="str">
        <f t="shared" si="195"/>
        <v/>
      </c>
      <c r="H275" s="88" t="str">
        <f t="shared" si="196"/>
        <v/>
      </c>
      <c r="I275" s="87" t="str">
        <f t="shared" si="197"/>
        <v/>
      </c>
      <c r="J275" s="89" t="str">
        <f t="shared" si="198"/>
        <v/>
      </c>
      <c r="K275" s="87" t="str">
        <f t="shared" si="199"/>
        <v/>
      </c>
      <c r="L275" s="88" t="str">
        <f t="shared" si="200"/>
        <v/>
      </c>
      <c r="M275" s="87" t="str">
        <f t="shared" si="201"/>
        <v/>
      </c>
      <c r="N275" s="89" t="str">
        <f t="shared" si="202"/>
        <v/>
      </c>
      <c r="O275" s="87" t="str">
        <f t="shared" si="203"/>
        <v/>
      </c>
      <c r="P275" s="88" t="str">
        <f t="shared" si="204"/>
        <v/>
      </c>
      <c r="Q275" s="87" t="str">
        <f t="shared" si="205"/>
        <v/>
      </c>
      <c r="R275" s="89" t="str">
        <f t="shared" si="206"/>
        <v/>
      </c>
      <c r="S275" s="87" t="str">
        <f t="shared" si="207"/>
        <v/>
      </c>
      <c r="T275" s="88" t="str">
        <f t="shared" si="208"/>
        <v/>
      </c>
      <c r="U275" s="87" t="str">
        <f t="shared" si="209"/>
        <v/>
      </c>
      <c r="V275" s="89" t="str">
        <f t="shared" si="210"/>
        <v/>
      </c>
      <c r="W275" s="87" t="str">
        <f t="shared" si="211"/>
        <v/>
      </c>
      <c r="X275" s="88" t="str">
        <f t="shared" si="212"/>
        <v/>
      </c>
      <c r="Y275" s="87" t="str">
        <f t="shared" si="213"/>
        <v/>
      </c>
      <c r="Z275" s="89" t="str">
        <f t="shared" si="214"/>
        <v/>
      </c>
      <c r="AA275" s="87" t="str">
        <f t="shared" si="215"/>
        <v/>
      </c>
      <c r="AB275" s="88" t="str">
        <f t="shared" si="216"/>
        <v/>
      </c>
      <c r="AC275" s="87" t="str">
        <f t="shared" si="217"/>
        <v/>
      </c>
      <c r="AD275" s="88" t="str">
        <f t="shared" si="218"/>
        <v/>
      </c>
      <c r="AE275" s="87" t="str">
        <f t="shared" si="219"/>
        <v/>
      </c>
      <c r="AF275" s="89" t="str">
        <f t="shared" si="220"/>
        <v/>
      </c>
      <c r="AG275" s="87" t="str">
        <f t="shared" si="221"/>
        <v/>
      </c>
      <c r="AH275" s="88" t="str">
        <f t="shared" si="222"/>
        <v/>
      </c>
      <c r="AI275" s="87" t="str">
        <f t="shared" si="223"/>
        <v/>
      </c>
      <c r="AJ275" s="89" t="str">
        <f t="shared" si="224"/>
        <v/>
      </c>
      <c r="AK275" s="87" t="str">
        <f t="shared" si="225"/>
        <v/>
      </c>
      <c r="AL275" s="88" t="str">
        <f t="shared" si="226"/>
        <v/>
      </c>
      <c r="AM275" s="87" t="str">
        <f t="shared" si="227"/>
        <v/>
      </c>
      <c r="AN275" s="104" t="str">
        <f t="shared" si="228"/>
        <v/>
      </c>
      <c r="AO275" s="105"/>
      <c r="AP275" s="104"/>
      <c r="AQ275" s="87"/>
      <c r="AR275" s="104"/>
      <c r="AS275" s="87"/>
      <c r="AT275" s="104"/>
      <c r="AU275" s="108"/>
      <c r="AV275" s="187"/>
      <c r="AW275" s="110"/>
      <c r="AX275" s="109"/>
      <c r="AY275" s="110"/>
      <c r="AZ275" s="189"/>
      <c r="BA275" s="110"/>
      <c r="BB275" s="109"/>
      <c r="BC275" s="110"/>
      <c r="BD275" s="109"/>
      <c r="BE275" s="191"/>
      <c r="BF275" s="109"/>
      <c r="BG275" s="110"/>
      <c r="BH275" s="138"/>
      <c r="BI275" s="139"/>
      <c r="BJ275" s="65"/>
      <c r="BK275" s="63"/>
      <c r="BL275" s="64"/>
      <c r="BM275" s="63"/>
      <c r="BN275" s="206"/>
      <c r="BO275" s="89"/>
      <c r="BP275" s="183"/>
      <c r="BQ275" s="89"/>
      <c r="BR275" s="193"/>
      <c r="BS275" s="183"/>
      <c r="BT275" s="185"/>
      <c r="BU275" s="89"/>
      <c r="BV275" s="89"/>
      <c r="BW275" s="63"/>
      <c r="BX275" s="64"/>
      <c r="BY275" s="63"/>
      <c r="BZ275" s="138"/>
      <c r="CA275" s="63"/>
      <c r="CB275" s="167"/>
      <c r="CC275" s="63"/>
      <c r="CD275" s="167"/>
      <c r="CE275" s="63"/>
      <c r="CF275" s="167"/>
      <c r="CG275" s="169"/>
      <c r="CH275" s="64"/>
      <c r="CI275" s="63"/>
      <c r="CJ275" s="64"/>
      <c r="CK275" s="63"/>
      <c r="CL275" s="65"/>
      <c r="CM275" s="63"/>
      <c r="CN275" s="64"/>
      <c r="CO275" s="63"/>
      <c r="CP275" s="138"/>
      <c r="CQ275" s="68"/>
      <c r="CR275" s="69"/>
      <c r="CS275" s="171"/>
      <c r="CT275" s="69"/>
      <c r="CU275" s="68"/>
      <c r="CV275" s="69"/>
      <c r="CW275" s="68"/>
      <c r="CX275" s="69"/>
      <c r="CY275" s="208"/>
      <c r="CZ275" s="70"/>
      <c r="DA275" s="63"/>
      <c r="DB275" s="173"/>
      <c r="DC275" s="63"/>
      <c r="DD275" s="71"/>
      <c r="DE275" s="63"/>
      <c r="DF275" s="71"/>
      <c r="DG275" s="63"/>
      <c r="DH275" s="68"/>
      <c r="DI275" s="175"/>
      <c r="DJ275" s="176"/>
      <c r="DK275" s="175"/>
      <c r="DL275" s="176"/>
      <c r="DM275" s="175"/>
      <c r="DN275" s="176"/>
      <c r="DO275" s="175"/>
      <c r="DP275" s="176"/>
      <c r="DQ275" s="175"/>
      <c r="DR275" s="176"/>
      <c r="DS275" s="175"/>
      <c r="DT275" s="176"/>
      <c r="DU275" s="175"/>
      <c r="DV275" s="176"/>
      <c r="DW275" s="175"/>
      <c r="DX275" s="176"/>
      <c r="DY275" s="175"/>
      <c r="DZ275" s="176"/>
      <c r="EA275" s="175"/>
      <c r="EB275" s="176"/>
      <c r="EC275" s="175"/>
      <c r="ED275" s="176"/>
      <c r="EE275" s="175"/>
      <c r="EF275" s="176"/>
      <c r="EG275" s="69"/>
      <c r="EH275" s="66"/>
      <c r="EI275" s="66"/>
      <c r="EJ275" s="67"/>
      <c r="EK275" s="67"/>
      <c r="EL275" s="67"/>
      <c r="EM275" s="204"/>
      <c r="EN275" s="200"/>
      <c r="EO275" s="198"/>
      <c r="EP275" s="182"/>
      <c r="EQ275" s="182"/>
      <c r="ER275" s="182"/>
      <c r="ES275" s="182"/>
    </row>
    <row r="276" spans="1:149" x14ac:dyDescent="0.2">
      <c r="A276" s="61"/>
      <c r="B276" s="114">
        <v>268</v>
      </c>
      <c r="C276" s="87" t="str">
        <f t="shared" si="191"/>
        <v/>
      </c>
      <c r="D276" s="88" t="str">
        <f t="shared" si="192"/>
        <v/>
      </c>
      <c r="E276" s="87" t="str">
        <f t="shared" si="193"/>
        <v/>
      </c>
      <c r="F276" s="89" t="str">
        <f t="shared" si="194"/>
        <v/>
      </c>
      <c r="G276" s="87" t="str">
        <f t="shared" si="195"/>
        <v/>
      </c>
      <c r="H276" s="88" t="str">
        <f t="shared" si="196"/>
        <v/>
      </c>
      <c r="I276" s="87" t="str">
        <f t="shared" si="197"/>
        <v/>
      </c>
      <c r="J276" s="89" t="str">
        <f t="shared" si="198"/>
        <v/>
      </c>
      <c r="K276" s="87" t="str">
        <f t="shared" si="199"/>
        <v/>
      </c>
      <c r="L276" s="88" t="str">
        <f t="shared" si="200"/>
        <v/>
      </c>
      <c r="M276" s="87" t="str">
        <f t="shared" si="201"/>
        <v/>
      </c>
      <c r="N276" s="89" t="str">
        <f t="shared" si="202"/>
        <v/>
      </c>
      <c r="O276" s="87" t="str">
        <f t="shared" si="203"/>
        <v/>
      </c>
      <c r="P276" s="88" t="str">
        <f t="shared" si="204"/>
        <v/>
      </c>
      <c r="Q276" s="87" t="str">
        <f t="shared" si="205"/>
        <v/>
      </c>
      <c r="R276" s="89" t="str">
        <f t="shared" si="206"/>
        <v/>
      </c>
      <c r="S276" s="87" t="str">
        <f t="shared" si="207"/>
        <v/>
      </c>
      <c r="T276" s="88" t="str">
        <f t="shared" si="208"/>
        <v/>
      </c>
      <c r="U276" s="87" t="str">
        <f t="shared" si="209"/>
        <v/>
      </c>
      <c r="V276" s="89" t="str">
        <f t="shared" si="210"/>
        <v/>
      </c>
      <c r="W276" s="87" t="str">
        <f t="shared" si="211"/>
        <v/>
      </c>
      <c r="X276" s="88" t="str">
        <f t="shared" si="212"/>
        <v/>
      </c>
      <c r="Y276" s="87" t="str">
        <f t="shared" si="213"/>
        <v/>
      </c>
      <c r="Z276" s="89" t="str">
        <f t="shared" si="214"/>
        <v/>
      </c>
      <c r="AA276" s="87" t="str">
        <f t="shared" si="215"/>
        <v/>
      </c>
      <c r="AB276" s="88" t="str">
        <f t="shared" si="216"/>
        <v/>
      </c>
      <c r="AC276" s="87" t="str">
        <f t="shared" si="217"/>
        <v/>
      </c>
      <c r="AD276" s="88" t="str">
        <f t="shared" si="218"/>
        <v/>
      </c>
      <c r="AE276" s="87" t="str">
        <f t="shared" si="219"/>
        <v/>
      </c>
      <c r="AF276" s="89" t="str">
        <f t="shared" si="220"/>
        <v/>
      </c>
      <c r="AG276" s="87" t="str">
        <f t="shared" si="221"/>
        <v/>
      </c>
      <c r="AH276" s="88" t="str">
        <f t="shared" si="222"/>
        <v/>
      </c>
      <c r="AI276" s="87" t="str">
        <f t="shared" si="223"/>
        <v/>
      </c>
      <c r="AJ276" s="89" t="str">
        <f t="shared" si="224"/>
        <v/>
      </c>
      <c r="AK276" s="87" t="str">
        <f t="shared" si="225"/>
        <v/>
      </c>
      <c r="AL276" s="88" t="str">
        <f t="shared" si="226"/>
        <v/>
      </c>
      <c r="AM276" s="87" t="str">
        <f t="shared" si="227"/>
        <v/>
      </c>
      <c r="AN276" s="104" t="str">
        <f t="shared" si="228"/>
        <v/>
      </c>
      <c r="AO276" s="105"/>
      <c r="AP276" s="104"/>
      <c r="AQ276" s="87"/>
      <c r="AR276" s="104"/>
      <c r="AS276" s="87"/>
      <c r="AT276" s="104"/>
      <c r="AU276" s="108"/>
      <c r="AV276" s="187"/>
      <c r="AW276" s="110"/>
      <c r="AX276" s="109"/>
      <c r="AY276" s="110"/>
      <c r="AZ276" s="189"/>
      <c r="BA276" s="110"/>
      <c r="BB276" s="109"/>
      <c r="BC276" s="110"/>
      <c r="BD276" s="109"/>
      <c r="BE276" s="191"/>
      <c r="BF276" s="109"/>
      <c r="BG276" s="110"/>
      <c r="BH276" s="138"/>
      <c r="BI276" s="139"/>
      <c r="BJ276" s="65"/>
      <c r="BK276" s="63"/>
      <c r="BL276" s="64"/>
      <c r="BM276" s="63"/>
      <c r="BN276" s="206"/>
      <c r="BO276" s="89"/>
      <c r="BP276" s="183"/>
      <c r="BQ276" s="89"/>
      <c r="BR276" s="193"/>
      <c r="BS276" s="183"/>
      <c r="BT276" s="185"/>
      <c r="BU276" s="89"/>
      <c r="BV276" s="89"/>
      <c r="BW276" s="63"/>
      <c r="BX276" s="64"/>
      <c r="BY276" s="63"/>
      <c r="BZ276" s="138"/>
      <c r="CA276" s="63"/>
      <c r="CB276" s="167"/>
      <c r="CC276" s="63"/>
      <c r="CD276" s="167"/>
      <c r="CE276" s="63"/>
      <c r="CF276" s="167"/>
      <c r="CG276" s="169"/>
      <c r="CH276" s="64"/>
      <c r="CI276" s="63"/>
      <c r="CJ276" s="64"/>
      <c r="CK276" s="63"/>
      <c r="CL276" s="65"/>
      <c r="CM276" s="63"/>
      <c r="CN276" s="64"/>
      <c r="CO276" s="63"/>
      <c r="CP276" s="138"/>
      <c r="CQ276" s="68"/>
      <c r="CR276" s="69"/>
      <c r="CS276" s="171"/>
      <c r="CT276" s="69"/>
      <c r="CU276" s="68"/>
      <c r="CV276" s="69"/>
      <c r="CW276" s="68"/>
      <c r="CX276" s="69"/>
      <c r="CY276" s="208"/>
      <c r="CZ276" s="70"/>
      <c r="DA276" s="63"/>
      <c r="DB276" s="173"/>
      <c r="DC276" s="63"/>
      <c r="DD276" s="71"/>
      <c r="DE276" s="63"/>
      <c r="DF276" s="71"/>
      <c r="DG276" s="63"/>
      <c r="DH276" s="68"/>
      <c r="DI276" s="175"/>
      <c r="DJ276" s="176"/>
      <c r="DK276" s="175"/>
      <c r="DL276" s="176"/>
      <c r="DM276" s="175"/>
      <c r="DN276" s="176"/>
      <c r="DO276" s="175"/>
      <c r="DP276" s="176"/>
      <c r="DQ276" s="175"/>
      <c r="DR276" s="176"/>
      <c r="DS276" s="175"/>
      <c r="DT276" s="176"/>
      <c r="DU276" s="175"/>
      <c r="DV276" s="176"/>
      <c r="DW276" s="175"/>
      <c r="DX276" s="176"/>
      <c r="DY276" s="175"/>
      <c r="DZ276" s="176"/>
      <c r="EA276" s="175"/>
      <c r="EB276" s="176"/>
      <c r="EC276" s="175"/>
      <c r="ED276" s="176"/>
      <c r="EE276" s="175"/>
      <c r="EF276" s="176"/>
      <c r="EG276" s="69"/>
      <c r="EH276" s="66"/>
      <c r="EI276" s="66"/>
      <c r="EJ276" s="67"/>
      <c r="EK276" s="67"/>
      <c r="EL276" s="67"/>
      <c r="EM276" s="204"/>
      <c r="EN276" s="200"/>
      <c r="EO276" s="198"/>
      <c r="EP276" s="182"/>
      <c r="EQ276" s="182"/>
      <c r="ER276" s="182"/>
      <c r="ES276" s="182"/>
    </row>
    <row r="277" spans="1:149" x14ac:dyDescent="0.2">
      <c r="A277" s="61"/>
      <c r="B277" s="114">
        <v>269</v>
      </c>
      <c r="C277" s="87" t="str">
        <f t="shared" si="191"/>
        <v/>
      </c>
      <c r="D277" s="88" t="str">
        <f t="shared" si="192"/>
        <v/>
      </c>
      <c r="E277" s="87" t="str">
        <f t="shared" si="193"/>
        <v/>
      </c>
      <c r="F277" s="89" t="str">
        <f t="shared" si="194"/>
        <v/>
      </c>
      <c r="G277" s="87" t="str">
        <f t="shared" si="195"/>
        <v/>
      </c>
      <c r="H277" s="88" t="str">
        <f t="shared" si="196"/>
        <v/>
      </c>
      <c r="I277" s="87" t="str">
        <f t="shared" si="197"/>
        <v/>
      </c>
      <c r="J277" s="89" t="str">
        <f t="shared" si="198"/>
        <v/>
      </c>
      <c r="K277" s="87" t="str">
        <f t="shared" si="199"/>
        <v/>
      </c>
      <c r="L277" s="88" t="str">
        <f t="shared" si="200"/>
        <v/>
      </c>
      <c r="M277" s="87" t="str">
        <f t="shared" si="201"/>
        <v/>
      </c>
      <c r="N277" s="89" t="str">
        <f t="shared" si="202"/>
        <v/>
      </c>
      <c r="O277" s="87" t="str">
        <f t="shared" si="203"/>
        <v/>
      </c>
      <c r="P277" s="88" t="str">
        <f t="shared" si="204"/>
        <v/>
      </c>
      <c r="Q277" s="87" t="str">
        <f t="shared" si="205"/>
        <v/>
      </c>
      <c r="R277" s="89" t="str">
        <f t="shared" si="206"/>
        <v/>
      </c>
      <c r="S277" s="87" t="str">
        <f t="shared" si="207"/>
        <v/>
      </c>
      <c r="T277" s="88" t="str">
        <f t="shared" si="208"/>
        <v/>
      </c>
      <c r="U277" s="87" t="str">
        <f t="shared" si="209"/>
        <v/>
      </c>
      <c r="V277" s="89" t="str">
        <f t="shared" si="210"/>
        <v/>
      </c>
      <c r="W277" s="87" t="str">
        <f t="shared" si="211"/>
        <v/>
      </c>
      <c r="X277" s="88" t="str">
        <f t="shared" si="212"/>
        <v/>
      </c>
      <c r="Y277" s="87" t="str">
        <f t="shared" si="213"/>
        <v/>
      </c>
      <c r="Z277" s="89" t="str">
        <f t="shared" si="214"/>
        <v/>
      </c>
      <c r="AA277" s="87" t="str">
        <f t="shared" si="215"/>
        <v/>
      </c>
      <c r="AB277" s="88" t="str">
        <f t="shared" si="216"/>
        <v/>
      </c>
      <c r="AC277" s="87" t="str">
        <f t="shared" si="217"/>
        <v/>
      </c>
      <c r="AD277" s="88" t="str">
        <f t="shared" si="218"/>
        <v/>
      </c>
      <c r="AE277" s="87" t="str">
        <f t="shared" si="219"/>
        <v/>
      </c>
      <c r="AF277" s="89" t="str">
        <f t="shared" si="220"/>
        <v/>
      </c>
      <c r="AG277" s="87" t="str">
        <f t="shared" si="221"/>
        <v/>
      </c>
      <c r="AH277" s="88" t="str">
        <f t="shared" si="222"/>
        <v/>
      </c>
      <c r="AI277" s="87" t="str">
        <f t="shared" si="223"/>
        <v/>
      </c>
      <c r="AJ277" s="89" t="str">
        <f t="shared" si="224"/>
        <v/>
      </c>
      <c r="AK277" s="87" t="str">
        <f t="shared" si="225"/>
        <v/>
      </c>
      <c r="AL277" s="88" t="str">
        <f t="shared" si="226"/>
        <v/>
      </c>
      <c r="AM277" s="87" t="str">
        <f t="shared" si="227"/>
        <v/>
      </c>
      <c r="AN277" s="104" t="str">
        <f t="shared" si="228"/>
        <v/>
      </c>
      <c r="AO277" s="105"/>
      <c r="AP277" s="104"/>
      <c r="AQ277" s="87"/>
      <c r="AR277" s="104"/>
      <c r="AS277" s="87"/>
      <c r="AT277" s="104"/>
      <c r="AU277" s="108"/>
      <c r="AV277" s="187"/>
      <c r="AW277" s="110"/>
      <c r="AX277" s="109"/>
      <c r="AY277" s="110"/>
      <c r="AZ277" s="189"/>
      <c r="BA277" s="110"/>
      <c r="BB277" s="109"/>
      <c r="BC277" s="110"/>
      <c r="BD277" s="109"/>
      <c r="BE277" s="191"/>
      <c r="BF277" s="109"/>
      <c r="BG277" s="110"/>
      <c r="BH277" s="138"/>
      <c r="BI277" s="139"/>
      <c r="BJ277" s="65"/>
      <c r="BK277" s="63"/>
      <c r="BL277" s="64"/>
      <c r="BM277" s="63"/>
      <c r="BN277" s="206"/>
      <c r="BO277" s="89"/>
      <c r="BP277" s="183"/>
      <c r="BQ277" s="89"/>
      <c r="BR277" s="193"/>
      <c r="BS277" s="183"/>
      <c r="BT277" s="185"/>
      <c r="BU277" s="89"/>
      <c r="BV277" s="89"/>
      <c r="BW277" s="63"/>
      <c r="BX277" s="64"/>
      <c r="BY277" s="63"/>
      <c r="BZ277" s="138"/>
      <c r="CA277" s="63"/>
      <c r="CB277" s="167"/>
      <c r="CC277" s="63"/>
      <c r="CD277" s="167"/>
      <c r="CE277" s="63"/>
      <c r="CF277" s="167"/>
      <c r="CG277" s="169"/>
      <c r="CH277" s="64"/>
      <c r="CI277" s="63"/>
      <c r="CJ277" s="64"/>
      <c r="CK277" s="63"/>
      <c r="CL277" s="65"/>
      <c r="CM277" s="63"/>
      <c r="CN277" s="64"/>
      <c r="CO277" s="63"/>
      <c r="CP277" s="138"/>
      <c r="CQ277" s="68"/>
      <c r="CR277" s="69"/>
      <c r="CS277" s="171"/>
      <c r="CT277" s="69"/>
      <c r="CU277" s="68"/>
      <c r="CV277" s="69"/>
      <c r="CW277" s="68"/>
      <c r="CX277" s="69"/>
      <c r="CY277" s="208"/>
      <c r="CZ277" s="70"/>
      <c r="DA277" s="63"/>
      <c r="DB277" s="173"/>
      <c r="DC277" s="63"/>
      <c r="DD277" s="71"/>
      <c r="DE277" s="63"/>
      <c r="DF277" s="71"/>
      <c r="DG277" s="63"/>
      <c r="DH277" s="68"/>
      <c r="DI277" s="175"/>
      <c r="DJ277" s="176"/>
      <c r="DK277" s="175"/>
      <c r="DL277" s="176"/>
      <c r="DM277" s="175"/>
      <c r="DN277" s="176"/>
      <c r="DO277" s="175"/>
      <c r="DP277" s="176"/>
      <c r="DQ277" s="175"/>
      <c r="DR277" s="176"/>
      <c r="DS277" s="175"/>
      <c r="DT277" s="176"/>
      <c r="DU277" s="175"/>
      <c r="DV277" s="176"/>
      <c r="DW277" s="175"/>
      <c r="DX277" s="176"/>
      <c r="DY277" s="175"/>
      <c r="DZ277" s="176"/>
      <c r="EA277" s="175"/>
      <c r="EB277" s="176"/>
      <c r="EC277" s="175"/>
      <c r="ED277" s="176"/>
      <c r="EE277" s="175"/>
      <c r="EF277" s="176"/>
      <c r="EG277" s="69"/>
      <c r="EH277" s="66"/>
      <c r="EI277" s="66"/>
      <c r="EJ277" s="67"/>
      <c r="EK277" s="67"/>
      <c r="EL277" s="67"/>
      <c r="EM277" s="204"/>
      <c r="EN277" s="200"/>
      <c r="EO277" s="198"/>
      <c r="EP277" s="182"/>
      <c r="EQ277" s="182"/>
      <c r="ER277" s="182"/>
      <c r="ES277" s="182"/>
    </row>
    <row r="278" spans="1:149" x14ac:dyDescent="0.2">
      <c r="A278" s="61"/>
      <c r="B278" s="114">
        <v>270</v>
      </c>
      <c r="C278" s="87" t="str">
        <f t="shared" si="191"/>
        <v/>
      </c>
      <c r="D278" s="88" t="str">
        <f t="shared" si="192"/>
        <v/>
      </c>
      <c r="E278" s="87" t="str">
        <f t="shared" si="193"/>
        <v/>
      </c>
      <c r="F278" s="89" t="str">
        <f t="shared" si="194"/>
        <v/>
      </c>
      <c r="G278" s="87" t="str">
        <f t="shared" si="195"/>
        <v/>
      </c>
      <c r="H278" s="88" t="str">
        <f t="shared" si="196"/>
        <v/>
      </c>
      <c r="I278" s="87" t="str">
        <f t="shared" si="197"/>
        <v/>
      </c>
      <c r="J278" s="89" t="str">
        <f t="shared" si="198"/>
        <v/>
      </c>
      <c r="K278" s="87" t="str">
        <f t="shared" si="199"/>
        <v/>
      </c>
      <c r="L278" s="88" t="str">
        <f t="shared" si="200"/>
        <v/>
      </c>
      <c r="M278" s="87" t="str">
        <f t="shared" si="201"/>
        <v/>
      </c>
      <c r="N278" s="89" t="str">
        <f t="shared" si="202"/>
        <v/>
      </c>
      <c r="O278" s="87" t="str">
        <f t="shared" si="203"/>
        <v/>
      </c>
      <c r="P278" s="88" t="str">
        <f t="shared" si="204"/>
        <v/>
      </c>
      <c r="Q278" s="87" t="str">
        <f t="shared" si="205"/>
        <v/>
      </c>
      <c r="R278" s="89" t="str">
        <f t="shared" si="206"/>
        <v/>
      </c>
      <c r="S278" s="87" t="str">
        <f t="shared" si="207"/>
        <v/>
      </c>
      <c r="T278" s="88" t="str">
        <f t="shared" si="208"/>
        <v/>
      </c>
      <c r="U278" s="87" t="str">
        <f t="shared" si="209"/>
        <v/>
      </c>
      <c r="V278" s="89" t="str">
        <f t="shared" si="210"/>
        <v/>
      </c>
      <c r="W278" s="87" t="str">
        <f t="shared" si="211"/>
        <v/>
      </c>
      <c r="X278" s="88" t="str">
        <f t="shared" si="212"/>
        <v/>
      </c>
      <c r="Y278" s="87" t="str">
        <f t="shared" si="213"/>
        <v/>
      </c>
      <c r="Z278" s="89" t="str">
        <f t="shared" si="214"/>
        <v/>
      </c>
      <c r="AA278" s="87" t="str">
        <f t="shared" si="215"/>
        <v/>
      </c>
      <c r="AB278" s="88" t="str">
        <f t="shared" si="216"/>
        <v/>
      </c>
      <c r="AC278" s="87" t="str">
        <f t="shared" si="217"/>
        <v/>
      </c>
      <c r="AD278" s="88" t="str">
        <f t="shared" si="218"/>
        <v/>
      </c>
      <c r="AE278" s="87" t="str">
        <f t="shared" si="219"/>
        <v/>
      </c>
      <c r="AF278" s="89" t="str">
        <f t="shared" si="220"/>
        <v/>
      </c>
      <c r="AG278" s="87" t="str">
        <f t="shared" si="221"/>
        <v/>
      </c>
      <c r="AH278" s="88" t="str">
        <f t="shared" si="222"/>
        <v/>
      </c>
      <c r="AI278" s="87" t="str">
        <f t="shared" si="223"/>
        <v/>
      </c>
      <c r="AJ278" s="89" t="str">
        <f t="shared" si="224"/>
        <v/>
      </c>
      <c r="AK278" s="87" t="str">
        <f t="shared" si="225"/>
        <v/>
      </c>
      <c r="AL278" s="88" t="str">
        <f t="shared" si="226"/>
        <v/>
      </c>
      <c r="AM278" s="87" t="str">
        <f t="shared" si="227"/>
        <v/>
      </c>
      <c r="AN278" s="104" t="str">
        <f t="shared" si="228"/>
        <v/>
      </c>
      <c r="AO278" s="105"/>
      <c r="AP278" s="104"/>
      <c r="AQ278" s="87"/>
      <c r="AR278" s="104"/>
      <c r="AS278" s="87"/>
      <c r="AT278" s="104"/>
      <c r="AU278" s="108"/>
      <c r="AV278" s="187"/>
      <c r="AW278" s="110"/>
      <c r="AX278" s="109"/>
      <c r="AY278" s="110"/>
      <c r="AZ278" s="189"/>
      <c r="BA278" s="110"/>
      <c r="BB278" s="109"/>
      <c r="BC278" s="110"/>
      <c r="BD278" s="109"/>
      <c r="BE278" s="191"/>
      <c r="BF278" s="109"/>
      <c r="BG278" s="110"/>
      <c r="BH278" s="138"/>
      <c r="BI278" s="139"/>
      <c r="BJ278" s="65"/>
      <c r="BK278" s="63"/>
      <c r="BL278" s="64"/>
      <c r="BM278" s="63"/>
      <c r="BN278" s="206"/>
      <c r="BO278" s="89"/>
      <c r="BP278" s="183"/>
      <c r="BQ278" s="89"/>
      <c r="BR278" s="193"/>
      <c r="BS278" s="183"/>
      <c r="BT278" s="185"/>
      <c r="BU278" s="89"/>
      <c r="BV278" s="89"/>
      <c r="BW278" s="63"/>
      <c r="BX278" s="64"/>
      <c r="BY278" s="63"/>
      <c r="BZ278" s="138"/>
      <c r="CA278" s="63"/>
      <c r="CB278" s="167"/>
      <c r="CC278" s="63"/>
      <c r="CD278" s="167"/>
      <c r="CE278" s="63"/>
      <c r="CF278" s="167"/>
      <c r="CG278" s="169"/>
      <c r="CH278" s="64"/>
      <c r="CI278" s="63"/>
      <c r="CJ278" s="64"/>
      <c r="CK278" s="63"/>
      <c r="CL278" s="65"/>
      <c r="CM278" s="63"/>
      <c r="CN278" s="64"/>
      <c r="CO278" s="63"/>
      <c r="CP278" s="138"/>
      <c r="CQ278" s="68"/>
      <c r="CR278" s="69"/>
      <c r="CS278" s="171"/>
      <c r="CT278" s="69"/>
      <c r="CU278" s="68"/>
      <c r="CV278" s="69"/>
      <c r="CW278" s="68"/>
      <c r="CX278" s="69"/>
      <c r="CY278" s="208"/>
      <c r="CZ278" s="70"/>
      <c r="DA278" s="63"/>
      <c r="DB278" s="173"/>
      <c r="DC278" s="63"/>
      <c r="DD278" s="71"/>
      <c r="DE278" s="63"/>
      <c r="DF278" s="71"/>
      <c r="DG278" s="63"/>
      <c r="DH278" s="68"/>
      <c r="DI278" s="175"/>
      <c r="DJ278" s="176"/>
      <c r="DK278" s="175"/>
      <c r="DL278" s="176"/>
      <c r="DM278" s="175"/>
      <c r="DN278" s="176"/>
      <c r="DO278" s="175"/>
      <c r="DP278" s="176"/>
      <c r="DQ278" s="175"/>
      <c r="DR278" s="176"/>
      <c r="DS278" s="175"/>
      <c r="DT278" s="176"/>
      <c r="DU278" s="175"/>
      <c r="DV278" s="176"/>
      <c r="DW278" s="175"/>
      <c r="DX278" s="176"/>
      <c r="DY278" s="175"/>
      <c r="DZ278" s="176"/>
      <c r="EA278" s="175"/>
      <c r="EB278" s="176"/>
      <c r="EC278" s="175"/>
      <c r="ED278" s="176"/>
      <c r="EE278" s="175"/>
      <c r="EF278" s="176"/>
      <c r="EG278" s="69"/>
      <c r="EH278" s="66"/>
      <c r="EI278" s="66"/>
      <c r="EJ278" s="67"/>
      <c r="EK278" s="67"/>
      <c r="EL278" s="67"/>
      <c r="EM278" s="204"/>
      <c r="EN278" s="200"/>
      <c r="EO278" s="198"/>
      <c r="EP278" s="182"/>
      <c r="EQ278" s="182"/>
      <c r="ER278" s="182"/>
      <c r="ES278" s="182"/>
    </row>
    <row r="279" spans="1:149" x14ac:dyDescent="0.2">
      <c r="A279" s="61"/>
      <c r="B279" s="114">
        <v>271</v>
      </c>
      <c r="C279" s="87" t="str">
        <f t="shared" si="191"/>
        <v/>
      </c>
      <c r="D279" s="88" t="str">
        <f t="shared" si="192"/>
        <v/>
      </c>
      <c r="E279" s="87" t="str">
        <f t="shared" si="193"/>
        <v/>
      </c>
      <c r="F279" s="89" t="str">
        <f t="shared" si="194"/>
        <v/>
      </c>
      <c r="G279" s="87" t="str">
        <f t="shared" si="195"/>
        <v/>
      </c>
      <c r="H279" s="88" t="str">
        <f t="shared" si="196"/>
        <v/>
      </c>
      <c r="I279" s="87" t="str">
        <f t="shared" si="197"/>
        <v/>
      </c>
      <c r="J279" s="89" t="str">
        <f t="shared" si="198"/>
        <v/>
      </c>
      <c r="K279" s="87" t="str">
        <f t="shared" si="199"/>
        <v/>
      </c>
      <c r="L279" s="88" t="str">
        <f t="shared" si="200"/>
        <v/>
      </c>
      <c r="M279" s="87" t="str">
        <f t="shared" si="201"/>
        <v/>
      </c>
      <c r="N279" s="89" t="str">
        <f t="shared" si="202"/>
        <v/>
      </c>
      <c r="O279" s="87" t="str">
        <f t="shared" si="203"/>
        <v/>
      </c>
      <c r="P279" s="88" t="str">
        <f t="shared" si="204"/>
        <v/>
      </c>
      <c r="Q279" s="87" t="str">
        <f t="shared" si="205"/>
        <v/>
      </c>
      <c r="R279" s="89" t="str">
        <f t="shared" si="206"/>
        <v/>
      </c>
      <c r="S279" s="87" t="str">
        <f t="shared" si="207"/>
        <v/>
      </c>
      <c r="T279" s="88" t="str">
        <f t="shared" si="208"/>
        <v/>
      </c>
      <c r="U279" s="87" t="str">
        <f t="shared" si="209"/>
        <v/>
      </c>
      <c r="V279" s="89" t="str">
        <f t="shared" si="210"/>
        <v/>
      </c>
      <c r="W279" s="87" t="str">
        <f t="shared" si="211"/>
        <v/>
      </c>
      <c r="X279" s="88" t="str">
        <f t="shared" si="212"/>
        <v/>
      </c>
      <c r="Y279" s="87" t="str">
        <f t="shared" si="213"/>
        <v/>
      </c>
      <c r="Z279" s="89" t="str">
        <f t="shared" si="214"/>
        <v/>
      </c>
      <c r="AA279" s="87" t="str">
        <f t="shared" si="215"/>
        <v/>
      </c>
      <c r="AB279" s="88" t="str">
        <f t="shared" si="216"/>
        <v/>
      </c>
      <c r="AC279" s="87" t="str">
        <f t="shared" si="217"/>
        <v/>
      </c>
      <c r="AD279" s="88" t="str">
        <f t="shared" si="218"/>
        <v/>
      </c>
      <c r="AE279" s="87" t="str">
        <f t="shared" si="219"/>
        <v/>
      </c>
      <c r="AF279" s="89" t="str">
        <f t="shared" si="220"/>
        <v/>
      </c>
      <c r="AG279" s="87" t="str">
        <f t="shared" si="221"/>
        <v/>
      </c>
      <c r="AH279" s="88" t="str">
        <f t="shared" si="222"/>
        <v/>
      </c>
      <c r="AI279" s="87" t="str">
        <f t="shared" si="223"/>
        <v/>
      </c>
      <c r="AJ279" s="89" t="str">
        <f t="shared" si="224"/>
        <v/>
      </c>
      <c r="AK279" s="87" t="str">
        <f t="shared" si="225"/>
        <v/>
      </c>
      <c r="AL279" s="88" t="str">
        <f t="shared" si="226"/>
        <v/>
      </c>
      <c r="AM279" s="87" t="str">
        <f t="shared" si="227"/>
        <v/>
      </c>
      <c r="AN279" s="104" t="str">
        <f t="shared" si="228"/>
        <v/>
      </c>
      <c r="AO279" s="105"/>
      <c r="AP279" s="104"/>
      <c r="AQ279" s="87"/>
      <c r="AR279" s="104"/>
      <c r="AS279" s="87"/>
      <c r="AT279" s="104"/>
      <c r="AU279" s="108"/>
      <c r="AV279" s="187"/>
      <c r="AW279" s="110"/>
      <c r="AX279" s="109"/>
      <c r="AY279" s="110"/>
      <c r="AZ279" s="189"/>
      <c r="BA279" s="110"/>
      <c r="BB279" s="109"/>
      <c r="BC279" s="110"/>
      <c r="BD279" s="109"/>
      <c r="BE279" s="191"/>
      <c r="BF279" s="109"/>
      <c r="BG279" s="110"/>
      <c r="BH279" s="138"/>
      <c r="BI279" s="139"/>
      <c r="BJ279" s="65"/>
      <c r="BK279" s="63"/>
      <c r="BL279" s="64"/>
      <c r="BM279" s="63"/>
      <c r="BN279" s="206"/>
      <c r="BO279" s="89"/>
      <c r="BP279" s="183"/>
      <c r="BQ279" s="89"/>
      <c r="BR279" s="193"/>
      <c r="BS279" s="183"/>
      <c r="BT279" s="185"/>
      <c r="BU279" s="89"/>
      <c r="BV279" s="89"/>
      <c r="BW279" s="63"/>
      <c r="BX279" s="64"/>
      <c r="BY279" s="63"/>
      <c r="BZ279" s="138"/>
      <c r="CA279" s="63"/>
      <c r="CB279" s="167"/>
      <c r="CC279" s="63"/>
      <c r="CD279" s="167"/>
      <c r="CE279" s="63"/>
      <c r="CF279" s="167"/>
      <c r="CG279" s="169"/>
      <c r="CH279" s="64"/>
      <c r="CI279" s="63"/>
      <c r="CJ279" s="64"/>
      <c r="CK279" s="63"/>
      <c r="CL279" s="65"/>
      <c r="CM279" s="63"/>
      <c r="CN279" s="64"/>
      <c r="CO279" s="63"/>
      <c r="CP279" s="138"/>
      <c r="CQ279" s="68"/>
      <c r="CR279" s="69"/>
      <c r="CS279" s="171"/>
      <c r="CT279" s="69"/>
      <c r="CU279" s="68"/>
      <c r="CV279" s="69"/>
      <c r="CW279" s="68"/>
      <c r="CX279" s="69"/>
      <c r="CY279" s="208"/>
      <c r="CZ279" s="70"/>
      <c r="DA279" s="63"/>
      <c r="DB279" s="173"/>
      <c r="DC279" s="63"/>
      <c r="DD279" s="71"/>
      <c r="DE279" s="63"/>
      <c r="DF279" s="71"/>
      <c r="DG279" s="63"/>
      <c r="DH279" s="68"/>
      <c r="DI279" s="175"/>
      <c r="DJ279" s="176"/>
      <c r="DK279" s="175"/>
      <c r="DL279" s="176"/>
      <c r="DM279" s="175"/>
      <c r="DN279" s="176"/>
      <c r="DO279" s="175"/>
      <c r="DP279" s="176"/>
      <c r="DQ279" s="175"/>
      <c r="DR279" s="176"/>
      <c r="DS279" s="175"/>
      <c r="DT279" s="176"/>
      <c r="DU279" s="175"/>
      <c r="DV279" s="176"/>
      <c r="DW279" s="175"/>
      <c r="DX279" s="176"/>
      <c r="DY279" s="175"/>
      <c r="DZ279" s="176"/>
      <c r="EA279" s="175"/>
      <c r="EB279" s="176"/>
      <c r="EC279" s="175"/>
      <c r="ED279" s="176"/>
      <c r="EE279" s="175"/>
      <c r="EF279" s="176"/>
      <c r="EG279" s="69"/>
      <c r="EH279" s="66"/>
      <c r="EI279" s="66"/>
      <c r="EJ279" s="67"/>
      <c r="EK279" s="67"/>
      <c r="EL279" s="67"/>
      <c r="EM279" s="204"/>
      <c r="EN279" s="200"/>
      <c r="EO279" s="198"/>
      <c r="EP279" s="182"/>
      <c r="EQ279" s="182"/>
      <c r="ER279" s="182"/>
      <c r="ES279" s="182"/>
    </row>
    <row r="280" spans="1:149" x14ac:dyDescent="0.2">
      <c r="A280" s="61"/>
      <c r="B280" s="114">
        <v>272</v>
      </c>
      <c r="C280" s="87" t="str">
        <f t="shared" si="191"/>
        <v/>
      </c>
      <c r="D280" s="88" t="str">
        <f t="shared" si="192"/>
        <v/>
      </c>
      <c r="E280" s="87" t="str">
        <f t="shared" si="193"/>
        <v/>
      </c>
      <c r="F280" s="89" t="str">
        <f t="shared" si="194"/>
        <v/>
      </c>
      <c r="G280" s="87" t="str">
        <f t="shared" si="195"/>
        <v/>
      </c>
      <c r="H280" s="88" t="str">
        <f t="shared" si="196"/>
        <v/>
      </c>
      <c r="I280" s="87" t="str">
        <f t="shared" si="197"/>
        <v/>
      </c>
      <c r="J280" s="89" t="str">
        <f t="shared" si="198"/>
        <v/>
      </c>
      <c r="K280" s="87" t="str">
        <f t="shared" si="199"/>
        <v/>
      </c>
      <c r="L280" s="88" t="str">
        <f t="shared" si="200"/>
        <v/>
      </c>
      <c r="M280" s="87" t="str">
        <f t="shared" si="201"/>
        <v/>
      </c>
      <c r="N280" s="89" t="str">
        <f t="shared" si="202"/>
        <v/>
      </c>
      <c r="O280" s="87" t="str">
        <f t="shared" si="203"/>
        <v/>
      </c>
      <c r="P280" s="88" t="str">
        <f t="shared" si="204"/>
        <v/>
      </c>
      <c r="Q280" s="87" t="str">
        <f t="shared" si="205"/>
        <v/>
      </c>
      <c r="R280" s="89" t="str">
        <f t="shared" si="206"/>
        <v/>
      </c>
      <c r="S280" s="87" t="str">
        <f t="shared" si="207"/>
        <v/>
      </c>
      <c r="T280" s="88" t="str">
        <f t="shared" si="208"/>
        <v/>
      </c>
      <c r="U280" s="87" t="str">
        <f t="shared" si="209"/>
        <v/>
      </c>
      <c r="V280" s="89" t="str">
        <f t="shared" si="210"/>
        <v/>
      </c>
      <c r="W280" s="87" t="str">
        <f t="shared" si="211"/>
        <v/>
      </c>
      <c r="X280" s="88" t="str">
        <f t="shared" si="212"/>
        <v/>
      </c>
      <c r="Y280" s="87" t="str">
        <f t="shared" si="213"/>
        <v/>
      </c>
      <c r="Z280" s="89" t="str">
        <f t="shared" si="214"/>
        <v/>
      </c>
      <c r="AA280" s="87" t="str">
        <f t="shared" si="215"/>
        <v/>
      </c>
      <c r="AB280" s="88" t="str">
        <f t="shared" si="216"/>
        <v/>
      </c>
      <c r="AC280" s="87" t="str">
        <f t="shared" si="217"/>
        <v/>
      </c>
      <c r="AD280" s="88" t="str">
        <f t="shared" si="218"/>
        <v/>
      </c>
      <c r="AE280" s="87" t="str">
        <f t="shared" si="219"/>
        <v/>
      </c>
      <c r="AF280" s="89" t="str">
        <f t="shared" si="220"/>
        <v/>
      </c>
      <c r="AG280" s="87" t="str">
        <f t="shared" si="221"/>
        <v/>
      </c>
      <c r="AH280" s="88" t="str">
        <f t="shared" si="222"/>
        <v/>
      </c>
      <c r="AI280" s="87" t="str">
        <f t="shared" si="223"/>
        <v/>
      </c>
      <c r="AJ280" s="89" t="str">
        <f t="shared" si="224"/>
        <v/>
      </c>
      <c r="AK280" s="87" t="str">
        <f t="shared" si="225"/>
        <v/>
      </c>
      <c r="AL280" s="88" t="str">
        <f t="shared" si="226"/>
        <v/>
      </c>
      <c r="AM280" s="87" t="str">
        <f t="shared" si="227"/>
        <v/>
      </c>
      <c r="AN280" s="104" t="str">
        <f t="shared" si="228"/>
        <v/>
      </c>
      <c r="AO280" s="105"/>
      <c r="AP280" s="104"/>
      <c r="AQ280" s="87"/>
      <c r="AR280" s="104"/>
      <c r="AS280" s="87"/>
      <c r="AT280" s="104"/>
      <c r="AU280" s="108"/>
      <c r="AV280" s="187"/>
      <c r="AW280" s="110"/>
      <c r="AX280" s="109"/>
      <c r="AY280" s="110"/>
      <c r="AZ280" s="189"/>
      <c r="BA280" s="110"/>
      <c r="BB280" s="109"/>
      <c r="BC280" s="110"/>
      <c r="BD280" s="109"/>
      <c r="BE280" s="191"/>
      <c r="BF280" s="109"/>
      <c r="BG280" s="110"/>
      <c r="BH280" s="138"/>
      <c r="BI280" s="139"/>
      <c r="BJ280" s="65"/>
      <c r="BK280" s="63"/>
      <c r="BL280" s="64"/>
      <c r="BM280" s="63"/>
      <c r="BN280" s="206"/>
      <c r="BO280" s="89"/>
      <c r="BP280" s="183"/>
      <c r="BQ280" s="89"/>
      <c r="BR280" s="193"/>
      <c r="BS280" s="183"/>
      <c r="BT280" s="185"/>
      <c r="BU280" s="89"/>
      <c r="BV280" s="89"/>
      <c r="BW280" s="63"/>
      <c r="BX280" s="64"/>
      <c r="BY280" s="63"/>
      <c r="BZ280" s="138"/>
      <c r="CA280" s="63"/>
      <c r="CB280" s="167"/>
      <c r="CC280" s="63"/>
      <c r="CD280" s="167"/>
      <c r="CE280" s="63"/>
      <c r="CF280" s="167"/>
      <c r="CG280" s="169"/>
      <c r="CH280" s="64"/>
      <c r="CI280" s="63"/>
      <c r="CJ280" s="64"/>
      <c r="CK280" s="63"/>
      <c r="CL280" s="65"/>
      <c r="CM280" s="63"/>
      <c r="CN280" s="64"/>
      <c r="CO280" s="63"/>
      <c r="CP280" s="138"/>
      <c r="CQ280" s="68"/>
      <c r="CR280" s="69"/>
      <c r="CS280" s="171"/>
      <c r="CT280" s="69"/>
      <c r="CU280" s="68"/>
      <c r="CV280" s="69"/>
      <c r="CW280" s="68"/>
      <c r="CX280" s="69"/>
      <c r="CY280" s="208"/>
      <c r="CZ280" s="70"/>
      <c r="DA280" s="63"/>
      <c r="DB280" s="173"/>
      <c r="DC280" s="63"/>
      <c r="DD280" s="71"/>
      <c r="DE280" s="63"/>
      <c r="DF280" s="71"/>
      <c r="DG280" s="63"/>
      <c r="DH280" s="68"/>
      <c r="DI280" s="175"/>
      <c r="DJ280" s="176"/>
      <c r="DK280" s="175"/>
      <c r="DL280" s="176"/>
      <c r="DM280" s="175"/>
      <c r="DN280" s="176"/>
      <c r="DO280" s="175"/>
      <c r="DP280" s="176"/>
      <c r="DQ280" s="175"/>
      <c r="DR280" s="176"/>
      <c r="DS280" s="175"/>
      <c r="DT280" s="176"/>
      <c r="DU280" s="175"/>
      <c r="DV280" s="176"/>
      <c r="DW280" s="175"/>
      <c r="DX280" s="176"/>
      <c r="DY280" s="175"/>
      <c r="DZ280" s="176"/>
      <c r="EA280" s="175"/>
      <c r="EB280" s="176"/>
      <c r="EC280" s="175"/>
      <c r="ED280" s="176"/>
      <c r="EE280" s="175"/>
      <c r="EF280" s="176"/>
      <c r="EG280" s="69"/>
      <c r="EH280" s="66"/>
      <c r="EI280" s="66"/>
      <c r="EJ280" s="67"/>
      <c r="EK280" s="67"/>
      <c r="EL280" s="67"/>
      <c r="EM280" s="204"/>
      <c r="EN280" s="200"/>
      <c r="EO280" s="198"/>
      <c r="EP280" s="182"/>
      <c r="EQ280" s="182"/>
      <c r="ER280" s="182"/>
      <c r="ES280" s="182"/>
    </row>
    <row r="281" spans="1:149" x14ac:dyDescent="0.2">
      <c r="A281" s="61"/>
      <c r="B281" s="114">
        <v>273</v>
      </c>
      <c r="C281" s="87" t="str">
        <f t="shared" si="191"/>
        <v/>
      </c>
      <c r="D281" s="88" t="str">
        <f t="shared" si="192"/>
        <v/>
      </c>
      <c r="E281" s="87" t="str">
        <f t="shared" si="193"/>
        <v/>
      </c>
      <c r="F281" s="89" t="str">
        <f t="shared" si="194"/>
        <v/>
      </c>
      <c r="G281" s="87" t="str">
        <f t="shared" si="195"/>
        <v/>
      </c>
      <c r="H281" s="88" t="str">
        <f t="shared" si="196"/>
        <v/>
      </c>
      <c r="I281" s="87" t="str">
        <f t="shared" si="197"/>
        <v/>
      </c>
      <c r="J281" s="89" t="str">
        <f t="shared" si="198"/>
        <v/>
      </c>
      <c r="K281" s="87" t="str">
        <f t="shared" si="199"/>
        <v/>
      </c>
      <c r="L281" s="88" t="str">
        <f t="shared" si="200"/>
        <v/>
      </c>
      <c r="M281" s="87" t="str">
        <f t="shared" si="201"/>
        <v/>
      </c>
      <c r="N281" s="89" t="str">
        <f t="shared" si="202"/>
        <v/>
      </c>
      <c r="O281" s="87" t="str">
        <f t="shared" si="203"/>
        <v/>
      </c>
      <c r="P281" s="88" t="str">
        <f t="shared" si="204"/>
        <v/>
      </c>
      <c r="Q281" s="87" t="str">
        <f t="shared" si="205"/>
        <v/>
      </c>
      <c r="R281" s="89" t="str">
        <f t="shared" si="206"/>
        <v/>
      </c>
      <c r="S281" s="87" t="str">
        <f t="shared" si="207"/>
        <v/>
      </c>
      <c r="T281" s="88" t="str">
        <f t="shared" si="208"/>
        <v/>
      </c>
      <c r="U281" s="87" t="str">
        <f t="shared" si="209"/>
        <v/>
      </c>
      <c r="V281" s="89" t="str">
        <f t="shared" si="210"/>
        <v/>
      </c>
      <c r="W281" s="87" t="str">
        <f t="shared" si="211"/>
        <v/>
      </c>
      <c r="X281" s="88" t="str">
        <f t="shared" si="212"/>
        <v/>
      </c>
      <c r="Y281" s="87" t="str">
        <f t="shared" si="213"/>
        <v/>
      </c>
      <c r="Z281" s="89" t="str">
        <f t="shared" si="214"/>
        <v/>
      </c>
      <c r="AA281" s="87" t="str">
        <f t="shared" si="215"/>
        <v/>
      </c>
      <c r="AB281" s="88" t="str">
        <f t="shared" si="216"/>
        <v/>
      </c>
      <c r="AC281" s="87" t="str">
        <f t="shared" si="217"/>
        <v/>
      </c>
      <c r="AD281" s="88" t="str">
        <f t="shared" si="218"/>
        <v/>
      </c>
      <c r="AE281" s="87" t="str">
        <f t="shared" si="219"/>
        <v/>
      </c>
      <c r="AF281" s="89" t="str">
        <f t="shared" si="220"/>
        <v/>
      </c>
      <c r="AG281" s="87" t="str">
        <f t="shared" si="221"/>
        <v/>
      </c>
      <c r="AH281" s="88" t="str">
        <f t="shared" si="222"/>
        <v/>
      </c>
      <c r="AI281" s="87" t="str">
        <f t="shared" si="223"/>
        <v/>
      </c>
      <c r="AJ281" s="89" t="str">
        <f t="shared" si="224"/>
        <v/>
      </c>
      <c r="AK281" s="87" t="str">
        <f t="shared" si="225"/>
        <v/>
      </c>
      <c r="AL281" s="88" t="str">
        <f t="shared" si="226"/>
        <v/>
      </c>
      <c r="AM281" s="87" t="str">
        <f t="shared" si="227"/>
        <v/>
      </c>
      <c r="AN281" s="104" t="str">
        <f t="shared" si="228"/>
        <v/>
      </c>
      <c r="AO281" s="105"/>
      <c r="AP281" s="104"/>
      <c r="AQ281" s="87"/>
      <c r="AR281" s="104"/>
      <c r="AS281" s="87"/>
      <c r="AT281" s="104"/>
      <c r="AU281" s="108"/>
      <c r="AV281" s="187"/>
      <c r="AW281" s="110"/>
      <c r="AX281" s="109"/>
      <c r="AY281" s="110"/>
      <c r="AZ281" s="189"/>
      <c r="BA281" s="110"/>
      <c r="BB281" s="109"/>
      <c r="BC281" s="110"/>
      <c r="BD281" s="109"/>
      <c r="BE281" s="191"/>
      <c r="BF281" s="109"/>
      <c r="BG281" s="110"/>
      <c r="BH281" s="138"/>
      <c r="BI281" s="139"/>
      <c r="BJ281" s="65"/>
      <c r="BK281" s="63"/>
      <c r="BL281" s="64"/>
      <c r="BM281" s="63"/>
      <c r="BN281" s="206"/>
      <c r="BO281" s="89"/>
      <c r="BP281" s="183"/>
      <c r="BQ281" s="89"/>
      <c r="BR281" s="193"/>
      <c r="BS281" s="183"/>
      <c r="BT281" s="185"/>
      <c r="BU281" s="89"/>
      <c r="BV281" s="89"/>
      <c r="BW281" s="63"/>
      <c r="BX281" s="64"/>
      <c r="BY281" s="63"/>
      <c r="BZ281" s="138"/>
      <c r="CA281" s="63"/>
      <c r="CB281" s="167"/>
      <c r="CC281" s="63"/>
      <c r="CD281" s="167"/>
      <c r="CE281" s="63"/>
      <c r="CF281" s="167"/>
      <c r="CG281" s="169"/>
      <c r="CH281" s="64"/>
      <c r="CI281" s="63"/>
      <c r="CJ281" s="64"/>
      <c r="CK281" s="63"/>
      <c r="CL281" s="65"/>
      <c r="CM281" s="63"/>
      <c r="CN281" s="64"/>
      <c r="CO281" s="63"/>
      <c r="CP281" s="138"/>
      <c r="CQ281" s="68"/>
      <c r="CR281" s="69"/>
      <c r="CS281" s="171"/>
      <c r="CT281" s="69"/>
      <c r="CU281" s="68"/>
      <c r="CV281" s="69"/>
      <c r="CW281" s="68"/>
      <c r="CX281" s="69"/>
      <c r="CY281" s="208"/>
      <c r="CZ281" s="70"/>
      <c r="DA281" s="63"/>
      <c r="DB281" s="173"/>
      <c r="DC281" s="63"/>
      <c r="DD281" s="71"/>
      <c r="DE281" s="63"/>
      <c r="DF281" s="71"/>
      <c r="DG281" s="63"/>
      <c r="DH281" s="68"/>
      <c r="DI281" s="175"/>
      <c r="DJ281" s="176"/>
      <c r="DK281" s="175"/>
      <c r="DL281" s="176"/>
      <c r="DM281" s="175"/>
      <c r="DN281" s="176"/>
      <c r="DO281" s="175"/>
      <c r="DP281" s="176"/>
      <c r="DQ281" s="175"/>
      <c r="DR281" s="176"/>
      <c r="DS281" s="175"/>
      <c r="DT281" s="176"/>
      <c r="DU281" s="175"/>
      <c r="DV281" s="176"/>
      <c r="DW281" s="175"/>
      <c r="DX281" s="176"/>
      <c r="DY281" s="175"/>
      <c r="DZ281" s="176"/>
      <c r="EA281" s="175"/>
      <c r="EB281" s="176"/>
      <c r="EC281" s="175"/>
      <c r="ED281" s="176"/>
      <c r="EE281" s="175"/>
      <c r="EF281" s="176"/>
      <c r="EG281" s="69"/>
      <c r="EH281" s="66"/>
      <c r="EI281" s="66"/>
      <c r="EJ281" s="67"/>
      <c r="EK281" s="67"/>
      <c r="EL281" s="67"/>
      <c r="EM281" s="204"/>
      <c r="EN281" s="200"/>
      <c r="EO281" s="198"/>
      <c r="EP281" s="182"/>
      <c r="EQ281" s="182"/>
      <c r="ER281" s="182"/>
      <c r="ES281" s="182"/>
    </row>
    <row r="282" spans="1:149" x14ac:dyDescent="0.2">
      <c r="A282" s="61"/>
      <c r="B282" s="114">
        <v>274</v>
      </c>
      <c r="C282" s="87" t="str">
        <f t="shared" si="191"/>
        <v/>
      </c>
      <c r="D282" s="88" t="str">
        <f t="shared" si="192"/>
        <v/>
      </c>
      <c r="E282" s="87" t="str">
        <f t="shared" si="193"/>
        <v/>
      </c>
      <c r="F282" s="89" t="str">
        <f t="shared" si="194"/>
        <v/>
      </c>
      <c r="G282" s="87" t="str">
        <f t="shared" si="195"/>
        <v/>
      </c>
      <c r="H282" s="88" t="str">
        <f t="shared" si="196"/>
        <v/>
      </c>
      <c r="I282" s="87" t="str">
        <f t="shared" si="197"/>
        <v/>
      </c>
      <c r="J282" s="89" t="str">
        <f t="shared" si="198"/>
        <v/>
      </c>
      <c r="K282" s="87" t="str">
        <f t="shared" si="199"/>
        <v/>
      </c>
      <c r="L282" s="88" t="str">
        <f t="shared" si="200"/>
        <v/>
      </c>
      <c r="M282" s="87" t="str">
        <f t="shared" si="201"/>
        <v/>
      </c>
      <c r="N282" s="89" t="str">
        <f t="shared" si="202"/>
        <v/>
      </c>
      <c r="O282" s="87" t="str">
        <f t="shared" si="203"/>
        <v/>
      </c>
      <c r="P282" s="88" t="str">
        <f t="shared" si="204"/>
        <v/>
      </c>
      <c r="Q282" s="87" t="str">
        <f t="shared" si="205"/>
        <v/>
      </c>
      <c r="R282" s="89" t="str">
        <f t="shared" si="206"/>
        <v/>
      </c>
      <c r="S282" s="87" t="str">
        <f t="shared" si="207"/>
        <v/>
      </c>
      <c r="T282" s="88" t="str">
        <f t="shared" si="208"/>
        <v/>
      </c>
      <c r="U282" s="87" t="str">
        <f t="shared" si="209"/>
        <v/>
      </c>
      <c r="V282" s="89" t="str">
        <f t="shared" si="210"/>
        <v/>
      </c>
      <c r="W282" s="87" t="str">
        <f t="shared" si="211"/>
        <v/>
      </c>
      <c r="X282" s="88" t="str">
        <f t="shared" si="212"/>
        <v/>
      </c>
      <c r="Y282" s="87" t="str">
        <f t="shared" si="213"/>
        <v/>
      </c>
      <c r="Z282" s="89" t="str">
        <f t="shared" si="214"/>
        <v/>
      </c>
      <c r="AA282" s="87" t="str">
        <f t="shared" si="215"/>
        <v/>
      </c>
      <c r="AB282" s="88" t="str">
        <f t="shared" si="216"/>
        <v/>
      </c>
      <c r="AC282" s="87" t="str">
        <f t="shared" si="217"/>
        <v/>
      </c>
      <c r="AD282" s="88" t="str">
        <f t="shared" si="218"/>
        <v/>
      </c>
      <c r="AE282" s="87" t="str">
        <f t="shared" si="219"/>
        <v/>
      </c>
      <c r="AF282" s="89" t="str">
        <f t="shared" si="220"/>
        <v/>
      </c>
      <c r="AG282" s="87" t="str">
        <f t="shared" si="221"/>
        <v/>
      </c>
      <c r="AH282" s="88" t="str">
        <f t="shared" si="222"/>
        <v/>
      </c>
      <c r="AI282" s="87" t="str">
        <f t="shared" si="223"/>
        <v/>
      </c>
      <c r="AJ282" s="89" t="str">
        <f t="shared" si="224"/>
        <v/>
      </c>
      <c r="AK282" s="87" t="str">
        <f t="shared" si="225"/>
        <v/>
      </c>
      <c r="AL282" s="88" t="str">
        <f t="shared" si="226"/>
        <v/>
      </c>
      <c r="AM282" s="87" t="str">
        <f t="shared" si="227"/>
        <v/>
      </c>
      <c r="AN282" s="104" t="str">
        <f t="shared" si="228"/>
        <v/>
      </c>
      <c r="AO282" s="105"/>
      <c r="AP282" s="104"/>
      <c r="AQ282" s="87"/>
      <c r="AR282" s="104"/>
      <c r="AS282" s="87"/>
      <c r="AT282" s="104"/>
      <c r="AU282" s="108"/>
      <c r="AV282" s="187"/>
      <c r="AW282" s="110"/>
      <c r="AX282" s="109"/>
      <c r="AY282" s="110"/>
      <c r="AZ282" s="189"/>
      <c r="BA282" s="110"/>
      <c r="BB282" s="109"/>
      <c r="BC282" s="110"/>
      <c r="BD282" s="109"/>
      <c r="BE282" s="191"/>
      <c r="BF282" s="109"/>
      <c r="BG282" s="110"/>
      <c r="BH282" s="138"/>
      <c r="BI282" s="139"/>
      <c r="BJ282" s="65"/>
      <c r="BK282" s="63"/>
      <c r="BL282" s="64"/>
      <c r="BM282" s="63"/>
      <c r="BN282" s="206"/>
      <c r="BO282" s="89"/>
      <c r="BP282" s="183"/>
      <c r="BQ282" s="89"/>
      <c r="BR282" s="193"/>
      <c r="BS282" s="183"/>
      <c r="BT282" s="185"/>
      <c r="BU282" s="89"/>
      <c r="BV282" s="89"/>
      <c r="BW282" s="63"/>
      <c r="BX282" s="64"/>
      <c r="BY282" s="63"/>
      <c r="BZ282" s="138"/>
      <c r="CA282" s="63"/>
      <c r="CB282" s="167"/>
      <c r="CC282" s="63"/>
      <c r="CD282" s="167"/>
      <c r="CE282" s="63"/>
      <c r="CF282" s="167"/>
      <c r="CG282" s="169"/>
      <c r="CH282" s="64"/>
      <c r="CI282" s="63"/>
      <c r="CJ282" s="64"/>
      <c r="CK282" s="63"/>
      <c r="CL282" s="65"/>
      <c r="CM282" s="63"/>
      <c r="CN282" s="64"/>
      <c r="CO282" s="63"/>
      <c r="CP282" s="138"/>
      <c r="CQ282" s="68"/>
      <c r="CR282" s="69"/>
      <c r="CS282" s="171"/>
      <c r="CT282" s="69"/>
      <c r="CU282" s="68"/>
      <c r="CV282" s="69"/>
      <c r="CW282" s="68"/>
      <c r="CX282" s="69"/>
      <c r="CY282" s="208"/>
      <c r="CZ282" s="70"/>
      <c r="DA282" s="63"/>
      <c r="DB282" s="173"/>
      <c r="DC282" s="63"/>
      <c r="DD282" s="71"/>
      <c r="DE282" s="63"/>
      <c r="DF282" s="71"/>
      <c r="DG282" s="63"/>
      <c r="DH282" s="68"/>
      <c r="DI282" s="175"/>
      <c r="DJ282" s="176"/>
      <c r="DK282" s="175"/>
      <c r="DL282" s="176"/>
      <c r="DM282" s="175"/>
      <c r="DN282" s="176"/>
      <c r="DO282" s="175"/>
      <c r="DP282" s="176"/>
      <c r="DQ282" s="175"/>
      <c r="DR282" s="176"/>
      <c r="DS282" s="175"/>
      <c r="DT282" s="176"/>
      <c r="DU282" s="175"/>
      <c r="DV282" s="176"/>
      <c r="DW282" s="175"/>
      <c r="DX282" s="176"/>
      <c r="DY282" s="175"/>
      <c r="DZ282" s="176"/>
      <c r="EA282" s="175"/>
      <c r="EB282" s="176"/>
      <c r="EC282" s="175"/>
      <c r="ED282" s="176"/>
      <c r="EE282" s="175"/>
      <c r="EF282" s="176"/>
      <c r="EG282" s="69"/>
      <c r="EH282" s="66"/>
      <c r="EI282" s="66"/>
      <c r="EJ282" s="67"/>
      <c r="EK282" s="67"/>
      <c r="EL282" s="67"/>
      <c r="EM282" s="204"/>
      <c r="EN282" s="200"/>
      <c r="EO282" s="198"/>
      <c r="EP282" s="182"/>
      <c r="EQ282" s="182"/>
      <c r="ER282" s="182"/>
      <c r="ES282" s="182"/>
    </row>
    <row r="283" spans="1:149" x14ac:dyDescent="0.2">
      <c r="A283" s="61"/>
      <c r="B283" s="114">
        <v>275</v>
      </c>
      <c r="C283" s="87" t="str">
        <f t="shared" si="191"/>
        <v/>
      </c>
      <c r="D283" s="88" t="str">
        <f t="shared" si="192"/>
        <v/>
      </c>
      <c r="E283" s="87" t="str">
        <f t="shared" si="193"/>
        <v/>
      </c>
      <c r="F283" s="89" t="str">
        <f t="shared" si="194"/>
        <v/>
      </c>
      <c r="G283" s="87" t="str">
        <f t="shared" si="195"/>
        <v/>
      </c>
      <c r="H283" s="88" t="str">
        <f t="shared" si="196"/>
        <v/>
      </c>
      <c r="I283" s="87" t="str">
        <f t="shared" si="197"/>
        <v/>
      </c>
      <c r="J283" s="89" t="str">
        <f t="shared" si="198"/>
        <v/>
      </c>
      <c r="K283" s="87" t="str">
        <f t="shared" si="199"/>
        <v/>
      </c>
      <c r="L283" s="88" t="str">
        <f t="shared" si="200"/>
        <v/>
      </c>
      <c r="M283" s="87" t="str">
        <f t="shared" si="201"/>
        <v/>
      </c>
      <c r="N283" s="89" t="str">
        <f t="shared" si="202"/>
        <v/>
      </c>
      <c r="O283" s="87" t="str">
        <f t="shared" si="203"/>
        <v/>
      </c>
      <c r="P283" s="88" t="str">
        <f t="shared" si="204"/>
        <v/>
      </c>
      <c r="Q283" s="87" t="str">
        <f t="shared" si="205"/>
        <v/>
      </c>
      <c r="R283" s="89" t="str">
        <f t="shared" si="206"/>
        <v/>
      </c>
      <c r="S283" s="87" t="str">
        <f t="shared" si="207"/>
        <v/>
      </c>
      <c r="T283" s="88" t="str">
        <f t="shared" si="208"/>
        <v/>
      </c>
      <c r="U283" s="87" t="str">
        <f t="shared" si="209"/>
        <v/>
      </c>
      <c r="V283" s="89" t="str">
        <f t="shared" si="210"/>
        <v/>
      </c>
      <c r="W283" s="87" t="str">
        <f t="shared" si="211"/>
        <v/>
      </c>
      <c r="X283" s="88" t="str">
        <f t="shared" si="212"/>
        <v/>
      </c>
      <c r="Y283" s="87" t="str">
        <f t="shared" si="213"/>
        <v/>
      </c>
      <c r="Z283" s="89" t="str">
        <f t="shared" si="214"/>
        <v/>
      </c>
      <c r="AA283" s="87" t="str">
        <f t="shared" si="215"/>
        <v/>
      </c>
      <c r="AB283" s="88" t="str">
        <f t="shared" si="216"/>
        <v/>
      </c>
      <c r="AC283" s="87" t="str">
        <f t="shared" si="217"/>
        <v/>
      </c>
      <c r="AD283" s="88" t="str">
        <f t="shared" si="218"/>
        <v/>
      </c>
      <c r="AE283" s="87" t="str">
        <f t="shared" si="219"/>
        <v/>
      </c>
      <c r="AF283" s="89" t="str">
        <f t="shared" si="220"/>
        <v/>
      </c>
      <c r="AG283" s="87" t="str">
        <f t="shared" si="221"/>
        <v/>
      </c>
      <c r="AH283" s="88" t="str">
        <f t="shared" si="222"/>
        <v/>
      </c>
      <c r="AI283" s="87" t="str">
        <f t="shared" si="223"/>
        <v/>
      </c>
      <c r="AJ283" s="89" t="str">
        <f t="shared" si="224"/>
        <v/>
      </c>
      <c r="AK283" s="87" t="str">
        <f t="shared" si="225"/>
        <v/>
      </c>
      <c r="AL283" s="88" t="str">
        <f t="shared" si="226"/>
        <v/>
      </c>
      <c r="AM283" s="87" t="str">
        <f t="shared" si="227"/>
        <v/>
      </c>
      <c r="AN283" s="104" t="str">
        <f t="shared" si="228"/>
        <v/>
      </c>
      <c r="AO283" s="105"/>
      <c r="AP283" s="104"/>
      <c r="AQ283" s="87"/>
      <c r="AR283" s="104"/>
      <c r="AS283" s="87"/>
      <c r="AT283" s="104"/>
      <c r="AU283" s="108"/>
      <c r="AV283" s="187"/>
      <c r="AW283" s="110"/>
      <c r="AX283" s="109"/>
      <c r="AY283" s="110"/>
      <c r="AZ283" s="189"/>
      <c r="BA283" s="110"/>
      <c r="BB283" s="109"/>
      <c r="BC283" s="110"/>
      <c r="BD283" s="109"/>
      <c r="BE283" s="191"/>
      <c r="BF283" s="109"/>
      <c r="BG283" s="110"/>
      <c r="BH283" s="138"/>
      <c r="BI283" s="139"/>
      <c r="BJ283" s="65"/>
      <c r="BK283" s="63"/>
      <c r="BL283" s="64"/>
      <c r="BM283" s="63"/>
      <c r="BN283" s="206"/>
      <c r="BO283" s="89"/>
      <c r="BP283" s="183"/>
      <c r="BQ283" s="89"/>
      <c r="BR283" s="193"/>
      <c r="BS283" s="183"/>
      <c r="BT283" s="185"/>
      <c r="BU283" s="89"/>
      <c r="BV283" s="89"/>
      <c r="BW283" s="63"/>
      <c r="BX283" s="64"/>
      <c r="BY283" s="63"/>
      <c r="BZ283" s="138"/>
      <c r="CA283" s="63"/>
      <c r="CB283" s="167"/>
      <c r="CC283" s="63"/>
      <c r="CD283" s="167"/>
      <c r="CE283" s="63"/>
      <c r="CF283" s="167"/>
      <c r="CG283" s="169"/>
      <c r="CH283" s="64"/>
      <c r="CI283" s="63"/>
      <c r="CJ283" s="64"/>
      <c r="CK283" s="63"/>
      <c r="CL283" s="65"/>
      <c r="CM283" s="63"/>
      <c r="CN283" s="64"/>
      <c r="CO283" s="63"/>
      <c r="CP283" s="138"/>
      <c r="CQ283" s="68"/>
      <c r="CR283" s="69"/>
      <c r="CS283" s="171"/>
      <c r="CT283" s="69"/>
      <c r="CU283" s="68"/>
      <c r="CV283" s="69"/>
      <c r="CW283" s="68"/>
      <c r="CX283" s="69"/>
      <c r="CY283" s="208"/>
      <c r="CZ283" s="70"/>
      <c r="DA283" s="63"/>
      <c r="DB283" s="173"/>
      <c r="DC283" s="63"/>
      <c r="DD283" s="71"/>
      <c r="DE283" s="63"/>
      <c r="DF283" s="71"/>
      <c r="DG283" s="63"/>
      <c r="DH283" s="68"/>
      <c r="DI283" s="175"/>
      <c r="DJ283" s="176"/>
      <c r="DK283" s="175"/>
      <c r="DL283" s="176"/>
      <c r="DM283" s="175"/>
      <c r="DN283" s="176"/>
      <c r="DO283" s="175"/>
      <c r="DP283" s="176"/>
      <c r="DQ283" s="175"/>
      <c r="DR283" s="176"/>
      <c r="DS283" s="175"/>
      <c r="DT283" s="176"/>
      <c r="DU283" s="175"/>
      <c r="DV283" s="176"/>
      <c r="DW283" s="175"/>
      <c r="DX283" s="176"/>
      <c r="DY283" s="175"/>
      <c r="DZ283" s="176"/>
      <c r="EA283" s="175"/>
      <c r="EB283" s="176"/>
      <c r="EC283" s="175"/>
      <c r="ED283" s="176"/>
      <c r="EE283" s="175"/>
      <c r="EF283" s="176"/>
      <c r="EG283" s="69"/>
      <c r="EH283" s="66"/>
      <c r="EI283" s="66"/>
      <c r="EJ283" s="67"/>
      <c r="EK283" s="67"/>
      <c r="EL283" s="67"/>
      <c r="EM283" s="204"/>
      <c r="EN283" s="200"/>
      <c r="EO283" s="198"/>
      <c r="EP283" s="182"/>
      <c r="EQ283" s="182"/>
      <c r="ER283" s="182"/>
      <c r="ES283" s="182"/>
    </row>
    <row r="284" spans="1:149" x14ac:dyDescent="0.2">
      <c r="A284" s="61"/>
      <c r="B284" s="114">
        <v>276</v>
      </c>
      <c r="C284" s="87" t="str">
        <f t="shared" si="191"/>
        <v/>
      </c>
      <c r="D284" s="88" t="str">
        <f t="shared" si="192"/>
        <v/>
      </c>
      <c r="E284" s="87" t="str">
        <f t="shared" si="193"/>
        <v/>
      </c>
      <c r="F284" s="89" t="str">
        <f t="shared" si="194"/>
        <v/>
      </c>
      <c r="G284" s="87" t="str">
        <f t="shared" si="195"/>
        <v/>
      </c>
      <c r="H284" s="88" t="str">
        <f t="shared" si="196"/>
        <v/>
      </c>
      <c r="I284" s="87" t="str">
        <f t="shared" si="197"/>
        <v/>
      </c>
      <c r="J284" s="89" t="str">
        <f t="shared" si="198"/>
        <v/>
      </c>
      <c r="K284" s="87" t="str">
        <f t="shared" si="199"/>
        <v/>
      </c>
      <c r="L284" s="88" t="str">
        <f t="shared" si="200"/>
        <v/>
      </c>
      <c r="M284" s="87" t="str">
        <f t="shared" si="201"/>
        <v/>
      </c>
      <c r="N284" s="89" t="str">
        <f t="shared" si="202"/>
        <v/>
      </c>
      <c r="O284" s="87" t="str">
        <f t="shared" si="203"/>
        <v/>
      </c>
      <c r="P284" s="88" t="str">
        <f t="shared" si="204"/>
        <v/>
      </c>
      <c r="Q284" s="87" t="str">
        <f t="shared" si="205"/>
        <v/>
      </c>
      <c r="R284" s="89" t="str">
        <f t="shared" si="206"/>
        <v/>
      </c>
      <c r="S284" s="87" t="str">
        <f t="shared" si="207"/>
        <v/>
      </c>
      <c r="T284" s="88" t="str">
        <f t="shared" si="208"/>
        <v/>
      </c>
      <c r="U284" s="87" t="str">
        <f t="shared" si="209"/>
        <v/>
      </c>
      <c r="V284" s="89" t="str">
        <f t="shared" si="210"/>
        <v/>
      </c>
      <c r="W284" s="87" t="str">
        <f t="shared" si="211"/>
        <v/>
      </c>
      <c r="X284" s="88" t="str">
        <f t="shared" si="212"/>
        <v/>
      </c>
      <c r="Y284" s="87" t="str">
        <f t="shared" si="213"/>
        <v/>
      </c>
      <c r="Z284" s="89" t="str">
        <f t="shared" si="214"/>
        <v/>
      </c>
      <c r="AA284" s="87" t="str">
        <f t="shared" si="215"/>
        <v/>
      </c>
      <c r="AB284" s="88" t="str">
        <f t="shared" si="216"/>
        <v/>
      </c>
      <c r="AC284" s="87" t="str">
        <f t="shared" si="217"/>
        <v/>
      </c>
      <c r="AD284" s="88" t="str">
        <f t="shared" si="218"/>
        <v/>
      </c>
      <c r="AE284" s="87" t="str">
        <f t="shared" si="219"/>
        <v/>
      </c>
      <c r="AF284" s="89" t="str">
        <f t="shared" si="220"/>
        <v/>
      </c>
      <c r="AG284" s="87" t="str">
        <f t="shared" si="221"/>
        <v/>
      </c>
      <c r="AH284" s="88" t="str">
        <f t="shared" si="222"/>
        <v/>
      </c>
      <c r="AI284" s="87" t="str">
        <f t="shared" si="223"/>
        <v/>
      </c>
      <c r="AJ284" s="89" t="str">
        <f t="shared" si="224"/>
        <v/>
      </c>
      <c r="AK284" s="87" t="str">
        <f t="shared" si="225"/>
        <v/>
      </c>
      <c r="AL284" s="88" t="str">
        <f t="shared" si="226"/>
        <v/>
      </c>
      <c r="AM284" s="87" t="str">
        <f t="shared" si="227"/>
        <v/>
      </c>
      <c r="AN284" s="104" t="str">
        <f t="shared" si="228"/>
        <v/>
      </c>
      <c r="AO284" s="105"/>
      <c r="AP284" s="104"/>
      <c r="AQ284" s="87"/>
      <c r="AR284" s="104"/>
      <c r="AS284" s="87"/>
      <c r="AT284" s="104"/>
      <c r="AU284" s="108"/>
      <c r="AV284" s="187"/>
      <c r="AW284" s="110"/>
      <c r="AX284" s="109"/>
      <c r="AY284" s="110"/>
      <c r="AZ284" s="189"/>
      <c r="BA284" s="110"/>
      <c r="BB284" s="109"/>
      <c r="BC284" s="110"/>
      <c r="BD284" s="109"/>
      <c r="BE284" s="191"/>
      <c r="BF284" s="109"/>
      <c r="BG284" s="110"/>
      <c r="BH284" s="138"/>
      <c r="BI284" s="139"/>
      <c r="BJ284" s="65"/>
      <c r="BK284" s="63"/>
      <c r="BL284" s="64"/>
      <c r="BM284" s="63"/>
      <c r="BN284" s="206"/>
      <c r="BO284" s="89"/>
      <c r="BP284" s="183"/>
      <c r="BQ284" s="89"/>
      <c r="BR284" s="193"/>
      <c r="BS284" s="183"/>
      <c r="BT284" s="185"/>
      <c r="BU284" s="89"/>
      <c r="BV284" s="89"/>
      <c r="BW284" s="63"/>
      <c r="BX284" s="64"/>
      <c r="BY284" s="63"/>
      <c r="BZ284" s="138"/>
      <c r="CA284" s="63"/>
      <c r="CB284" s="167"/>
      <c r="CC284" s="63"/>
      <c r="CD284" s="167"/>
      <c r="CE284" s="63"/>
      <c r="CF284" s="167"/>
      <c r="CG284" s="169"/>
      <c r="CH284" s="64"/>
      <c r="CI284" s="63"/>
      <c r="CJ284" s="64"/>
      <c r="CK284" s="63"/>
      <c r="CL284" s="65"/>
      <c r="CM284" s="63"/>
      <c r="CN284" s="64"/>
      <c r="CO284" s="63"/>
      <c r="CP284" s="138"/>
      <c r="CQ284" s="68"/>
      <c r="CR284" s="69"/>
      <c r="CS284" s="171"/>
      <c r="CT284" s="69"/>
      <c r="CU284" s="68"/>
      <c r="CV284" s="69"/>
      <c r="CW284" s="68"/>
      <c r="CX284" s="69"/>
      <c r="CY284" s="208"/>
      <c r="CZ284" s="70"/>
      <c r="DA284" s="63"/>
      <c r="DB284" s="173"/>
      <c r="DC284" s="63"/>
      <c r="DD284" s="71"/>
      <c r="DE284" s="63"/>
      <c r="DF284" s="71"/>
      <c r="DG284" s="63"/>
      <c r="DH284" s="68"/>
      <c r="DI284" s="175"/>
      <c r="DJ284" s="176"/>
      <c r="DK284" s="175"/>
      <c r="DL284" s="176"/>
      <c r="DM284" s="175"/>
      <c r="DN284" s="176"/>
      <c r="DO284" s="175"/>
      <c r="DP284" s="176"/>
      <c r="DQ284" s="175"/>
      <c r="DR284" s="176"/>
      <c r="DS284" s="175"/>
      <c r="DT284" s="176"/>
      <c r="DU284" s="175"/>
      <c r="DV284" s="176"/>
      <c r="DW284" s="175"/>
      <c r="DX284" s="176"/>
      <c r="DY284" s="175"/>
      <c r="DZ284" s="176"/>
      <c r="EA284" s="175"/>
      <c r="EB284" s="176"/>
      <c r="EC284" s="175"/>
      <c r="ED284" s="176"/>
      <c r="EE284" s="175"/>
      <c r="EF284" s="176"/>
      <c r="EG284" s="69"/>
      <c r="EH284" s="66"/>
      <c r="EI284" s="66"/>
      <c r="EJ284" s="67"/>
      <c r="EK284" s="67"/>
      <c r="EL284" s="67"/>
      <c r="EM284" s="204"/>
      <c r="EN284" s="200"/>
      <c r="EO284" s="198"/>
      <c r="EP284" s="182"/>
      <c r="EQ284" s="182"/>
      <c r="ER284" s="182"/>
      <c r="ES284" s="182"/>
    </row>
    <row r="285" spans="1:149" x14ac:dyDescent="0.2">
      <c r="A285" s="61"/>
      <c r="B285" s="114">
        <v>277</v>
      </c>
      <c r="C285" s="87" t="str">
        <f t="shared" si="191"/>
        <v/>
      </c>
      <c r="D285" s="88" t="str">
        <f t="shared" si="192"/>
        <v/>
      </c>
      <c r="E285" s="87" t="str">
        <f t="shared" si="193"/>
        <v/>
      </c>
      <c r="F285" s="89" t="str">
        <f t="shared" si="194"/>
        <v/>
      </c>
      <c r="G285" s="87" t="str">
        <f t="shared" si="195"/>
        <v/>
      </c>
      <c r="H285" s="88" t="str">
        <f t="shared" si="196"/>
        <v/>
      </c>
      <c r="I285" s="87" t="str">
        <f t="shared" si="197"/>
        <v/>
      </c>
      <c r="J285" s="89" t="str">
        <f t="shared" si="198"/>
        <v/>
      </c>
      <c r="K285" s="87" t="str">
        <f t="shared" si="199"/>
        <v/>
      </c>
      <c r="L285" s="88" t="str">
        <f t="shared" si="200"/>
        <v/>
      </c>
      <c r="M285" s="87" t="str">
        <f t="shared" si="201"/>
        <v/>
      </c>
      <c r="N285" s="89" t="str">
        <f t="shared" si="202"/>
        <v/>
      </c>
      <c r="O285" s="87" t="str">
        <f t="shared" si="203"/>
        <v/>
      </c>
      <c r="P285" s="88" t="str">
        <f t="shared" si="204"/>
        <v/>
      </c>
      <c r="Q285" s="87" t="str">
        <f t="shared" si="205"/>
        <v/>
      </c>
      <c r="R285" s="89" t="str">
        <f t="shared" si="206"/>
        <v/>
      </c>
      <c r="S285" s="87" t="str">
        <f t="shared" si="207"/>
        <v/>
      </c>
      <c r="T285" s="88" t="str">
        <f t="shared" si="208"/>
        <v/>
      </c>
      <c r="U285" s="87" t="str">
        <f t="shared" si="209"/>
        <v/>
      </c>
      <c r="V285" s="89" t="str">
        <f t="shared" si="210"/>
        <v/>
      </c>
      <c r="W285" s="87" t="str">
        <f t="shared" si="211"/>
        <v/>
      </c>
      <c r="X285" s="88" t="str">
        <f t="shared" si="212"/>
        <v/>
      </c>
      <c r="Y285" s="87" t="str">
        <f t="shared" si="213"/>
        <v/>
      </c>
      <c r="Z285" s="89" t="str">
        <f t="shared" si="214"/>
        <v/>
      </c>
      <c r="AA285" s="87" t="str">
        <f t="shared" si="215"/>
        <v/>
      </c>
      <c r="AB285" s="88" t="str">
        <f t="shared" si="216"/>
        <v/>
      </c>
      <c r="AC285" s="87" t="str">
        <f t="shared" si="217"/>
        <v/>
      </c>
      <c r="AD285" s="88" t="str">
        <f t="shared" si="218"/>
        <v/>
      </c>
      <c r="AE285" s="87" t="str">
        <f t="shared" si="219"/>
        <v/>
      </c>
      <c r="AF285" s="89" t="str">
        <f t="shared" si="220"/>
        <v/>
      </c>
      <c r="AG285" s="87" t="str">
        <f t="shared" si="221"/>
        <v/>
      </c>
      <c r="AH285" s="88" t="str">
        <f t="shared" si="222"/>
        <v/>
      </c>
      <c r="AI285" s="87" t="str">
        <f t="shared" si="223"/>
        <v/>
      </c>
      <c r="AJ285" s="89" t="str">
        <f t="shared" si="224"/>
        <v/>
      </c>
      <c r="AK285" s="87" t="str">
        <f t="shared" si="225"/>
        <v/>
      </c>
      <c r="AL285" s="88" t="str">
        <f t="shared" si="226"/>
        <v/>
      </c>
      <c r="AM285" s="87" t="str">
        <f t="shared" si="227"/>
        <v/>
      </c>
      <c r="AN285" s="104" t="str">
        <f t="shared" si="228"/>
        <v/>
      </c>
      <c r="AO285" s="105"/>
      <c r="AP285" s="104"/>
      <c r="AQ285" s="87"/>
      <c r="AR285" s="104"/>
      <c r="AS285" s="87"/>
      <c r="AT285" s="104"/>
      <c r="AU285" s="108"/>
      <c r="AV285" s="187"/>
      <c r="AW285" s="110"/>
      <c r="AX285" s="109"/>
      <c r="AY285" s="110"/>
      <c r="AZ285" s="189"/>
      <c r="BA285" s="110"/>
      <c r="BB285" s="109"/>
      <c r="BC285" s="110"/>
      <c r="BD285" s="109"/>
      <c r="BE285" s="191"/>
      <c r="BF285" s="109"/>
      <c r="BG285" s="110"/>
      <c r="BH285" s="138"/>
      <c r="BI285" s="139"/>
      <c r="BJ285" s="65"/>
      <c r="BK285" s="63"/>
      <c r="BL285" s="64"/>
      <c r="BM285" s="63"/>
      <c r="BN285" s="206"/>
      <c r="BO285" s="89"/>
      <c r="BP285" s="183"/>
      <c r="BQ285" s="89"/>
      <c r="BR285" s="193"/>
      <c r="BS285" s="183"/>
      <c r="BT285" s="185"/>
      <c r="BU285" s="89"/>
      <c r="BV285" s="89"/>
      <c r="BW285" s="63"/>
      <c r="BX285" s="64"/>
      <c r="BY285" s="63"/>
      <c r="BZ285" s="138"/>
      <c r="CA285" s="63"/>
      <c r="CB285" s="167"/>
      <c r="CC285" s="63"/>
      <c r="CD285" s="167"/>
      <c r="CE285" s="63"/>
      <c r="CF285" s="167"/>
      <c r="CG285" s="169"/>
      <c r="CH285" s="64"/>
      <c r="CI285" s="63"/>
      <c r="CJ285" s="64"/>
      <c r="CK285" s="63"/>
      <c r="CL285" s="65"/>
      <c r="CM285" s="63"/>
      <c r="CN285" s="64"/>
      <c r="CO285" s="63"/>
      <c r="CP285" s="138"/>
      <c r="CQ285" s="68"/>
      <c r="CR285" s="69"/>
      <c r="CS285" s="171"/>
      <c r="CT285" s="69"/>
      <c r="CU285" s="68"/>
      <c r="CV285" s="69"/>
      <c r="CW285" s="68"/>
      <c r="CX285" s="69"/>
      <c r="CY285" s="208"/>
      <c r="CZ285" s="70"/>
      <c r="DA285" s="63"/>
      <c r="DB285" s="173"/>
      <c r="DC285" s="63"/>
      <c r="DD285" s="71"/>
      <c r="DE285" s="63"/>
      <c r="DF285" s="71"/>
      <c r="DG285" s="63"/>
      <c r="DH285" s="68"/>
      <c r="DI285" s="175"/>
      <c r="DJ285" s="176"/>
      <c r="DK285" s="175"/>
      <c r="DL285" s="176"/>
      <c r="DM285" s="175"/>
      <c r="DN285" s="176"/>
      <c r="DO285" s="175"/>
      <c r="DP285" s="176"/>
      <c r="DQ285" s="175"/>
      <c r="DR285" s="176"/>
      <c r="DS285" s="175"/>
      <c r="DT285" s="176"/>
      <c r="DU285" s="175"/>
      <c r="DV285" s="176"/>
      <c r="DW285" s="175"/>
      <c r="DX285" s="176"/>
      <c r="DY285" s="175"/>
      <c r="DZ285" s="176"/>
      <c r="EA285" s="175"/>
      <c r="EB285" s="176"/>
      <c r="EC285" s="175"/>
      <c r="ED285" s="176"/>
      <c r="EE285" s="175"/>
      <c r="EF285" s="176"/>
      <c r="EG285" s="69"/>
      <c r="EH285" s="66"/>
      <c r="EI285" s="66"/>
      <c r="EJ285" s="67"/>
      <c r="EK285" s="67"/>
      <c r="EL285" s="67"/>
      <c r="EM285" s="204"/>
      <c r="EN285" s="200"/>
      <c r="EO285" s="198"/>
      <c r="EP285" s="182"/>
      <c r="EQ285" s="182"/>
      <c r="ER285" s="182"/>
      <c r="ES285" s="182"/>
    </row>
    <row r="286" spans="1:149" x14ac:dyDescent="0.2">
      <c r="A286" s="61"/>
      <c r="B286" s="114">
        <v>278</v>
      </c>
      <c r="C286" s="87" t="str">
        <f t="shared" si="191"/>
        <v/>
      </c>
      <c r="D286" s="88" t="str">
        <f t="shared" si="192"/>
        <v/>
      </c>
      <c r="E286" s="87" t="str">
        <f t="shared" si="193"/>
        <v/>
      </c>
      <c r="F286" s="89" t="str">
        <f t="shared" si="194"/>
        <v/>
      </c>
      <c r="G286" s="87" t="str">
        <f t="shared" si="195"/>
        <v/>
      </c>
      <c r="H286" s="88" t="str">
        <f t="shared" si="196"/>
        <v/>
      </c>
      <c r="I286" s="87" t="str">
        <f t="shared" si="197"/>
        <v/>
      </c>
      <c r="J286" s="89" t="str">
        <f t="shared" si="198"/>
        <v/>
      </c>
      <c r="K286" s="87" t="str">
        <f t="shared" si="199"/>
        <v/>
      </c>
      <c r="L286" s="88" t="str">
        <f t="shared" si="200"/>
        <v/>
      </c>
      <c r="M286" s="87" t="str">
        <f t="shared" si="201"/>
        <v/>
      </c>
      <c r="N286" s="89" t="str">
        <f t="shared" si="202"/>
        <v/>
      </c>
      <c r="O286" s="87" t="str">
        <f t="shared" si="203"/>
        <v/>
      </c>
      <c r="P286" s="88" t="str">
        <f t="shared" si="204"/>
        <v/>
      </c>
      <c r="Q286" s="87" t="str">
        <f t="shared" si="205"/>
        <v/>
      </c>
      <c r="R286" s="89" t="str">
        <f t="shared" si="206"/>
        <v/>
      </c>
      <c r="S286" s="87" t="str">
        <f t="shared" si="207"/>
        <v/>
      </c>
      <c r="T286" s="88" t="str">
        <f t="shared" si="208"/>
        <v/>
      </c>
      <c r="U286" s="87" t="str">
        <f t="shared" si="209"/>
        <v/>
      </c>
      <c r="V286" s="89" t="str">
        <f t="shared" si="210"/>
        <v/>
      </c>
      <c r="W286" s="87" t="str">
        <f t="shared" si="211"/>
        <v/>
      </c>
      <c r="X286" s="88" t="str">
        <f t="shared" si="212"/>
        <v/>
      </c>
      <c r="Y286" s="87" t="str">
        <f t="shared" si="213"/>
        <v/>
      </c>
      <c r="Z286" s="89" t="str">
        <f t="shared" si="214"/>
        <v/>
      </c>
      <c r="AA286" s="87" t="str">
        <f t="shared" si="215"/>
        <v/>
      </c>
      <c r="AB286" s="88" t="str">
        <f t="shared" si="216"/>
        <v/>
      </c>
      <c r="AC286" s="87" t="str">
        <f t="shared" si="217"/>
        <v/>
      </c>
      <c r="AD286" s="88" t="str">
        <f t="shared" si="218"/>
        <v/>
      </c>
      <c r="AE286" s="87" t="str">
        <f t="shared" si="219"/>
        <v/>
      </c>
      <c r="AF286" s="89" t="str">
        <f t="shared" si="220"/>
        <v/>
      </c>
      <c r="AG286" s="87" t="str">
        <f t="shared" si="221"/>
        <v/>
      </c>
      <c r="AH286" s="88" t="str">
        <f t="shared" si="222"/>
        <v/>
      </c>
      <c r="AI286" s="87" t="str">
        <f t="shared" si="223"/>
        <v/>
      </c>
      <c r="AJ286" s="89" t="str">
        <f t="shared" si="224"/>
        <v/>
      </c>
      <c r="AK286" s="87" t="str">
        <f t="shared" si="225"/>
        <v/>
      </c>
      <c r="AL286" s="88" t="str">
        <f t="shared" si="226"/>
        <v/>
      </c>
      <c r="AM286" s="87" t="str">
        <f t="shared" si="227"/>
        <v/>
      </c>
      <c r="AN286" s="104" t="str">
        <f t="shared" si="228"/>
        <v/>
      </c>
      <c r="AO286" s="105"/>
      <c r="AP286" s="104"/>
      <c r="AQ286" s="87"/>
      <c r="AR286" s="104"/>
      <c r="AS286" s="87"/>
      <c r="AT286" s="104"/>
      <c r="AU286" s="108"/>
      <c r="AV286" s="187"/>
      <c r="AW286" s="110"/>
      <c r="AX286" s="109"/>
      <c r="AY286" s="110"/>
      <c r="AZ286" s="189"/>
      <c r="BA286" s="110"/>
      <c r="BB286" s="109"/>
      <c r="BC286" s="110"/>
      <c r="BD286" s="109"/>
      <c r="BE286" s="191"/>
      <c r="BF286" s="109"/>
      <c r="BG286" s="110"/>
      <c r="BH286" s="138"/>
      <c r="BI286" s="139"/>
      <c r="BJ286" s="65"/>
      <c r="BK286" s="63"/>
      <c r="BL286" s="64"/>
      <c r="BM286" s="63"/>
      <c r="BN286" s="206"/>
      <c r="BO286" s="89"/>
      <c r="BP286" s="183"/>
      <c r="BQ286" s="89"/>
      <c r="BR286" s="193"/>
      <c r="BS286" s="183"/>
      <c r="BT286" s="185"/>
      <c r="BU286" s="89"/>
      <c r="BV286" s="89"/>
      <c r="BW286" s="63"/>
      <c r="BX286" s="64"/>
      <c r="BY286" s="63"/>
      <c r="BZ286" s="138"/>
      <c r="CA286" s="63"/>
      <c r="CB286" s="167"/>
      <c r="CC286" s="63"/>
      <c r="CD286" s="167"/>
      <c r="CE286" s="63"/>
      <c r="CF286" s="167"/>
      <c r="CG286" s="169"/>
      <c r="CH286" s="64"/>
      <c r="CI286" s="63"/>
      <c r="CJ286" s="64"/>
      <c r="CK286" s="63"/>
      <c r="CL286" s="65"/>
      <c r="CM286" s="63"/>
      <c r="CN286" s="64"/>
      <c r="CO286" s="63"/>
      <c r="CP286" s="138"/>
      <c r="CQ286" s="68"/>
      <c r="CR286" s="69"/>
      <c r="CS286" s="171"/>
      <c r="CT286" s="69"/>
      <c r="CU286" s="68"/>
      <c r="CV286" s="69"/>
      <c r="CW286" s="68"/>
      <c r="CX286" s="69"/>
      <c r="CY286" s="208"/>
      <c r="CZ286" s="70"/>
      <c r="DA286" s="63"/>
      <c r="DB286" s="173"/>
      <c r="DC286" s="63"/>
      <c r="DD286" s="71"/>
      <c r="DE286" s="63"/>
      <c r="DF286" s="71"/>
      <c r="DG286" s="63"/>
      <c r="DH286" s="68"/>
      <c r="DI286" s="175"/>
      <c r="DJ286" s="176"/>
      <c r="DK286" s="175"/>
      <c r="DL286" s="176"/>
      <c r="DM286" s="175"/>
      <c r="DN286" s="176"/>
      <c r="DO286" s="175"/>
      <c r="DP286" s="176"/>
      <c r="DQ286" s="175"/>
      <c r="DR286" s="176"/>
      <c r="DS286" s="175"/>
      <c r="DT286" s="176"/>
      <c r="DU286" s="175"/>
      <c r="DV286" s="176"/>
      <c r="DW286" s="175"/>
      <c r="DX286" s="176"/>
      <c r="DY286" s="175"/>
      <c r="DZ286" s="176"/>
      <c r="EA286" s="175"/>
      <c r="EB286" s="176"/>
      <c r="EC286" s="175"/>
      <c r="ED286" s="176"/>
      <c r="EE286" s="175"/>
      <c r="EF286" s="176"/>
      <c r="EG286" s="69"/>
      <c r="EH286" s="66"/>
      <c r="EI286" s="66"/>
      <c r="EJ286" s="67"/>
      <c r="EK286" s="67"/>
      <c r="EL286" s="67"/>
      <c r="EM286" s="204"/>
      <c r="EN286" s="200"/>
      <c r="EO286" s="198"/>
      <c r="EP286" s="182"/>
      <c r="EQ286" s="182"/>
      <c r="ER286" s="182"/>
      <c r="ES286" s="182"/>
    </row>
    <row r="287" spans="1:149" x14ac:dyDescent="0.2">
      <c r="A287" s="61"/>
      <c r="B287" s="114">
        <v>279</v>
      </c>
      <c r="C287" s="87" t="str">
        <f t="shared" si="191"/>
        <v/>
      </c>
      <c r="D287" s="88" t="str">
        <f t="shared" si="192"/>
        <v/>
      </c>
      <c r="E287" s="87" t="str">
        <f t="shared" si="193"/>
        <v/>
      </c>
      <c r="F287" s="89" t="str">
        <f t="shared" si="194"/>
        <v/>
      </c>
      <c r="G287" s="87" t="str">
        <f t="shared" si="195"/>
        <v/>
      </c>
      <c r="H287" s="88" t="str">
        <f t="shared" si="196"/>
        <v/>
      </c>
      <c r="I287" s="87" t="str">
        <f t="shared" si="197"/>
        <v/>
      </c>
      <c r="J287" s="89" t="str">
        <f t="shared" si="198"/>
        <v/>
      </c>
      <c r="K287" s="87" t="str">
        <f t="shared" si="199"/>
        <v/>
      </c>
      <c r="L287" s="88" t="str">
        <f t="shared" si="200"/>
        <v/>
      </c>
      <c r="M287" s="87" t="str">
        <f t="shared" si="201"/>
        <v/>
      </c>
      <c r="N287" s="89" t="str">
        <f t="shared" si="202"/>
        <v/>
      </c>
      <c r="O287" s="87" t="str">
        <f t="shared" si="203"/>
        <v/>
      </c>
      <c r="P287" s="88" t="str">
        <f t="shared" si="204"/>
        <v/>
      </c>
      <c r="Q287" s="87" t="str">
        <f t="shared" si="205"/>
        <v/>
      </c>
      <c r="R287" s="89" t="str">
        <f t="shared" si="206"/>
        <v/>
      </c>
      <c r="S287" s="87" t="str">
        <f t="shared" si="207"/>
        <v/>
      </c>
      <c r="T287" s="88" t="str">
        <f t="shared" si="208"/>
        <v/>
      </c>
      <c r="U287" s="87" t="str">
        <f t="shared" si="209"/>
        <v/>
      </c>
      <c r="V287" s="89" t="str">
        <f t="shared" si="210"/>
        <v/>
      </c>
      <c r="W287" s="87" t="str">
        <f t="shared" si="211"/>
        <v/>
      </c>
      <c r="X287" s="88" t="str">
        <f t="shared" si="212"/>
        <v/>
      </c>
      <c r="Y287" s="87" t="str">
        <f t="shared" si="213"/>
        <v/>
      </c>
      <c r="Z287" s="89" t="str">
        <f t="shared" si="214"/>
        <v/>
      </c>
      <c r="AA287" s="87" t="str">
        <f t="shared" si="215"/>
        <v/>
      </c>
      <c r="AB287" s="88" t="str">
        <f t="shared" si="216"/>
        <v/>
      </c>
      <c r="AC287" s="87" t="str">
        <f t="shared" si="217"/>
        <v/>
      </c>
      <c r="AD287" s="88" t="str">
        <f t="shared" si="218"/>
        <v/>
      </c>
      <c r="AE287" s="87" t="str">
        <f t="shared" si="219"/>
        <v/>
      </c>
      <c r="AF287" s="89" t="str">
        <f t="shared" si="220"/>
        <v/>
      </c>
      <c r="AG287" s="87" t="str">
        <f t="shared" si="221"/>
        <v/>
      </c>
      <c r="AH287" s="88" t="str">
        <f t="shared" si="222"/>
        <v/>
      </c>
      <c r="AI287" s="87" t="str">
        <f t="shared" si="223"/>
        <v/>
      </c>
      <c r="AJ287" s="89" t="str">
        <f t="shared" si="224"/>
        <v/>
      </c>
      <c r="AK287" s="87" t="str">
        <f t="shared" si="225"/>
        <v/>
      </c>
      <c r="AL287" s="88" t="str">
        <f t="shared" si="226"/>
        <v/>
      </c>
      <c r="AM287" s="87" t="str">
        <f t="shared" si="227"/>
        <v/>
      </c>
      <c r="AN287" s="104" t="str">
        <f t="shared" si="228"/>
        <v/>
      </c>
      <c r="AO287" s="105"/>
      <c r="AP287" s="104"/>
      <c r="AQ287" s="87"/>
      <c r="AR287" s="104"/>
      <c r="AS287" s="87"/>
      <c r="AT287" s="104"/>
      <c r="AU287" s="108"/>
      <c r="AV287" s="187"/>
      <c r="AW287" s="110"/>
      <c r="AX287" s="109"/>
      <c r="AY287" s="110"/>
      <c r="AZ287" s="189"/>
      <c r="BA287" s="110"/>
      <c r="BB287" s="109"/>
      <c r="BC287" s="110"/>
      <c r="BD287" s="109"/>
      <c r="BE287" s="191"/>
      <c r="BF287" s="109"/>
      <c r="BG287" s="110"/>
      <c r="BH287" s="138"/>
      <c r="BI287" s="139"/>
      <c r="BJ287" s="65"/>
      <c r="BK287" s="63"/>
      <c r="BL287" s="64"/>
      <c r="BM287" s="63"/>
      <c r="BN287" s="206"/>
      <c r="BO287" s="89"/>
      <c r="BP287" s="183"/>
      <c r="BQ287" s="89"/>
      <c r="BR287" s="193"/>
      <c r="BS287" s="183"/>
      <c r="BT287" s="185"/>
      <c r="BU287" s="89"/>
      <c r="BV287" s="89"/>
      <c r="BW287" s="63"/>
      <c r="BX287" s="64"/>
      <c r="BY287" s="63"/>
      <c r="BZ287" s="138"/>
      <c r="CA287" s="63"/>
      <c r="CB287" s="167"/>
      <c r="CC287" s="63"/>
      <c r="CD287" s="167"/>
      <c r="CE287" s="63"/>
      <c r="CF287" s="167"/>
      <c r="CG287" s="169"/>
      <c r="CH287" s="64"/>
      <c r="CI287" s="63"/>
      <c r="CJ287" s="64"/>
      <c r="CK287" s="63"/>
      <c r="CL287" s="65"/>
      <c r="CM287" s="63"/>
      <c r="CN287" s="64"/>
      <c r="CO287" s="63"/>
      <c r="CP287" s="138"/>
      <c r="CQ287" s="68"/>
      <c r="CR287" s="69"/>
      <c r="CS287" s="171"/>
      <c r="CT287" s="69"/>
      <c r="CU287" s="68"/>
      <c r="CV287" s="69"/>
      <c r="CW287" s="68"/>
      <c r="CX287" s="69"/>
      <c r="CY287" s="208"/>
      <c r="CZ287" s="70"/>
      <c r="DA287" s="63"/>
      <c r="DB287" s="173"/>
      <c r="DC287" s="63"/>
      <c r="DD287" s="71"/>
      <c r="DE287" s="63"/>
      <c r="DF287" s="71"/>
      <c r="DG287" s="63"/>
      <c r="DH287" s="68"/>
      <c r="DI287" s="175"/>
      <c r="DJ287" s="176"/>
      <c r="DK287" s="175"/>
      <c r="DL287" s="176"/>
      <c r="DM287" s="175"/>
      <c r="DN287" s="176"/>
      <c r="DO287" s="175"/>
      <c r="DP287" s="176"/>
      <c r="DQ287" s="175"/>
      <c r="DR287" s="176"/>
      <c r="DS287" s="175"/>
      <c r="DT287" s="176"/>
      <c r="DU287" s="175"/>
      <c r="DV287" s="176"/>
      <c r="DW287" s="175"/>
      <c r="DX287" s="176"/>
      <c r="DY287" s="175"/>
      <c r="DZ287" s="176"/>
      <c r="EA287" s="175"/>
      <c r="EB287" s="176"/>
      <c r="EC287" s="175"/>
      <c r="ED287" s="176"/>
      <c r="EE287" s="175"/>
      <c r="EF287" s="176"/>
      <c r="EG287" s="69"/>
      <c r="EH287" s="66"/>
      <c r="EI287" s="66"/>
      <c r="EJ287" s="67"/>
      <c r="EK287" s="67"/>
      <c r="EL287" s="67"/>
      <c r="EM287" s="204"/>
      <c r="EN287" s="200"/>
      <c r="EO287" s="198"/>
      <c r="EP287" s="182"/>
      <c r="EQ287" s="182"/>
      <c r="ER287" s="182"/>
      <c r="ES287" s="182"/>
    </row>
    <row r="288" spans="1:149" x14ac:dyDescent="0.2">
      <c r="A288" s="61"/>
      <c r="B288" s="114">
        <v>280</v>
      </c>
      <c r="C288" s="87" t="str">
        <f t="shared" si="191"/>
        <v/>
      </c>
      <c r="D288" s="88" t="str">
        <f t="shared" si="192"/>
        <v/>
      </c>
      <c r="E288" s="87" t="str">
        <f t="shared" si="193"/>
        <v/>
      </c>
      <c r="F288" s="89" t="str">
        <f t="shared" si="194"/>
        <v/>
      </c>
      <c r="G288" s="87" t="str">
        <f t="shared" si="195"/>
        <v/>
      </c>
      <c r="H288" s="88" t="str">
        <f t="shared" si="196"/>
        <v/>
      </c>
      <c r="I288" s="87" t="str">
        <f t="shared" si="197"/>
        <v/>
      </c>
      <c r="J288" s="89" t="str">
        <f t="shared" si="198"/>
        <v/>
      </c>
      <c r="K288" s="87" t="str">
        <f t="shared" si="199"/>
        <v/>
      </c>
      <c r="L288" s="88" t="str">
        <f t="shared" si="200"/>
        <v/>
      </c>
      <c r="M288" s="87" t="str">
        <f t="shared" si="201"/>
        <v/>
      </c>
      <c r="N288" s="89" t="str">
        <f t="shared" si="202"/>
        <v/>
      </c>
      <c r="O288" s="87" t="str">
        <f t="shared" si="203"/>
        <v/>
      </c>
      <c r="P288" s="88" t="str">
        <f t="shared" si="204"/>
        <v/>
      </c>
      <c r="Q288" s="87" t="str">
        <f t="shared" si="205"/>
        <v/>
      </c>
      <c r="R288" s="89" t="str">
        <f t="shared" si="206"/>
        <v/>
      </c>
      <c r="S288" s="87" t="str">
        <f t="shared" si="207"/>
        <v/>
      </c>
      <c r="T288" s="88" t="str">
        <f t="shared" si="208"/>
        <v/>
      </c>
      <c r="U288" s="87" t="str">
        <f t="shared" si="209"/>
        <v/>
      </c>
      <c r="V288" s="89" t="str">
        <f t="shared" si="210"/>
        <v/>
      </c>
      <c r="W288" s="87" t="str">
        <f t="shared" si="211"/>
        <v/>
      </c>
      <c r="X288" s="88" t="str">
        <f t="shared" si="212"/>
        <v/>
      </c>
      <c r="Y288" s="87" t="str">
        <f t="shared" si="213"/>
        <v/>
      </c>
      <c r="Z288" s="89" t="str">
        <f t="shared" si="214"/>
        <v/>
      </c>
      <c r="AA288" s="87" t="str">
        <f t="shared" si="215"/>
        <v/>
      </c>
      <c r="AB288" s="88" t="str">
        <f t="shared" si="216"/>
        <v/>
      </c>
      <c r="AC288" s="87" t="str">
        <f t="shared" si="217"/>
        <v/>
      </c>
      <c r="AD288" s="88" t="str">
        <f t="shared" si="218"/>
        <v/>
      </c>
      <c r="AE288" s="87" t="str">
        <f t="shared" si="219"/>
        <v/>
      </c>
      <c r="AF288" s="89" t="str">
        <f t="shared" si="220"/>
        <v/>
      </c>
      <c r="AG288" s="87" t="str">
        <f t="shared" si="221"/>
        <v/>
      </c>
      <c r="AH288" s="88" t="str">
        <f t="shared" si="222"/>
        <v/>
      </c>
      <c r="AI288" s="87" t="str">
        <f t="shared" si="223"/>
        <v/>
      </c>
      <c r="AJ288" s="89" t="str">
        <f t="shared" si="224"/>
        <v/>
      </c>
      <c r="AK288" s="87" t="str">
        <f t="shared" si="225"/>
        <v/>
      </c>
      <c r="AL288" s="88" t="str">
        <f t="shared" si="226"/>
        <v/>
      </c>
      <c r="AM288" s="87" t="str">
        <f t="shared" si="227"/>
        <v/>
      </c>
      <c r="AN288" s="104" t="str">
        <f t="shared" si="228"/>
        <v/>
      </c>
      <c r="AO288" s="105"/>
      <c r="AP288" s="104"/>
      <c r="AQ288" s="87"/>
      <c r="AR288" s="104"/>
      <c r="AS288" s="87"/>
      <c r="AT288" s="104"/>
      <c r="AU288" s="108"/>
      <c r="AV288" s="187"/>
      <c r="AW288" s="110"/>
      <c r="AX288" s="109"/>
      <c r="AY288" s="110"/>
      <c r="AZ288" s="189"/>
      <c r="BA288" s="110"/>
      <c r="BB288" s="109"/>
      <c r="BC288" s="110"/>
      <c r="BD288" s="109"/>
      <c r="BE288" s="191"/>
      <c r="BF288" s="109"/>
      <c r="BG288" s="110"/>
      <c r="BH288" s="138"/>
      <c r="BI288" s="139"/>
      <c r="BJ288" s="65"/>
      <c r="BK288" s="63"/>
      <c r="BL288" s="64"/>
      <c r="BM288" s="63"/>
      <c r="BN288" s="206"/>
      <c r="BO288" s="89"/>
      <c r="BP288" s="183"/>
      <c r="BQ288" s="89"/>
      <c r="BR288" s="193"/>
      <c r="BS288" s="183"/>
      <c r="BT288" s="185"/>
      <c r="BU288" s="89"/>
      <c r="BV288" s="89"/>
      <c r="BW288" s="63"/>
      <c r="BX288" s="64"/>
      <c r="BY288" s="63"/>
      <c r="BZ288" s="138"/>
      <c r="CA288" s="63"/>
      <c r="CB288" s="167"/>
      <c r="CC288" s="63"/>
      <c r="CD288" s="167"/>
      <c r="CE288" s="63"/>
      <c r="CF288" s="167"/>
      <c r="CG288" s="169"/>
      <c r="CH288" s="64"/>
      <c r="CI288" s="63"/>
      <c r="CJ288" s="64"/>
      <c r="CK288" s="63"/>
      <c r="CL288" s="65"/>
      <c r="CM288" s="63"/>
      <c r="CN288" s="64"/>
      <c r="CO288" s="63"/>
      <c r="CP288" s="138"/>
      <c r="CQ288" s="68"/>
      <c r="CR288" s="69"/>
      <c r="CS288" s="171"/>
      <c r="CT288" s="69"/>
      <c r="CU288" s="68"/>
      <c r="CV288" s="69"/>
      <c r="CW288" s="68"/>
      <c r="CX288" s="69"/>
      <c r="CY288" s="208"/>
      <c r="CZ288" s="70"/>
      <c r="DA288" s="63"/>
      <c r="DB288" s="173"/>
      <c r="DC288" s="63"/>
      <c r="DD288" s="71"/>
      <c r="DE288" s="63"/>
      <c r="DF288" s="71"/>
      <c r="DG288" s="63"/>
      <c r="DH288" s="68"/>
      <c r="DI288" s="175"/>
      <c r="DJ288" s="176"/>
      <c r="DK288" s="175"/>
      <c r="DL288" s="176"/>
      <c r="DM288" s="175"/>
      <c r="DN288" s="176"/>
      <c r="DO288" s="175"/>
      <c r="DP288" s="176"/>
      <c r="DQ288" s="175"/>
      <c r="DR288" s="176"/>
      <c r="DS288" s="175"/>
      <c r="DT288" s="176"/>
      <c r="DU288" s="175"/>
      <c r="DV288" s="176"/>
      <c r="DW288" s="175"/>
      <c r="DX288" s="176"/>
      <c r="DY288" s="175"/>
      <c r="DZ288" s="176"/>
      <c r="EA288" s="175"/>
      <c r="EB288" s="176"/>
      <c r="EC288" s="175"/>
      <c r="ED288" s="176"/>
      <c r="EE288" s="175"/>
      <c r="EF288" s="176"/>
      <c r="EG288" s="69"/>
      <c r="EH288" s="66"/>
      <c r="EI288" s="66"/>
      <c r="EJ288" s="67"/>
      <c r="EK288" s="67"/>
      <c r="EL288" s="67"/>
      <c r="EM288" s="204"/>
      <c r="EN288" s="200"/>
      <c r="EO288" s="198"/>
      <c r="EP288" s="182"/>
      <c r="EQ288" s="182"/>
      <c r="ER288" s="182"/>
      <c r="ES288" s="182"/>
    </row>
    <row r="289" spans="1:149" x14ac:dyDescent="0.2">
      <c r="A289" s="61"/>
      <c r="B289" s="114">
        <v>281</v>
      </c>
      <c r="C289" s="87" t="str">
        <f t="shared" si="191"/>
        <v/>
      </c>
      <c r="D289" s="88" t="str">
        <f t="shared" si="192"/>
        <v/>
      </c>
      <c r="E289" s="87" t="str">
        <f t="shared" si="193"/>
        <v/>
      </c>
      <c r="F289" s="89" t="str">
        <f t="shared" si="194"/>
        <v/>
      </c>
      <c r="G289" s="87" t="str">
        <f t="shared" si="195"/>
        <v/>
      </c>
      <c r="H289" s="88" t="str">
        <f t="shared" si="196"/>
        <v/>
      </c>
      <c r="I289" s="87" t="str">
        <f t="shared" si="197"/>
        <v/>
      </c>
      <c r="J289" s="89" t="str">
        <f t="shared" si="198"/>
        <v/>
      </c>
      <c r="K289" s="87" t="str">
        <f t="shared" si="199"/>
        <v/>
      </c>
      <c r="L289" s="88" t="str">
        <f t="shared" si="200"/>
        <v/>
      </c>
      <c r="M289" s="87" t="str">
        <f t="shared" si="201"/>
        <v/>
      </c>
      <c r="N289" s="89" t="str">
        <f t="shared" si="202"/>
        <v/>
      </c>
      <c r="O289" s="87" t="str">
        <f t="shared" si="203"/>
        <v/>
      </c>
      <c r="P289" s="88" t="str">
        <f t="shared" si="204"/>
        <v/>
      </c>
      <c r="Q289" s="87" t="str">
        <f t="shared" si="205"/>
        <v/>
      </c>
      <c r="R289" s="89" t="str">
        <f t="shared" si="206"/>
        <v/>
      </c>
      <c r="S289" s="87" t="str">
        <f t="shared" si="207"/>
        <v/>
      </c>
      <c r="T289" s="88" t="str">
        <f t="shared" si="208"/>
        <v/>
      </c>
      <c r="U289" s="87" t="str">
        <f t="shared" si="209"/>
        <v/>
      </c>
      <c r="V289" s="89" t="str">
        <f t="shared" si="210"/>
        <v/>
      </c>
      <c r="W289" s="87" t="str">
        <f t="shared" si="211"/>
        <v/>
      </c>
      <c r="X289" s="88" t="str">
        <f t="shared" si="212"/>
        <v/>
      </c>
      <c r="Y289" s="87" t="str">
        <f t="shared" si="213"/>
        <v/>
      </c>
      <c r="Z289" s="89" t="str">
        <f t="shared" si="214"/>
        <v/>
      </c>
      <c r="AA289" s="87" t="str">
        <f t="shared" si="215"/>
        <v/>
      </c>
      <c r="AB289" s="88" t="str">
        <f t="shared" si="216"/>
        <v/>
      </c>
      <c r="AC289" s="87" t="str">
        <f t="shared" si="217"/>
        <v/>
      </c>
      <c r="AD289" s="88" t="str">
        <f t="shared" si="218"/>
        <v/>
      </c>
      <c r="AE289" s="87" t="str">
        <f t="shared" si="219"/>
        <v/>
      </c>
      <c r="AF289" s="89" t="str">
        <f t="shared" si="220"/>
        <v/>
      </c>
      <c r="AG289" s="87" t="str">
        <f t="shared" si="221"/>
        <v/>
      </c>
      <c r="AH289" s="88" t="str">
        <f t="shared" si="222"/>
        <v/>
      </c>
      <c r="AI289" s="87" t="str">
        <f t="shared" si="223"/>
        <v/>
      </c>
      <c r="AJ289" s="89" t="str">
        <f t="shared" si="224"/>
        <v/>
      </c>
      <c r="AK289" s="87" t="str">
        <f t="shared" si="225"/>
        <v/>
      </c>
      <c r="AL289" s="88" t="str">
        <f t="shared" si="226"/>
        <v/>
      </c>
      <c r="AM289" s="87" t="str">
        <f t="shared" si="227"/>
        <v/>
      </c>
      <c r="AN289" s="104" t="str">
        <f t="shared" si="228"/>
        <v/>
      </c>
      <c r="AO289" s="105"/>
      <c r="AP289" s="104"/>
      <c r="AQ289" s="87"/>
      <c r="AR289" s="104"/>
      <c r="AS289" s="87"/>
      <c r="AT289" s="104"/>
      <c r="AU289" s="108"/>
      <c r="AV289" s="187"/>
      <c r="AW289" s="110"/>
      <c r="AX289" s="109"/>
      <c r="AY289" s="110"/>
      <c r="AZ289" s="189"/>
      <c r="BA289" s="110"/>
      <c r="BB289" s="109"/>
      <c r="BC289" s="110"/>
      <c r="BD289" s="109"/>
      <c r="BE289" s="191"/>
      <c r="BF289" s="109"/>
      <c r="BG289" s="110"/>
      <c r="BH289" s="138"/>
      <c r="BI289" s="139"/>
      <c r="BJ289" s="65"/>
      <c r="BK289" s="63"/>
      <c r="BL289" s="64"/>
      <c r="BM289" s="63"/>
      <c r="BN289" s="206"/>
      <c r="BO289" s="89"/>
      <c r="BP289" s="183"/>
      <c r="BQ289" s="89"/>
      <c r="BR289" s="193"/>
      <c r="BS289" s="183"/>
      <c r="BT289" s="185"/>
      <c r="BU289" s="89"/>
      <c r="BV289" s="89"/>
      <c r="BW289" s="63"/>
      <c r="BX289" s="64"/>
      <c r="BY289" s="63"/>
      <c r="BZ289" s="138"/>
      <c r="CA289" s="63"/>
      <c r="CB289" s="167"/>
      <c r="CC289" s="63"/>
      <c r="CD289" s="167"/>
      <c r="CE289" s="63"/>
      <c r="CF289" s="167"/>
      <c r="CG289" s="169"/>
      <c r="CH289" s="64"/>
      <c r="CI289" s="63"/>
      <c r="CJ289" s="64"/>
      <c r="CK289" s="63"/>
      <c r="CL289" s="65"/>
      <c r="CM289" s="63"/>
      <c r="CN289" s="64"/>
      <c r="CO289" s="63"/>
      <c r="CP289" s="138"/>
      <c r="CQ289" s="68"/>
      <c r="CR289" s="69"/>
      <c r="CS289" s="171"/>
      <c r="CT289" s="69"/>
      <c r="CU289" s="68"/>
      <c r="CV289" s="69"/>
      <c r="CW289" s="68"/>
      <c r="CX289" s="69"/>
      <c r="CY289" s="208"/>
      <c r="CZ289" s="70"/>
      <c r="DA289" s="63"/>
      <c r="DB289" s="173"/>
      <c r="DC289" s="63"/>
      <c r="DD289" s="71"/>
      <c r="DE289" s="63"/>
      <c r="DF289" s="71"/>
      <c r="DG289" s="63"/>
      <c r="DH289" s="68"/>
      <c r="DI289" s="175"/>
      <c r="DJ289" s="176"/>
      <c r="DK289" s="175"/>
      <c r="DL289" s="176"/>
      <c r="DM289" s="175"/>
      <c r="DN289" s="176"/>
      <c r="DO289" s="175"/>
      <c r="DP289" s="176"/>
      <c r="DQ289" s="175"/>
      <c r="DR289" s="176"/>
      <c r="DS289" s="175"/>
      <c r="DT289" s="176"/>
      <c r="DU289" s="175"/>
      <c r="DV289" s="176"/>
      <c r="DW289" s="175"/>
      <c r="DX289" s="176"/>
      <c r="DY289" s="175"/>
      <c r="DZ289" s="176"/>
      <c r="EA289" s="175"/>
      <c r="EB289" s="176"/>
      <c r="EC289" s="175"/>
      <c r="ED289" s="176"/>
      <c r="EE289" s="175"/>
      <c r="EF289" s="176"/>
      <c r="EG289" s="69"/>
      <c r="EH289" s="66"/>
      <c r="EI289" s="66"/>
      <c r="EJ289" s="67"/>
      <c r="EK289" s="67"/>
      <c r="EL289" s="67"/>
      <c r="EM289" s="204"/>
      <c r="EN289" s="200"/>
      <c r="EO289" s="198"/>
      <c r="EP289" s="182"/>
      <c r="EQ289" s="182"/>
      <c r="ER289" s="182"/>
      <c r="ES289" s="182"/>
    </row>
    <row r="290" spans="1:149" x14ac:dyDescent="0.2">
      <c r="A290" s="61"/>
      <c r="B290" s="114">
        <v>282</v>
      </c>
      <c r="C290" s="87" t="str">
        <f t="shared" si="191"/>
        <v/>
      </c>
      <c r="D290" s="88" t="str">
        <f t="shared" si="192"/>
        <v/>
      </c>
      <c r="E290" s="87" t="str">
        <f t="shared" si="193"/>
        <v/>
      </c>
      <c r="F290" s="89" t="str">
        <f t="shared" si="194"/>
        <v/>
      </c>
      <c r="G290" s="87" t="str">
        <f t="shared" si="195"/>
        <v/>
      </c>
      <c r="H290" s="88" t="str">
        <f t="shared" si="196"/>
        <v/>
      </c>
      <c r="I290" s="87" t="str">
        <f t="shared" si="197"/>
        <v/>
      </c>
      <c r="J290" s="89" t="str">
        <f t="shared" si="198"/>
        <v/>
      </c>
      <c r="K290" s="87" t="str">
        <f t="shared" si="199"/>
        <v/>
      </c>
      <c r="L290" s="88" t="str">
        <f t="shared" si="200"/>
        <v/>
      </c>
      <c r="M290" s="87" t="str">
        <f t="shared" si="201"/>
        <v/>
      </c>
      <c r="N290" s="89" t="str">
        <f t="shared" si="202"/>
        <v/>
      </c>
      <c r="O290" s="87" t="str">
        <f t="shared" si="203"/>
        <v/>
      </c>
      <c r="P290" s="88" t="str">
        <f t="shared" si="204"/>
        <v/>
      </c>
      <c r="Q290" s="87" t="str">
        <f t="shared" si="205"/>
        <v/>
      </c>
      <c r="R290" s="89" t="str">
        <f t="shared" si="206"/>
        <v/>
      </c>
      <c r="S290" s="87" t="str">
        <f t="shared" si="207"/>
        <v/>
      </c>
      <c r="T290" s="88" t="str">
        <f t="shared" si="208"/>
        <v/>
      </c>
      <c r="U290" s="87" t="str">
        <f t="shared" si="209"/>
        <v/>
      </c>
      <c r="V290" s="89" t="str">
        <f t="shared" si="210"/>
        <v/>
      </c>
      <c r="W290" s="87" t="str">
        <f t="shared" si="211"/>
        <v/>
      </c>
      <c r="X290" s="88" t="str">
        <f t="shared" si="212"/>
        <v/>
      </c>
      <c r="Y290" s="87" t="str">
        <f t="shared" si="213"/>
        <v/>
      </c>
      <c r="Z290" s="89" t="str">
        <f t="shared" si="214"/>
        <v/>
      </c>
      <c r="AA290" s="87" t="str">
        <f t="shared" si="215"/>
        <v/>
      </c>
      <c r="AB290" s="88" t="str">
        <f t="shared" si="216"/>
        <v/>
      </c>
      <c r="AC290" s="87" t="str">
        <f t="shared" si="217"/>
        <v/>
      </c>
      <c r="AD290" s="88" t="str">
        <f t="shared" si="218"/>
        <v/>
      </c>
      <c r="AE290" s="87" t="str">
        <f t="shared" si="219"/>
        <v/>
      </c>
      <c r="AF290" s="89" t="str">
        <f t="shared" si="220"/>
        <v/>
      </c>
      <c r="AG290" s="87" t="str">
        <f t="shared" si="221"/>
        <v/>
      </c>
      <c r="AH290" s="88" t="str">
        <f t="shared" si="222"/>
        <v/>
      </c>
      <c r="AI290" s="87" t="str">
        <f t="shared" si="223"/>
        <v/>
      </c>
      <c r="AJ290" s="89" t="str">
        <f t="shared" si="224"/>
        <v/>
      </c>
      <c r="AK290" s="87" t="str">
        <f t="shared" si="225"/>
        <v/>
      </c>
      <c r="AL290" s="88" t="str">
        <f t="shared" si="226"/>
        <v/>
      </c>
      <c r="AM290" s="87" t="str">
        <f t="shared" si="227"/>
        <v/>
      </c>
      <c r="AN290" s="104" t="str">
        <f t="shared" si="228"/>
        <v/>
      </c>
      <c r="AO290" s="105"/>
      <c r="AP290" s="104"/>
      <c r="AQ290" s="87"/>
      <c r="AR290" s="104"/>
      <c r="AS290" s="87"/>
      <c r="AT290" s="104"/>
      <c r="AU290" s="108"/>
      <c r="AV290" s="187"/>
      <c r="AW290" s="110"/>
      <c r="AX290" s="109"/>
      <c r="AY290" s="110"/>
      <c r="AZ290" s="189"/>
      <c r="BA290" s="110"/>
      <c r="BB290" s="109"/>
      <c r="BC290" s="110"/>
      <c r="BD290" s="109"/>
      <c r="BE290" s="191"/>
      <c r="BF290" s="109"/>
      <c r="BG290" s="110"/>
      <c r="BH290" s="138"/>
      <c r="BI290" s="139"/>
      <c r="BJ290" s="65"/>
      <c r="BK290" s="63"/>
      <c r="BL290" s="64"/>
      <c r="BM290" s="63"/>
      <c r="BN290" s="206"/>
      <c r="BO290" s="89"/>
      <c r="BP290" s="183"/>
      <c r="BQ290" s="89"/>
      <c r="BR290" s="193"/>
      <c r="BS290" s="183"/>
      <c r="BT290" s="185"/>
      <c r="BU290" s="89"/>
      <c r="BV290" s="89"/>
      <c r="BW290" s="63"/>
      <c r="BX290" s="64"/>
      <c r="BY290" s="63"/>
      <c r="BZ290" s="138"/>
      <c r="CA290" s="63"/>
      <c r="CB290" s="167"/>
      <c r="CC290" s="63"/>
      <c r="CD290" s="167"/>
      <c r="CE290" s="63"/>
      <c r="CF290" s="167"/>
      <c r="CG290" s="169"/>
      <c r="CH290" s="64"/>
      <c r="CI290" s="63"/>
      <c r="CJ290" s="64"/>
      <c r="CK290" s="63"/>
      <c r="CL290" s="65"/>
      <c r="CM290" s="63"/>
      <c r="CN290" s="64"/>
      <c r="CO290" s="63"/>
      <c r="CP290" s="138"/>
      <c r="CQ290" s="68"/>
      <c r="CR290" s="69"/>
      <c r="CS290" s="171"/>
      <c r="CT290" s="69"/>
      <c r="CU290" s="68"/>
      <c r="CV290" s="69"/>
      <c r="CW290" s="68"/>
      <c r="CX290" s="69"/>
      <c r="CY290" s="208"/>
      <c r="CZ290" s="70"/>
      <c r="DA290" s="63"/>
      <c r="DB290" s="173"/>
      <c r="DC290" s="63"/>
      <c r="DD290" s="71"/>
      <c r="DE290" s="63"/>
      <c r="DF290" s="71"/>
      <c r="DG290" s="63"/>
      <c r="DH290" s="68"/>
      <c r="DI290" s="175"/>
      <c r="DJ290" s="176"/>
      <c r="DK290" s="175"/>
      <c r="DL290" s="176"/>
      <c r="DM290" s="175"/>
      <c r="DN290" s="176"/>
      <c r="DO290" s="175"/>
      <c r="DP290" s="176"/>
      <c r="DQ290" s="175"/>
      <c r="DR290" s="176"/>
      <c r="DS290" s="175"/>
      <c r="DT290" s="176"/>
      <c r="DU290" s="175"/>
      <c r="DV290" s="176"/>
      <c r="DW290" s="175"/>
      <c r="DX290" s="176"/>
      <c r="DY290" s="175"/>
      <c r="DZ290" s="176"/>
      <c r="EA290" s="175"/>
      <c r="EB290" s="176"/>
      <c r="EC290" s="175"/>
      <c r="ED290" s="176"/>
      <c r="EE290" s="175"/>
      <c r="EF290" s="176"/>
      <c r="EG290" s="69"/>
      <c r="EH290" s="66"/>
      <c r="EI290" s="66"/>
      <c r="EJ290" s="67"/>
      <c r="EK290" s="67"/>
      <c r="EL290" s="67"/>
      <c r="EM290" s="204"/>
      <c r="EN290" s="200"/>
      <c r="EO290" s="198"/>
      <c r="EP290" s="182"/>
      <c r="EQ290" s="182"/>
      <c r="ER290" s="182"/>
      <c r="ES290" s="182"/>
    </row>
    <row r="291" spans="1:149" x14ac:dyDescent="0.2">
      <c r="A291" s="61"/>
      <c r="B291" s="114">
        <v>283</v>
      </c>
      <c r="C291" s="87" t="str">
        <f t="shared" si="191"/>
        <v/>
      </c>
      <c r="D291" s="88" t="str">
        <f t="shared" si="192"/>
        <v/>
      </c>
      <c r="E291" s="87" t="str">
        <f t="shared" si="193"/>
        <v/>
      </c>
      <c r="F291" s="89" t="str">
        <f t="shared" si="194"/>
        <v/>
      </c>
      <c r="G291" s="87" t="str">
        <f t="shared" si="195"/>
        <v/>
      </c>
      <c r="H291" s="88" t="str">
        <f t="shared" si="196"/>
        <v/>
      </c>
      <c r="I291" s="87" t="str">
        <f t="shared" si="197"/>
        <v/>
      </c>
      <c r="J291" s="89" t="str">
        <f t="shared" si="198"/>
        <v/>
      </c>
      <c r="K291" s="87" t="str">
        <f t="shared" si="199"/>
        <v/>
      </c>
      <c r="L291" s="88" t="str">
        <f t="shared" si="200"/>
        <v/>
      </c>
      <c r="M291" s="87" t="str">
        <f t="shared" si="201"/>
        <v/>
      </c>
      <c r="N291" s="89" t="str">
        <f t="shared" si="202"/>
        <v/>
      </c>
      <c r="O291" s="87" t="str">
        <f t="shared" si="203"/>
        <v/>
      </c>
      <c r="P291" s="88" t="str">
        <f t="shared" si="204"/>
        <v/>
      </c>
      <c r="Q291" s="87" t="str">
        <f t="shared" si="205"/>
        <v/>
      </c>
      <c r="R291" s="89" t="str">
        <f t="shared" si="206"/>
        <v/>
      </c>
      <c r="S291" s="87" t="str">
        <f t="shared" si="207"/>
        <v/>
      </c>
      <c r="T291" s="88" t="str">
        <f t="shared" si="208"/>
        <v/>
      </c>
      <c r="U291" s="87" t="str">
        <f t="shared" si="209"/>
        <v/>
      </c>
      <c r="V291" s="89" t="str">
        <f t="shared" si="210"/>
        <v/>
      </c>
      <c r="W291" s="87" t="str">
        <f t="shared" si="211"/>
        <v/>
      </c>
      <c r="X291" s="88" t="str">
        <f t="shared" si="212"/>
        <v/>
      </c>
      <c r="Y291" s="87" t="str">
        <f t="shared" si="213"/>
        <v/>
      </c>
      <c r="Z291" s="89" t="str">
        <f t="shared" si="214"/>
        <v/>
      </c>
      <c r="AA291" s="87" t="str">
        <f t="shared" si="215"/>
        <v/>
      </c>
      <c r="AB291" s="88" t="str">
        <f t="shared" si="216"/>
        <v/>
      </c>
      <c r="AC291" s="87" t="str">
        <f t="shared" si="217"/>
        <v/>
      </c>
      <c r="AD291" s="88" t="str">
        <f t="shared" si="218"/>
        <v/>
      </c>
      <c r="AE291" s="87" t="str">
        <f t="shared" si="219"/>
        <v/>
      </c>
      <c r="AF291" s="89" t="str">
        <f t="shared" si="220"/>
        <v/>
      </c>
      <c r="AG291" s="87" t="str">
        <f t="shared" si="221"/>
        <v/>
      </c>
      <c r="AH291" s="88" t="str">
        <f t="shared" si="222"/>
        <v/>
      </c>
      <c r="AI291" s="87" t="str">
        <f t="shared" si="223"/>
        <v/>
      </c>
      <c r="AJ291" s="89" t="str">
        <f t="shared" si="224"/>
        <v/>
      </c>
      <c r="AK291" s="87" t="str">
        <f t="shared" si="225"/>
        <v/>
      </c>
      <c r="AL291" s="88" t="str">
        <f t="shared" si="226"/>
        <v/>
      </c>
      <c r="AM291" s="87" t="str">
        <f t="shared" si="227"/>
        <v/>
      </c>
      <c r="AN291" s="104" t="str">
        <f t="shared" si="228"/>
        <v/>
      </c>
      <c r="AO291" s="105"/>
      <c r="AP291" s="104"/>
      <c r="AQ291" s="87"/>
      <c r="AR291" s="104"/>
      <c r="AS291" s="87"/>
      <c r="AT291" s="104"/>
      <c r="AU291" s="108"/>
      <c r="AV291" s="187"/>
      <c r="AW291" s="110"/>
      <c r="AX291" s="109"/>
      <c r="AY291" s="110"/>
      <c r="AZ291" s="189"/>
      <c r="BA291" s="110"/>
      <c r="BB291" s="109"/>
      <c r="BC291" s="110"/>
      <c r="BD291" s="109"/>
      <c r="BE291" s="191"/>
      <c r="BF291" s="109"/>
      <c r="BG291" s="110"/>
      <c r="BH291" s="138"/>
      <c r="BI291" s="139"/>
      <c r="BJ291" s="65"/>
      <c r="BK291" s="63"/>
      <c r="BL291" s="64"/>
      <c r="BM291" s="63"/>
      <c r="BN291" s="206"/>
      <c r="BO291" s="89"/>
      <c r="BP291" s="183"/>
      <c r="BQ291" s="89"/>
      <c r="BR291" s="193"/>
      <c r="BS291" s="183"/>
      <c r="BT291" s="185"/>
      <c r="BU291" s="89"/>
      <c r="BV291" s="89"/>
      <c r="BW291" s="63"/>
      <c r="BX291" s="64"/>
      <c r="BY291" s="63"/>
      <c r="BZ291" s="138"/>
      <c r="CA291" s="63"/>
      <c r="CB291" s="167"/>
      <c r="CC291" s="63"/>
      <c r="CD291" s="167"/>
      <c r="CE291" s="63"/>
      <c r="CF291" s="167"/>
      <c r="CG291" s="169"/>
      <c r="CH291" s="64"/>
      <c r="CI291" s="63"/>
      <c r="CJ291" s="64"/>
      <c r="CK291" s="63"/>
      <c r="CL291" s="65"/>
      <c r="CM291" s="63"/>
      <c r="CN291" s="64"/>
      <c r="CO291" s="63"/>
      <c r="CP291" s="138"/>
      <c r="CQ291" s="68"/>
      <c r="CR291" s="69"/>
      <c r="CS291" s="171"/>
      <c r="CT291" s="69"/>
      <c r="CU291" s="68"/>
      <c r="CV291" s="69"/>
      <c r="CW291" s="68"/>
      <c r="CX291" s="69"/>
      <c r="CY291" s="208"/>
      <c r="CZ291" s="70"/>
      <c r="DA291" s="63"/>
      <c r="DB291" s="173"/>
      <c r="DC291" s="63"/>
      <c r="DD291" s="71"/>
      <c r="DE291" s="63"/>
      <c r="DF291" s="71"/>
      <c r="DG291" s="63"/>
      <c r="DH291" s="68"/>
      <c r="DI291" s="175"/>
      <c r="DJ291" s="176"/>
      <c r="DK291" s="175"/>
      <c r="DL291" s="176"/>
      <c r="DM291" s="175"/>
      <c r="DN291" s="176"/>
      <c r="DO291" s="175"/>
      <c r="DP291" s="176"/>
      <c r="DQ291" s="175"/>
      <c r="DR291" s="176"/>
      <c r="DS291" s="175"/>
      <c r="DT291" s="176"/>
      <c r="DU291" s="175"/>
      <c r="DV291" s="176"/>
      <c r="DW291" s="175"/>
      <c r="DX291" s="176"/>
      <c r="DY291" s="175"/>
      <c r="DZ291" s="176"/>
      <c r="EA291" s="175"/>
      <c r="EB291" s="176"/>
      <c r="EC291" s="175"/>
      <c r="ED291" s="176"/>
      <c r="EE291" s="175"/>
      <c r="EF291" s="176"/>
      <c r="EG291" s="69"/>
      <c r="EH291" s="66"/>
      <c r="EI291" s="66"/>
      <c r="EJ291" s="67"/>
      <c r="EK291" s="67"/>
      <c r="EL291" s="67"/>
      <c r="EM291" s="204"/>
      <c r="EN291" s="200"/>
      <c r="EO291" s="198"/>
      <c r="EP291" s="182"/>
      <c r="EQ291" s="182"/>
      <c r="ER291" s="182"/>
      <c r="ES291" s="182"/>
    </row>
    <row r="292" spans="1:149" x14ac:dyDescent="0.2">
      <c r="A292" s="61"/>
      <c r="B292" s="114">
        <v>284</v>
      </c>
      <c r="C292" s="87" t="str">
        <f t="shared" si="191"/>
        <v/>
      </c>
      <c r="D292" s="88" t="str">
        <f t="shared" si="192"/>
        <v/>
      </c>
      <c r="E292" s="87" t="str">
        <f t="shared" si="193"/>
        <v/>
      </c>
      <c r="F292" s="89" t="str">
        <f t="shared" si="194"/>
        <v/>
      </c>
      <c r="G292" s="87" t="str">
        <f t="shared" si="195"/>
        <v/>
      </c>
      <c r="H292" s="88" t="str">
        <f t="shared" si="196"/>
        <v/>
      </c>
      <c r="I292" s="87" t="str">
        <f t="shared" si="197"/>
        <v/>
      </c>
      <c r="J292" s="89" t="str">
        <f t="shared" si="198"/>
        <v/>
      </c>
      <c r="K292" s="87" t="str">
        <f t="shared" si="199"/>
        <v/>
      </c>
      <c r="L292" s="88" t="str">
        <f t="shared" si="200"/>
        <v/>
      </c>
      <c r="M292" s="87" t="str">
        <f t="shared" si="201"/>
        <v/>
      </c>
      <c r="N292" s="89" t="str">
        <f t="shared" si="202"/>
        <v/>
      </c>
      <c r="O292" s="87" t="str">
        <f t="shared" si="203"/>
        <v/>
      </c>
      <c r="P292" s="88" t="str">
        <f t="shared" si="204"/>
        <v/>
      </c>
      <c r="Q292" s="87" t="str">
        <f t="shared" si="205"/>
        <v/>
      </c>
      <c r="R292" s="89" t="str">
        <f t="shared" si="206"/>
        <v/>
      </c>
      <c r="S292" s="87" t="str">
        <f t="shared" si="207"/>
        <v/>
      </c>
      <c r="T292" s="88" t="str">
        <f t="shared" si="208"/>
        <v/>
      </c>
      <c r="U292" s="87" t="str">
        <f t="shared" si="209"/>
        <v/>
      </c>
      <c r="V292" s="89" t="str">
        <f t="shared" si="210"/>
        <v/>
      </c>
      <c r="W292" s="87" t="str">
        <f t="shared" si="211"/>
        <v/>
      </c>
      <c r="X292" s="88" t="str">
        <f t="shared" si="212"/>
        <v/>
      </c>
      <c r="Y292" s="87" t="str">
        <f t="shared" si="213"/>
        <v/>
      </c>
      <c r="Z292" s="89" t="str">
        <f t="shared" si="214"/>
        <v/>
      </c>
      <c r="AA292" s="87" t="str">
        <f t="shared" si="215"/>
        <v/>
      </c>
      <c r="AB292" s="88" t="str">
        <f t="shared" si="216"/>
        <v/>
      </c>
      <c r="AC292" s="87" t="str">
        <f t="shared" si="217"/>
        <v/>
      </c>
      <c r="AD292" s="88" t="str">
        <f t="shared" si="218"/>
        <v/>
      </c>
      <c r="AE292" s="87" t="str">
        <f t="shared" si="219"/>
        <v/>
      </c>
      <c r="AF292" s="89" t="str">
        <f t="shared" si="220"/>
        <v/>
      </c>
      <c r="AG292" s="87" t="str">
        <f t="shared" si="221"/>
        <v/>
      </c>
      <c r="AH292" s="88" t="str">
        <f t="shared" si="222"/>
        <v/>
      </c>
      <c r="AI292" s="87" t="str">
        <f t="shared" si="223"/>
        <v/>
      </c>
      <c r="AJ292" s="89" t="str">
        <f t="shared" si="224"/>
        <v/>
      </c>
      <c r="AK292" s="87" t="str">
        <f t="shared" si="225"/>
        <v/>
      </c>
      <c r="AL292" s="88" t="str">
        <f t="shared" si="226"/>
        <v/>
      </c>
      <c r="AM292" s="87" t="str">
        <f t="shared" si="227"/>
        <v/>
      </c>
      <c r="AN292" s="104" t="str">
        <f t="shared" si="228"/>
        <v/>
      </c>
      <c r="AO292" s="105"/>
      <c r="AP292" s="104"/>
      <c r="AQ292" s="87"/>
      <c r="AR292" s="104"/>
      <c r="AS292" s="87"/>
      <c r="AT292" s="104"/>
      <c r="AU292" s="108"/>
      <c r="AV292" s="187"/>
      <c r="AW292" s="110"/>
      <c r="AX292" s="109"/>
      <c r="AY292" s="110"/>
      <c r="AZ292" s="189"/>
      <c r="BA292" s="110"/>
      <c r="BB292" s="109"/>
      <c r="BC292" s="110"/>
      <c r="BD292" s="109"/>
      <c r="BE292" s="191"/>
      <c r="BF292" s="109"/>
      <c r="BG292" s="110"/>
      <c r="BH292" s="138"/>
      <c r="BI292" s="139"/>
      <c r="BJ292" s="65"/>
      <c r="BK292" s="63"/>
      <c r="BL292" s="64"/>
      <c r="BM292" s="63"/>
      <c r="BN292" s="206"/>
      <c r="BO292" s="89"/>
      <c r="BP292" s="183"/>
      <c r="BQ292" s="89"/>
      <c r="BR292" s="193"/>
      <c r="BS292" s="183"/>
      <c r="BT292" s="185"/>
      <c r="BU292" s="89"/>
      <c r="BV292" s="89"/>
      <c r="BW292" s="63"/>
      <c r="BX292" s="64"/>
      <c r="BY292" s="63"/>
      <c r="BZ292" s="138"/>
      <c r="CA292" s="63"/>
      <c r="CB292" s="167"/>
      <c r="CC292" s="63"/>
      <c r="CD292" s="167"/>
      <c r="CE292" s="63"/>
      <c r="CF292" s="167"/>
      <c r="CG292" s="169"/>
      <c r="CH292" s="64"/>
      <c r="CI292" s="63"/>
      <c r="CJ292" s="64"/>
      <c r="CK292" s="63"/>
      <c r="CL292" s="65"/>
      <c r="CM292" s="63"/>
      <c r="CN292" s="64"/>
      <c r="CO292" s="63"/>
      <c r="CP292" s="138"/>
      <c r="CQ292" s="68"/>
      <c r="CR292" s="69"/>
      <c r="CS292" s="171"/>
      <c r="CT292" s="69"/>
      <c r="CU292" s="68"/>
      <c r="CV292" s="69"/>
      <c r="CW292" s="68"/>
      <c r="CX292" s="69"/>
      <c r="CY292" s="208"/>
      <c r="CZ292" s="70"/>
      <c r="DA292" s="63"/>
      <c r="DB292" s="173"/>
      <c r="DC292" s="63"/>
      <c r="DD292" s="71"/>
      <c r="DE292" s="63"/>
      <c r="DF292" s="71"/>
      <c r="DG292" s="63"/>
      <c r="DH292" s="68"/>
      <c r="DI292" s="175"/>
      <c r="DJ292" s="176"/>
      <c r="DK292" s="175"/>
      <c r="DL292" s="176"/>
      <c r="DM292" s="175"/>
      <c r="DN292" s="176"/>
      <c r="DO292" s="175"/>
      <c r="DP292" s="176"/>
      <c r="DQ292" s="175"/>
      <c r="DR292" s="176"/>
      <c r="DS292" s="175"/>
      <c r="DT292" s="176"/>
      <c r="DU292" s="175"/>
      <c r="DV292" s="176"/>
      <c r="DW292" s="175"/>
      <c r="DX292" s="176"/>
      <c r="DY292" s="175"/>
      <c r="DZ292" s="176"/>
      <c r="EA292" s="175"/>
      <c r="EB292" s="176"/>
      <c r="EC292" s="175"/>
      <c r="ED292" s="176"/>
      <c r="EE292" s="175"/>
      <c r="EF292" s="176"/>
      <c r="EG292" s="69"/>
      <c r="EH292" s="66"/>
      <c r="EI292" s="66"/>
      <c r="EJ292" s="67"/>
      <c r="EK292" s="67"/>
      <c r="EL292" s="67"/>
      <c r="EM292" s="204"/>
      <c r="EN292" s="200"/>
      <c r="EO292" s="198"/>
      <c r="EP292" s="182"/>
      <c r="EQ292" s="182"/>
      <c r="ER292" s="182"/>
      <c r="ES292" s="182"/>
    </row>
    <row r="293" spans="1:149" x14ac:dyDescent="0.2">
      <c r="A293" s="61"/>
      <c r="B293" s="114">
        <v>285</v>
      </c>
      <c r="C293" s="87" t="str">
        <f t="shared" si="191"/>
        <v/>
      </c>
      <c r="D293" s="88" t="str">
        <f t="shared" si="192"/>
        <v/>
      </c>
      <c r="E293" s="87" t="str">
        <f t="shared" si="193"/>
        <v/>
      </c>
      <c r="F293" s="89" t="str">
        <f t="shared" si="194"/>
        <v/>
      </c>
      <c r="G293" s="87" t="str">
        <f t="shared" si="195"/>
        <v/>
      </c>
      <c r="H293" s="88" t="str">
        <f t="shared" si="196"/>
        <v/>
      </c>
      <c r="I293" s="87" t="str">
        <f t="shared" si="197"/>
        <v/>
      </c>
      <c r="J293" s="89" t="str">
        <f t="shared" si="198"/>
        <v/>
      </c>
      <c r="K293" s="87" t="str">
        <f t="shared" si="199"/>
        <v/>
      </c>
      <c r="L293" s="88" t="str">
        <f t="shared" si="200"/>
        <v/>
      </c>
      <c r="M293" s="87" t="str">
        <f t="shared" si="201"/>
        <v/>
      </c>
      <c r="N293" s="89" t="str">
        <f t="shared" si="202"/>
        <v/>
      </c>
      <c r="O293" s="87" t="str">
        <f t="shared" si="203"/>
        <v/>
      </c>
      <c r="P293" s="88" t="str">
        <f t="shared" si="204"/>
        <v/>
      </c>
      <c r="Q293" s="87" t="str">
        <f t="shared" si="205"/>
        <v/>
      </c>
      <c r="R293" s="89" t="str">
        <f t="shared" si="206"/>
        <v/>
      </c>
      <c r="S293" s="87" t="str">
        <f t="shared" si="207"/>
        <v/>
      </c>
      <c r="T293" s="88" t="str">
        <f t="shared" si="208"/>
        <v/>
      </c>
      <c r="U293" s="87" t="str">
        <f t="shared" si="209"/>
        <v/>
      </c>
      <c r="V293" s="89" t="str">
        <f t="shared" si="210"/>
        <v/>
      </c>
      <c r="W293" s="87" t="str">
        <f t="shared" si="211"/>
        <v/>
      </c>
      <c r="X293" s="88" t="str">
        <f t="shared" si="212"/>
        <v/>
      </c>
      <c r="Y293" s="87" t="str">
        <f t="shared" si="213"/>
        <v/>
      </c>
      <c r="Z293" s="89" t="str">
        <f t="shared" si="214"/>
        <v/>
      </c>
      <c r="AA293" s="87" t="str">
        <f t="shared" si="215"/>
        <v/>
      </c>
      <c r="AB293" s="88" t="str">
        <f t="shared" si="216"/>
        <v/>
      </c>
      <c r="AC293" s="87" t="str">
        <f t="shared" si="217"/>
        <v/>
      </c>
      <c r="AD293" s="88" t="str">
        <f t="shared" si="218"/>
        <v/>
      </c>
      <c r="AE293" s="87" t="str">
        <f t="shared" si="219"/>
        <v/>
      </c>
      <c r="AF293" s="89" t="str">
        <f t="shared" si="220"/>
        <v/>
      </c>
      <c r="AG293" s="87" t="str">
        <f t="shared" si="221"/>
        <v/>
      </c>
      <c r="AH293" s="88" t="str">
        <f t="shared" si="222"/>
        <v/>
      </c>
      <c r="AI293" s="87" t="str">
        <f t="shared" si="223"/>
        <v/>
      </c>
      <c r="AJ293" s="89" t="str">
        <f t="shared" si="224"/>
        <v/>
      </c>
      <c r="AK293" s="87" t="str">
        <f t="shared" si="225"/>
        <v/>
      </c>
      <c r="AL293" s="88" t="str">
        <f t="shared" si="226"/>
        <v/>
      </c>
      <c r="AM293" s="87" t="str">
        <f t="shared" si="227"/>
        <v/>
      </c>
      <c r="AN293" s="104" t="str">
        <f t="shared" si="228"/>
        <v/>
      </c>
      <c r="AO293" s="105"/>
      <c r="AP293" s="104"/>
      <c r="AQ293" s="87"/>
      <c r="AR293" s="104"/>
      <c r="AS293" s="87"/>
      <c r="AT293" s="104"/>
      <c r="AU293" s="108"/>
      <c r="AV293" s="187"/>
      <c r="AW293" s="110"/>
      <c r="AX293" s="109"/>
      <c r="AY293" s="110"/>
      <c r="AZ293" s="189"/>
      <c r="BA293" s="110"/>
      <c r="BB293" s="109"/>
      <c r="BC293" s="110"/>
      <c r="BD293" s="109"/>
      <c r="BE293" s="191"/>
      <c r="BF293" s="109"/>
      <c r="BG293" s="110"/>
      <c r="BH293" s="138"/>
      <c r="BI293" s="139"/>
      <c r="BJ293" s="65"/>
      <c r="BK293" s="63"/>
      <c r="BL293" s="64"/>
      <c r="BM293" s="63"/>
      <c r="BN293" s="206"/>
      <c r="BO293" s="89"/>
      <c r="BP293" s="183"/>
      <c r="BQ293" s="89"/>
      <c r="BR293" s="193"/>
      <c r="BS293" s="183"/>
      <c r="BT293" s="185"/>
      <c r="BU293" s="89"/>
      <c r="BV293" s="89"/>
      <c r="BW293" s="63"/>
      <c r="BX293" s="64"/>
      <c r="BY293" s="63"/>
      <c r="BZ293" s="138"/>
      <c r="CA293" s="63"/>
      <c r="CB293" s="167"/>
      <c r="CC293" s="63"/>
      <c r="CD293" s="167"/>
      <c r="CE293" s="63"/>
      <c r="CF293" s="167"/>
      <c r="CG293" s="169"/>
      <c r="CH293" s="64"/>
      <c r="CI293" s="63"/>
      <c r="CJ293" s="64"/>
      <c r="CK293" s="63"/>
      <c r="CL293" s="65"/>
      <c r="CM293" s="63"/>
      <c r="CN293" s="64"/>
      <c r="CO293" s="63"/>
      <c r="CP293" s="138"/>
      <c r="CQ293" s="68"/>
      <c r="CR293" s="69"/>
      <c r="CS293" s="171"/>
      <c r="CT293" s="69"/>
      <c r="CU293" s="68"/>
      <c r="CV293" s="69"/>
      <c r="CW293" s="68"/>
      <c r="CX293" s="69"/>
      <c r="CY293" s="208"/>
      <c r="CZ293" s="70"/>
      <c r="DA293" s="63"/>
      <c r="DB293" s="173"/>
      <c r="DC293" s="63"/>
      <c r="DD293" s="71"/>
      <c r="DE293" s="63"/>
      <c r="DF293" s="71"/>
      <c r="DG293" s="63"/>
      <c r="DH293" s="68"/>
      <c r="DI293" s="175"/>
      <c r="DJ293" s="176"/>
      <c r="DK293" s="175"/>
      <c r="DL293" s="176"/>
      <c r="DM293" s="175"/>
      <c r="DN293" s="176"/>
      <c r="DO293" s="175"/>
      <c r="DP293" s="176"/>
      <c r="DQ293" s="175"/>
      <c r="DR293" s="176"/>
      <c r="DS293" s="175"/>
      <c r="DT293" s="176"/>
      <c r="DU293" s="175"/>
      <c r="DV293" s="176"/>
      <c r="DW293" s="175"/>
      <c r="DX293" s="176"/>
      <c r="DY293" s="175"/>
      <c r="DZ293" s="176"/>
      <c r="EA293" s="175"/>
      <c r="EB293" s="176"/>
      <c r="EC293" s="175"/>
      <c r="ED293" s="176"/>
      <c r="EE293" s="175"/>
      <c r="EF293" s="176"/>
      <c r="EG293" s="69"/>
      <c r="EH293" s="66"/>
      <c r="EI293" s="66"/>
      <c r="EJ293" s="67"/>
      <c r="EK293" s="67"/>
      <c r="EL293" s="67"/>
      <c r="EM293" s="204"/>
      <c r="EN293" s="200"/>
      <c r="EO293" s="198"/>
      <c r="EP293" s="182"/>
      <c r="EQ293" s="182"/>
      <c r="ER293" s="182"/>
      <c r="ES293" s="182"/>
    </row>
    <row r="294" spans="1:149" x14ac:dyDescent="0.2">
      <c r="A294" s="61"/>
      <c r="B294" s="114">
        <v>286</v>
      </c>
      <c r="C294" s="87" t="str">
        <f t="shared" si="191"/>
        <v/>
      </c>
      <c r="D294" s="88" t="str">
        <f t="shared" si="192"/>
        <v/>
      </c>
      <c r="E294" s="87" t="str">
        <f t="shared" si="193"/>
        <v/>
      </c>
      <c r="F294" s="89" t="str">
        <f t="shared" si="194"/>
        <v/>
      </c>
      <c r="G294" s="87" t="str">
        <f t="shared" si="195"/>
        <v/>
      </c>
      <c r="H294" s="88" t="str">
        <f t="shared" si="196"/>
        <v/>
      </c>
      <c r="I294" s="87" t="str">
        <f t="shared" si="197"/>
        <v/>
      </c>
      <c r="J294" s="89" t="str">
        <f t="shared" si="198"/>
        <v/>
      </c>
      <c r="K294" s="87" t="str">
        <f t="shared" si="199"/>
        <v/>
      </c>
      <c r="L294" s="88" t="str">
        <f t="shared" si="200"/>
        <v/>
      </c>
      <c r="M294" s="87" t="str">
        <f t="shared" si="201"/>
        <v/>
      </c>
      <c r="N294" s="89" t="str">
        <f t="shared" si="202"/>
        <v/>
      </c>
      <c r="O294" s="87" t="str">
        <f t="shared" si="203"/>
        <v/>
      </c>
      <c r="P294" s="88" t="str">
        <f t="shared" si="204"/>
        <v/>
      </c>
      <c r="Q294" s="87" t="str">
        <f t="shared" si="205"/>
        <v/>
      </c>
      <c r="R294" s="89" t="str">
        <f t="shared" si="206"/>
        <v/>
      </c>
      <c r="S294" s="87" t="str">
        <f t="shared" si="207"/>
        <v/>
      </c>
      <c r="T294" s="88" t="str">
        <f t="shared" si="208"/>
        <v/>
      </c>
      <c r="U294" s="87" t="str">
        <f t="shared" si="209"/>
        <v/>
      </c>
      <c r="V294" s="89" t="str">
        <f t="shared" si="210"/>
        <v/>
      </c>
      <c r="W294" s="87" t="str">
        <f t="shared" si="211"/>
        <v/>
      </c>
      <c r="X294" s="88" t="str">
        <f t="shared" si="212"/>
        <v/>
      </c>
      <c r="Y294" s="87" t="str">
        <f t="shared" si="213"/>
        <v/>
      </c>
      <c r="Z294" s="89" t="str">
        <f t="shared" si="214"/>
        <v/>
      </c>
      <c r="AA294" s="87" t="str">
        <f t="shared" si="215"/>
        <v/>
      </c>
      <c r="AB294" s="88" t="str">
        <f t="shared" si="216"/>
        <v/>
      </c>
      <c r="AC294" s="87" t="str">
        <f t="shared" si="217"/>
        <v/>
      </c>
      <c r="AD294" s="88" t="str">
        <f t="shared" si="218"/>
        <v/>
      </c>
      <c r="AE294" s="87" t="str">
        <f t="shared" si="219"/>
        <v/>
      </c>
      <c r="AF294" s="89" t="str">
        <f t="shared" si="220"/>
        <v/>
      </c>
      <c r="AG294" s="87" t="str">
        <f t="shared" si="221"/>
        <v/>
      </c>
      <c r="AH294" s="88" t="str">
        <f t="shared" si="222"/>
        <v/>
      </c>
      <c r="AI294" s="87" t="str">
        <f t="shared" si="223"/>
        <v/>
      </c>
      <c r="AJ294" s="89" t="str">
        <f t="shared" si="224"/>
        <v/>
      </c>
      <c r="AK294" s="87" t="str">
        <f t="shared" si="225"/>
        <v/>
      </c>
      <c r="AL294" s="88" t="str">
        <f t="shared" si="226"/>
        <v/>
      </c>
      <c r="AM294" s="87" t="str">
        <f t="shared" si="227"/>
        <v/>
      </c>
      <c r="AN294" s="104" t="str">
        <f t="shared" si="228"/>
        <v/>
      </c>
      <c r="AO294" s="105"/>
      <c r="AP294" s="104"/>
      <c r="AQ294" s="87"/>
      <c r="AR294" s="104"/>
      <c r="AS294" s="87"/>
      <c r="AT294" s="104"/>
      <c r="AU294" s="108"/>
      <c r="AV294" s="187"/>
      <c r="AW294" s="110"/>
      <c r="AX294" s="109"/>
      <c r="AY294" s="110"/>
      <c r="AZ294" s="189"/>
      <c r="BA294" s="110"/>
      <c r="BB294" s="109"/>
      <c r="BC294" s="110"/>
      <c r="BD294" s="109"/>
      <c r="BE294" s="191"/>
      <c r="BF294" s="109"/>
      <c r="BG294" s="110"/>
      <c r="BH294" s="138"/>
      <c r="BI294" s="139"/>
      <c r="BJ294" s="65"/>
      <c r="BK294" s="63"/>
      <c r="BL294" s="64"/>
      <c r="BM294" s="63"/>
      <c r="BN294" s="206"/>
      <c r="BO294" s="89"/>
      <c r="BP294" s="183"/>
      <c r="BQ294" s="89"/>
      <c r="BR294" s="193"/>
      <c r="BS294" s="183"/>
      <c r="BT294" s="185"/>
      <c r="BU294" s="89"/>
      <c r="BV294" s="89"/>
      <c r="BW294" s="63"/>
      <c r="BX294" s="64"/>
      <c r="BY294" s="63"/>
      <c r="BZ294" s="138"/>
      <c r="CA294" s="63"/>
      <c r="CB294" s="167"/>
      <c r="CC294" s="63"/>
      <c r="CD294" s="167"/>
      <c r="CE294" s="63"/>
      <c r="CF294" s="167"/>
      <c r="CG294" s="169"/>
      <c r="CH294" s="64"/>
      <c r="CI294" s="63"/>
      <c r="CJ294" s="64"/>
      <c r="CK294" s="63"/>
      <c r="CL294" s="65"/>
      <c r="CM294" s="63"/>
      <c r="CN294" s="64"/>
      <c r="CO294" s="63"/>
      <c r="CP294" s="138"/>
      <c r="CQ294" s="68"/>
      <c r="CR294" s="69"/>
      <c r="CS294" s="171"/>
      <c r="CT294" s="69"/>
      <c r="CU294" s="68"/>
      <c r="CV294" s="69"/>
      <c r="CW294" s="68"/>
      <c r="CX294" s="69"/>
      <c r="CY294" s="208"/>
      <c r="CZ294" s="70"/>
      <c r="DA294" s="63"/>
      <c r="DB294" s="173"/>
      <c r="DC294" s="63"/>
      <c r="DD294" s="71"/>
      <c r="DE294" s="63"/>
      <c r="DF294" s="71"/>
      <c r="DG294" s="63"/>
      <c r="DH294" s="68"/>
      <c r="DI294" s="175"/>
      <c r="DJ294" s="176"/>
      <c r="DK294" s="175"/>
      <c r="DL294" s="176"/>
      <c r="DM294" s="175"/>
      <c r="DN294" s="176"/>
      <c r="DO294" s="175"/>
      <c r="DP294" s="176"/>
      <c r="DQ294" s="175"/>
      <c r="DR294" s="176"/>
      <c r="DS294" s="175"/>
      <c r="DT294" s="176"/>
      <c r="DU294" s="175"/>
      <c r="DV294" s="176"/>
      <c r="DW294" s="175"/>
      <c r="DX294" s="176"/>
      <c r="DY294" s="175"/>
      <c r="DZ294" s="176"/>
      <c r="EA294" s="175"/>
      <c r="EB294" s="176"/>
      <c r="EC294" s="175"/>
      <c r="ED294" s="176"/>
      <c r="EE294" s="175"/>
      <c r="EF294" s="176"/>
      <c r="EG294" s="69"/>
      <c r="EH294" s="66"/>
      <c r="EI294" s="66"/>
      <c r="EJ294" s="67"/>
      <c r="EK294" s="67"/>
      <c r="EL294" s="67"/>
      <c r="EM294" s="204"/>
      <c r="EN294" s="200"/>
      <c r="EO294" s="198"/>
      <c r="EP294" s="182"/>
      <c r="EQ294" s="182"/>
      <c r="ER294" s="182"/>
      <c r="ES294" s="182"/>
    </row>
    <row r="295" spans="1:149" x14ac:dyDescent="0.2">
      <c r="A295" s="61"/>
      <c r="B295" s="114">
        <v>287</v>
      </c>
      <c r="C295" s="87" t="str">
        <f t="shared" si="191"/>
        <v/>
      </c>
      <c r="D295" s="88" t="str">
        <f t="shared" si="192"/>
        <v/>
      </c>
      <c r="E295" s="87" t="str">
        <f t="shared" si="193"/>
        <v/>
      </c>
      <c r="F295" s="89" t="str">
        <f t="shared" si="194"/>
        <v/>
      </c>
      <c r="G295" s="87" t="str">
        <f t="shared" si="195"/>
        <v/>
      </c>
      <c r="H295" s="88" t="str">
        <f t="shared" si="196"/>
        <v/>
      </c>
      <c r="I295" s="87" t="str">
        <f t="shared" si="197"/>
        <v/>
      </c>
      <c r="J295" s="89" t="str">
        <f t="shared" si="198"/>
        <v/>
      </c>
      <c r="K295" s="87" t="str">
        <f t="shared" si="199"/>
        <v/>
      </c>
      <c r="L295" s="88" t="str">
        <f t="shared" si="200"/>
        <v/>
      </c>
      <c r="M295" s="87" t="str">
        <f t="shared" si="201"/>
        <v/>
      </c>
      <c r="N295" s="89" t="str">
        <f t="shared" si="202"/>
        <v/>
      </c>
      <c r="O295" s="87" t="str">
        <f t="shared" si="203"/>
        <v/>
      </c>
      <c r="P295" s="88" t="str">
        <f t="shared" si="204"/>
        <v/>
      </c>
      <c r="Q295" s="87" t="str">
        <f t="shared" si="205"/>
        <v/>
      </c>
      <c r="R295" s="89" t="str">
        <f t="shared" si="206"/>
        <v/>
      </c>
      <c r="S295" s="87" t="str">
        <f t="shared" si="207"/>
        <v/>
      </c>
      <c r="T295" s="88" t="str">
        <f t="shared" si="208"/>
        <v/>
      </c>
      <c r="U295" s="87" t="str">
        <f t="shared" si="209"/>
        <v/>
      </c>
      <c r="V295" s="89" t="str">
        <f t="shared" si="210"/>
        <v/>
      </c>
      <c r="W295" s="87" t="str">
        <f t="shared" si="211"/>
        <v/>
      </c>
      <c r="X295" s="88" t="str">
        <f t="shared" si="212"/>
        <v/>
      </c>
      <c r="Y295" s="87" t="str">
        <f t="shared" si="213"/>
        <v/>
      </c>
      <c r="Z295" s="89" t="str">
        <f t="shared" si="214"/>
        <v/>
      </c>
      <c r="AA295" s="87" t="str">
        <f t="shared" si="215"/>
        <v/>
      </c>
      <c r="AB295" s="88" t="str">
        <f t="shared" si="216"/>
        <v/>
      </c>
      <c r="AC295" s="87" t="str">
        <f t="shared" si="217"/>
        <v/>
      </c>
      <c r="AD295" s="88" t="str">
        <f t="shared" si="218"/>
        <v/>
      </c>
      <c r="AE295" s="87" t="str">
        <f t="shared" si="219"/>
        <v/>
      </c>
      <c r="AF295" s="89" t="str">
        <f t="shared" si="220"/>
        <v/>
      </c>
      <c r="AG295" s="87" t="str">
        <f t="shared" si="221"/>
        <v/>
      </c>
      <c r="AH295" s="88" t="str">
        <f t="shared" si="222"/>
        <v/>
      </c>
      <c r="AI295" s="87" t="str">
        <f t="shared" si="223"/>
        <v/>
      </c>
      <c r="AJ295" s="89" t="str">
        <f t="shared" si="224"/>
        <v/>
      </c>
      <c r="AK295" s="87" t="str">
        <f t="shared" si="225"/>
        <v/>
      </c>
      <c r="AL295" s="88" t="str">
        <f t="shared" si="226"/>
        <v/>
      </c>
      <c r="AM295" s="87" t="str">
        <f t="shared" si="227"/>
        <v/>
      </c>
      <c r="AN295" s="104" t="str">
        <f t="shared" si="228"/>
        <v/>
      </c>
      <c r="AO295" s="105"/>
      <c r="AP295" s="104"/>
      <c r="AQ295" s="87"/>
      <c r="AR295" s="104"/>
      <c r="AS295" s="87"/>
      <c r="AT295" s="104"/>
      <c r="AU295" s="108"/>
      <c r="AV295" s="187"/>
      <c r="AW295" s="110"/>
      <c r="AX295" s="109"/>
      <c r="AY295" s="110"/>
      <c r="AZ295" s="189"/>
      <c r="BA295" s="110"/>
      <c r="BB295" s="109"/>
      <c r="BC295" s="110"/>
      <c r="BD295" s="109"/>
      <c r="BE295" s="191"/>
      <c r="BF295" s="109"/>
      <c r="BG295" s="110"/>
      <c r="BH295" s="138"/>
      <c r="BI295" s="139"/>
      <c r="BJ295" s="65"/>
      <c r="BK295" s="63"/>
      <c r="BL295" s="64"/>
      <c r="BM295" s="63"/>
      <c r="BN295" s="206"/>
      <c r="BO295" s="89"/>
      <c r="BP295" s="183"/>
      <c r="BQ295" s="89"/>
      <c r="BR295" s="193"/>
      <c r="BS295" s="183"/>
      <c r="BT295" s="185"/>
      <c r="BU295" s="89"/>
      <c r="BV295" s="89"/>
      <c r="BW295" s="63"/>
      <c r="BX295" s="64"/>
      <c r="BY295" s="63"/>
      <c r="BZ295" s="138"/>
      <c r="CA295" s="63"/>
      <c r="CB295" s="167"/>
      <c r="CC295" s="63"/>
      <c r="CD295" s="167"/>
      <c r="CE295" s="63"/>
      <c r="CF295" s="167"/>
      <c r="CG295" s="169"/>
      <c r="CH295" s="64"/>
      <c r="CI295" s="63"/>
      <c r="CJ295" s="64"/>
      <c r="CK295" s="63"/>
      <c r="CL295" s="65"/>
      <c r="CM295" s="63"/>
      <c r="CN295" s="64"/>
      <c r="CO295" s="63"/>
      <c r="CP295" s="138"/>
      <c r="CQ295" s="68"/>
      <c r="CR295" s="69"/>
      <c r="CS295" s="171"/>
      <c r="CT295" s="69"/>
      <c r="CU295" s="68"/>
      <c r="CV295" s="69"/>
      <c r="CW295" s="68"/>
      <c r="CX295" s="69"/>
      <c r="CY295" s="208"/>
      <c r="CZ295" s="70"/>
      <c r="DA295" s="63"/>
      <c r="DB295" s="173"/>
      <c r="DC295" s="63"/>
      <c r="DD295" s="71"/>
      <c r="DE295" s="63"/>
      <c r="DF295" s="71"/>
      <c r="DG295" s="63"/>
      <c r="DH295" s="68"/>
      <c r="DI295" s="175"/>
      <c r="DJ295" s="176"/>
      <c r="DK295" s="175"/>
      <c r="DL295" s="176"/>
      <c r="DM295" s="175"/>
      <c r="DN295" s="176"/>
      <c r="DO295" s="175"/>
      <c r="DP295" s="176"/>
      <c r="DQ295" s="175"/>
      <c r="DR295" s="176"/>
      <c r="DS295" s="175"/>
      <c r="DT295" s="176"/>
      <c r="DU295" s="175"/>
      <c r="DV295" s="176"/>
      <c r="DW295" s="175"/>
      <c r="DX295" s="176"/>
      <c r="DY295" s="175"/>
      <c r="DZ295" s="176"/>
      <c r="EA295" s="175"/>
      <c r="EB295" s="176"/>
      <c r="EC295" s="175"/>
      <c r="ED295" s="176"/>
      <c r="EE295" s="175"/>
      <c r="EF295" s="176"/>
      <c r="EG295" s="69"/>
      <c r="EH295" s="66"/>
      <c r="EI295" s="66"/>
      <c r="EJ295" s="67"/>
      <c r="EK295" s="67"/>
      <c r="EL295" s="67"/>
      <c r="EM295" s="204"/>
      <c r="EN295" s="200"/>
      <c r="EO295" s="198"/>
      <c r="EP295" s="182"/>
      <c r="EQ295" s="182"/>
      <c r="ER295" s="182"/>
      <c r="ES295" s="182"/>
    </row>
    <row r="296" spans="1:149" x14ac:dyDescent="0.2">
      <c r="A296" s="61"/>
      <c r="B296" s="114">
        <v>288</v>
      </c>
      <c r="C296" s="87" t="str">
        <f t="shared" si="191"/>
        <v/>
      </c>
      <c r="D296" s="88" t="str">
        <f t="shared" si="192"/>
        <v/>
      </c>
      <c r="E296" s="87" t="str">
        <f t="shared" si="193"/>
        <v/>
      </c>
      <c r="F296" s="89" t="str">
        <f t="shared" si="194"/>
        <v/>
      </c>
      <c r="G296" s="87" t="str">
        <f t="shared" si="195"/>
        <v/>
      </c>
      <c r="H296" s="88" t="str">
        <f t="shared" si="196"/>
        <v/>
      </c>
      <c r="I296" s="87" t="str">
        <f t="shared" si="197"/>
        <v/>
      </c>
      <c r="J296" s="89" t="str">
        <f t="shared" si="198"/>
        <v/>
      </c>
      <c r="K296" s="87" t="str">
        <f t="shared" si="199"/>
        <v/>
      </c>
      <c r="L296" s="88" t="str">
        <f t="shared" si="200"/>
        <v/>
      </c>
      <c r="M296" s="87" t="str">
        <f t="shared" si="201"/>
        <v/>
      </c>
      <c r="N296" s="89" t="str">
        <f t="shared" si="202"/>
        <v/>
      </c>
      <c r="O296" s="87" t="str">
        <f t="shared" si="203"/>
        <v/>
      </c>
      <c r="P296" s="88" t="str">
        <f t="shared" si="204"/>
        <v/>
      </c>
      <c r="Q296" s="87" t="str">
        <f t="shared" si="205"/>
        <v/>
      </c>
      <c r="R296" s="89" t="str">
        <f t="shared" si="206"/>
        <v/>
      </c>
      <c r="S296" s="87" t="str">
        <f t="shared" si="207"/>
        <v/>
      </c>
      <c r="T296" s="88" t="str">
        <f t="shared" si="208"/>
        <v/>
      </c>
      <c r="U296" s="87" t="str">
        <f t="shared" si="209"/>
        <v/>
      </c>
      <c r="V296" s="89" t="str">
        <f t="shared" si="210"/>
        <v/>
      </c>
      <c r="W296" s="87" t="str">
        <f t="shared" si="211"/>
        <v/>
      </c>
      <c r="X296" s="88" t="str">
        <f t="shared" si="212"/>
        <v/>
      </c>
      <c r="Y296" s="87" t="str">
        <f t="shared" si="213"/>
        <v/>
      </c>
      <c r="Z296" s="89" t="str">
        <f t="shared" si="214"/>
        <v/>
      </c>
      <c r="AA296" s="87" t="str">
        <f t="shared" si="215"/>
        <v/>
      </c>
      <c r="AB296" s="88" t="str">
        <f t="shared" si="216"/>
        <v/>
      </c>
      <c r="AC296" s="87" t="str">
        <f t="shared" si="217"/>
        <v/>
      </c>
      <c r="AD296" s="88" t="str">
        <f t="shared" si="218"/>
        <v/>
      </c>
      <c r="AE296" s="87" t="str">
        <f t="shared" si="219"/>
        <v/>
      </c>
      <c r="AF296" s="89" t="str">
        <f t="shared" si="220"/>
        <v/>
      </c>
      <c r="AG296" s="87" t="str">
        <f t="shared" si="221"/>
        <v/>
      </c>
      <c r="AH296" s="88" t="str">
        <f t="shared" si="222"/>
        <v/>
      </c>
      <c r="AI296" s="87" t="str">
        <f t="shared" si="223"/>
        <v/>
      </c>
      <c r="AJ296" s="89" t="str">
        <f t="shared" si="224"/>
        <v/>
      </c>
      <c r="AK296" s="87" t="str">
        <f t="shared" si="225"/>
        <v/>
      </c>
      <c r="AL296" s="88" t="str">
        <f t="shared" si="226"/>
        <v/>
      </c>
      <c r="AM296" s="87" t="str">
        <f t="shared" si="227"/>
        <v/>
      </c>
      <c r="AN296" s="104" t="str">
        <f t="shared" si="228"/>
        <v/>
      </c>
      <c r="AO296" s="105"/>
      <c r="AP296" s="104"/>
      <c r="AQ296" s="87"/>
      <c r="AR296" s="104"/>
      <c r="AS296" s="87"/>
      <c r="AT296" s="104"/>
      <c r="AU296" s="108"/>
      <c r="AV296" s="187"/>
      <c r="AW296" s="110"/>
      <c r="AX296" s="109"/>
      <c r="AY296" s="110"/>
      <c r="AZ296" s="189"/>
      <c r="BA296" s="110"/>
      <c r="BB296" s="109"/>
      <c r="BC296" s="110"/>
      <c r="BD296" s="109"/>
      <c r="BE296" s="191"/>
      <c r="BF296" s="109"/>
      <c r="BG296" s="110"/>
      <c r="BH296" s="138"/>
      <c r="BI296" s="139"/>
      <c r="BJ296" s="65"/>
      <c r="BK296" s="63"/>
      <c r="BL296" s="64"/>
      <c r="BM296" s="63"/>
      <c r="BN296" s="206"/>
      <c r="BO296" s="89"/>
      <c r="BP296" s="183"/>
      <c r="BQ296" s="89"/>
      <c r="BR296" s="193"/>
      <c r="BS296" s="183"/>
      <c r="BT296" s="185"/>
      <c r="BU296" s="89"/>
      <c r="BV296" s="89"/>
      <c r="BW296" s="63"/>
      <c r="BX296" s="64"/>
      <c r="BY296" s="63"/>
      <c r="BZ296" s="138"/>
      <c r="CA296" s="63"/>
      <c r="CB296" s="167"/>
      <c r="CC296" s="63"/>
      <c r="CD296" s="167"/>
      <c r="CE296" s="63"/>
      <c r="CF296" s="167"/>
      <c r="CG296" s="169"/>
      <c r="CH296" s="64"/>
      <c r="CI296" s="63"/>
      <c r="CJ296" s="64"/>
      <c r="CK296" s="63"/>
      <c r="CL296" s="65"/>
      <c r="CM296" s="63"/>
      <c r="CN296" s="64"/>
      <c r="CO296" s="63"/>
      <c r="CP296" s="138"/>
      <c r="CQ296" s="68"/>
      <c r="CR296" s="69"/>
      <c r="CS296" s="171"/>
      <c r="CT296" s="69"/>
      <c r="CU296" s="68"/>
      <c r="CV296" s="69"/>
      <c r="CW296" s="68"/>
      <c r="CX296" s="69"/>
      <c r="CY296" s="208"/>
      <c r="CZ296" s="70"/>
      <c r="DA296" s="63"/>
      <c r="DB296" s="173"/>
      <c r="DC296" s="63"/>
      <c r="DD296" s="71"/>
      <c r="DE296" s="63"/>
      <c r="DF296" s="71"/>
      <c r="DG296" s="63"/>
      <c r="DH296" s="68"/>
      <c r="DI296" s="175"/>
      <c r="DJ296" s="176"/>
      <c r="DK296" s="175"/>
      <c r="DL296" s="176"/>
      <c r="DM296" s="175"/>
      <c r="DN296" s="176"/>
      <c r="DO296" s="175"/>
      <c r="DP296" s="176"/>
      <c r="DQ296" s="175"/>
      <c r="DR296" s="176"/>
      <c r="DS296" s="175"/>
      <c r="DT296" s="176"/>
      <c r="DU296" s="175"/>
      <c r="DV296" s="176"/>
      <c r="DW296" s="175"/>
      <c r="DX296" s="176"/>
      <c r="DY296" s="175"/>
      <c r="DZ296" s="176"/>
      <c r="EA296" s="175"/>
      <c r="EB296" s="176"/>
      <c r="EC296" s="175"/>
      <c r="ED296" s="176"/>
      <c r="EE296" s="175"/>
      <c r="EF296" s="176"/>
      <c r="EG296" s="69"/>
      <c r="EH296" s="66"/>
      <c r="EI296" s="66"/>
      <c r="EJ296" s="67"/>
      <c r="EK296" s="67"/>
      <c r="EL296" s="67"/>
      <c r="EM296" s="204"/>
      <c r="EN296" s="200"/>
      <c r="EO296" s="198"/>
      <c r="EP296" s="182"/>
      <c r="EQ296" s="182"/>
      <c r="ER296" s="182"/>
      <c r="ES296" s="182"/>
    </row>
    <row r="297" spans="1:149" x14ac:dyDescent="0.2">
      <c r="A297" s="61"/>
      <c r="B297" s="114">
        <v>289</v>
      </c>
      <c r="C297" s="87" t="str">
        <f t="shared" si="191"/>
        <v/>
      </c>
      <c r="D297" s="88" t="str">
        <f t="shared" si="192"/>
        <v/>
      </c>
      <c r="E297" s="87" t="str">
        <f t="shared" si="193"/>
        <v/>
      </c>
      <c r="F297" s="89" t="str">
        <f t="shared" si="194"/>
        <v/>
      </c>
      <c r="G297" s="87" t="str">
        <f t="shared" si="195"/>
        <v/>
      </c>
      <c r="H297" s="88" t="str">
        <f t="shared" si="196"/>
        <v/>
      </c>
      <c r="I297" s="87" t="str">
        <f t="shared" si="197"/>
        <v/>
      </c>
      <c r="J297" s="89" t="str">
        <f t="shared" si="198"/>
        <v/>
      </c>
      <c r="K297" s="87" t="str">
        <f t="shared" si="199"/>
        <v/>
      </c>
      <c r="L297" s="88" t="str">
        <f t="shared" si="200"/>
        <v/>
      </c>
      <c r="M297" s="87" t="str">
        <f t="shared" si="201"/>
        <v/>
      </c>
      <c r="N297" s="89" t="str">
        <f t="shared" si="202"/>
        <v/>
      </c>
      <c r="O297" s="87" t="str">
        <f t="shared" si="203"/>
        <v/>
      </c>
      <c r="P297" s="88" t="str">
        <f t="shared" si="204"/>
        <v/>
      </c>
      <c r="Q297" s="87" t="str">
        <f t="shared" si="205"/>
        <v/>
      </c>
      <c r="R297" s="89" t="str">
        <f t="shared" si="206"/>
        <v/>
      </c>
      <c r="S297" s="87" t="str">
        <f t="shared" si="207"/>
        <v/>
      </c>
      <c r="T297" s="88" t="str">
        <f t="shared" si="208"/>
        <v/>
      </c>
      <c r="U297" s="87" t="str">
        <f t="shared" si="209"/>
        <v/>
      </c>
      <c r="V297" s="89" t="str">
        <f t="shared" si="210"/>
        <v/>
      </c>
      <c r="W297" s="87" t="str">
        <f t="shared" si="211"/>
        <v/>
      </c>
      <c r="X297" s="88" t="str">
        <f t="shared" si="212"/>
        <v/>
      </c>
      <c r="Y297" s="87" t="str">
        <f t="shared" si="213"/>
        <v/>
      </c>
      <c r="Z297" s="89" t="str">
        <f t="shared" si="214"/>
        <v/>
      </c>
      <c r="AA297" s="87" t="str">
        <f t="shared" si="215"/>
        <v/>
      </c>
      <c r="AB297" s="88" t="str">
        <f t="shared" si="216"/>
        <v/>
      </c>
      <c r="AC297" s="87" t="str">
        <f t="shared" si="217"/>
        <v/>
      </c>
      <c r="AD297" s="88" t="str">
        <f t="shared" si="218"/>
        <v/>
      </c>
      <c r="AE297" s="87" t="str">
        <f t="shared" si="219"/>
        <v/>
      </c>
      <c r="AF297" s="89" t="str">
        <f t="shared" si="220"/>
        <v/>
      </c>
      <c r="AG297" s="87" t="str">
        <f t="shared" si="221"/>
        <v/>
      </c>
      <c r="AH297" s="88" t="str">
        <f t="shared" si="222"/>
        <v/>
      </c>
      <c r="AI297" s="87" t="str">
        <f t="shared" si="223"/>
        <v/>
      </c>
      <c r="AJ297" s="89" t="str">
        <f t="shared" si="224"/>
        <v/>
      </c>
      <c r="AK297" s="87" t="str">
        <f t="shared" si="225"/>
        <v/>
      </c>
      <c r="AL297" s="88" t="str">
        <f t="shared" si="226"/>
        <v/>
      </c>
      <c r="AM297" s="87" t="str">
        <f t="shared" si="227"/>
        <v/>
      </c>
      <c r="AN297" s="104" t="str">
        <f t="shared" si="228"/>
        <v/>
      </c>
      <c r="AO297" s="105"/>
      <c r="AP297" s="104"/>
      <c r="AQ297" s="87"/>
      <c r="AR297" s="104"/>
      <c r="AS297" s="87"/>
      <c r="AT297" s="104"/>
      <c r="AU297" s="108"/>
      <c r="AV297" s="187"/>
      <c r="AW297" s="110"/>
      <c r="AX297" s="109"/>
      <c r="AY297" s="110"/>
      <c r="AZ297" s="189"/>
      <c r="BA297" s="110"/>
      <c r="BB297" s="109"/>
      <c r="BC297" s="110"/>
      <c r="BD297" s="109"/>
      <c r="BE297" s="191"/>
      <c r="BF297" s="109"/>
      <c r="BG297" s="110"/>
      <c r="BH297" s="138"/>
      <c r="BI297" s="139"/>
      <c r="BJ297" s="65"/>
      <c r="BK297" s="63"/>
      <c r="BL297" s="64"/>
      <c r="BM297" s="63"/>
      <c r="BN297" s="206"/>
      <c r="BO297" s="89"/>
      <c r="BP297" s="183"/>
      <c r="BQ297" s="89"/>
      <c r="BR297" s="193"/>
      <c r="BS297" s="183"/>
      <c r="BT297" s="185"/>
      <c r="BU297" s="89"/>
      <c r="BV297" s="89"/>
      <c r="BW297" s="63"/>
      <c r="BX297" s="64"/>
      <c r="BY297" s="63"/>
      <c r="BZ297" s="138"/>
      <c r="CA297" s="63"/>
      <c r="CB297" s="167"/>
      <c r="CC297" s="63"/>
      <c r="CD297" s="167"/>
      <c r="CE297" s="63"/>
      <c r="CF297" s="167"/>
      <c r="CG297" s="169"/>
      <c r="CH297" s="64"/>
      <c r="CI297" s="63"/>
      <c r="CJ297" s="64"/>
      <c r="CK297" s="63"/>
      <c r="CL297" s="65"/>
      <c r="CM297" s="63"/>
      <c r="CN297" s="64"/>
      <c r="CO297" s="63"/>
      <c r="CP297" s="138"/>
      <c r="CQ297" s="68"/>
      <c r="CR297" s="69"/>
      <c r="CS297" s="171"/>
      <c r="CT297" s="69"/>
      <c r="CU297" s="68"/>
      <c r="CV297" s="69"/>
      <c r="CW297" s="68"/>
      <c r="CX297" s="69"/>
      <c r="CY297" s="208"/>
      <c r="CZ297" s="70"/>
      <c r="DA297" s="63"/>
      <c r="DB297" s="173"/>
      <c r="DC297" s="63"/>
      <c r="DD297" s="71"/>
      <c r="DE297" s="63"/>
      <c r="DF297" s="71"/>
      <c r="DG297" s="63"/>
      <c r="DH297" s="68"/>
      <c r="DI297" s="175"/>
      <c r="DJ297" s="176"/>
      <c r="DK297" s="175"/>
      <c r="DL297" s="176"/>
      <c r="DM297" s="175"/>
      <c r="DN297" s="176"/>
      <c r="DO297" s="175"/>
      <c r="DP297" s="176"/>
      <c r="DQ297" s="175"/>
      <c r="DR297" s="176"/>
      <c r="DS297" s="175"/>
      <c r="DT297" s="176"/>
      <c r="DU297" s="175"/>
      <c r="DV297" s="176"/>
      <c r="DW297" s="175"/>
      <c r="DX297" s="176"/>
      <c r="DY297" s="175"/>
      <c r="DZ297" s="176"/>
      <c r="EA297" s="175"/>
      <c r="EB297" s="176"/>
      <c r="EC297" s="175"/>
      <c r="ED297" s="176"/>
      <c r="EE297" s="175"/>
      <c r="EF297" s="176"/>
      <c r="EG297" s="69"/>
      <c r="EH297" s="66"/>
      <c r="EI297" s="66"/>
      <c r="EJ297" s="67"/>
      <c r="EK297" s="67"/>
      <c r="EL297" s="67"/>
      <c r="EM297" s="204"/>
      <c r="EN297" s="200"/>
      <c r="EO297" s="198"/>
      <c r="EP297" s="182"/>
      <c r="EQ297" s="182"/>
      <c r="ER297" s="182"/>
      <c r="ES297" s="182"/>
    </row>
    <row r="298" spans="1:149" x14ac:dyDescent="0.2">
      <c r="A298" s="61"/>
      <c r="B298" s="114">
        <v>290</v>
      </c>
      <c r="C298" s="87" t="str">
        <f t="shared" si="191"/>
        <v/>
      </c>
      <c r="D298" s="88" t="str">
        <f t="shared" si="192"/>
        <v/>
      </c>
      <c r="E298" s="87" t="str">
        <f t="shared" si="193"/>
        <v/>
      </c>
      <c r="F298" s="89" t="str">
        <f t="shared" si="194"/>
        <v/>
      </c>
      <c r="G298" s="87" t="str">
        <f t="shared" si="195"/>
        <v/>
      </c>
      <c r="H298" s="88" t="str">
        <f t="shared" si="196"/>
        <v/>
      </c>
      <c r="I298" s="87" t="str">
        <f t="shared" si="197"/>
        <v/>
      </c>
      <c r="J298" s="89" t="str">
        <f t="shared" si="198"/>
        <v/>
      </c>
      <c r="K298" s="87" t="str">
        <f t="shared" si="199"/>
        <v/>
      </c>
      <c r="L298" s="88" t="str">
        <f t="shared" si="200"/>
        <v/>
      </c>
      <c r="M298" s="87" t="str">
        <f t="shared" si="201"/>
        <v/>
      </c>
      <c r="N298" s="89" t="str">
        <f t="shared" si="202"/>
        <v/>
      </c>
      <c r="O298" s="87" t="str">
        <f t="shared" si="203"/>
        <v/>
      </c>
      <c r="P298" s="88" t="str">
        <f t="shared" si="204"/>
        <v/>
      </c>
      <c r="Q298" s="87" t="str">
        <f t="shared" si="205"/>
        <v/>
      </c>
      <c r="R298" s="89" t="str">
        <f t="shared" si="206"/>
        <v/>
      </c>
      <c r="S298" s="87" t="str">
        <f t="shared" si="207"/>
        <v/>
      </c>
      <c r="T298" s="88" t="str">
        <f t="shared" si="208"/>
        <v/>
      </c>
      <c r="U298" s="87" t="str">
        <f t="shared" si="209"/>
        <v/>
      </c>
      <c r="V298" s="89" t="str">
        <f t="shared" si="210"/>
        <v/>
      </c>
      <c r="W298" s="87" t="str">
        <f t="shared" si="211"/>
        <v/>
      </c>
      <c r="X298" s="88" t="str">
        <f t="shared" si="212"/>
        <v/>
      </c>
      <c r="Y298" s="87" t="str">
        <f t="shared" si="213"/>
        <v/>
      </c>
      <c r="Z298" s="89" t="str">
        <f t="shared" si="214"/>
        <v/>
      </c>
      <c r="AA298" s="87" t="str">
        <f t="shared" si="215"/>
        <v/>
      </c>
      <c r="AB298" s="88" t="str">
        <f t="shared" si="216"/>
        <v/>
      </c>
      <c r="AC298" s="87" t="str">
        <f t="shared" si="217"/>
        <v/>
      </c>
      <c r="AD298" s="88" t="str">
        <f t="shared" si="218"/>
        <v/>
      </c>
      <c r="AE298" s="87" t="str">
        <f t="shared" si="219"/>
        <v/>
      </c>
      <c r="AF298" s="89" t="str">
        <f t="shared" si="220"/>
        <v/>
      </c>
      <c r="AG298" s="87" t="str">
        <f t="shared" si="221"/>
        <v/>
      </c>
      <c r="AH298" s="88" t="str">
        <f t="shared" si="222"/>
        <v/>
      </c>
      <c r="AI298" s="87" t="str">
        <f t="shared" si="223"/>
        <v/>
      </c>
      <c r="AJ298" s="89" t="str">
        <f t="shared" si="224"/>
        <v/>
      </c>
      <c r="AK298" s="87" t="str">
        <f t="shared" si="225"/>
        <v/>
      </c>
      <c r="AL298" s="88" t="str">
        <f t="shared" si="226"/>
        <v/>
      </c>
      <c r="AM298" s="87" t="str">
        <f t="shared" si="227"/>
        <v/>
      </c>
      <c r="AN298" s="104" t="str">
        <f t="shared" si="228"/>
        <v/>
      </c>
      <c r="AO298" s="105"/>
      <c r="AP298" s="104"/>
      <c r="AQ298" s="87"/>
      <c r="AR298" s="104"/>
      <c r="AS298" s="87"/>
      <c r="AT298" s="104"/>
      <c r="AU298" s="108"/>
      <c r="AV298" s="187"/>
      <c r="AW298" s="110"/>
      <c r="AX298" s="109"/>
      <c r="AY298" s="110"/>
      <c r="AZ298" s="189"/>
      <c r="BA298" s="110"/>
      <c r="BB298" s="109"/>
      <c r="BC298" s="110"/>
      <c r="BD298" s="109"/>
      <c r="BE298" s="191"/>
      <c r="BF298" s="109"/>
      <c r="BG298" s="110"/>
      <c r="BH298" s="138"/>
      <c r="BI298" s="139"/>
      <c r="BJ298" s="65"/>
      <c r="BK298" s="63"/>
      <c r="BL298" s="64"/>
      <c r="BM298" s="63"/>
      <c r="BN298" s="206"/>
      <c r="BO298" s="89"/>
      <c r="BP298" s="183"/>
      <c r="BQ298" s="89"/>
      <c r="BR298" s="193"/>
      <c r="BS298" s="183"/>
      <c r="BT298" s="185"/>
      <c r="BU298" s="89"/>
      <c r="BV298" s="89"/>
      <c r="BW298" s="63"/>
      <c r="BX298" s="64"/>
      <c r="BY298" s="63"/>
      <c r="BZ298" s="138"/>
      <c r="CA298" s="63"/>
      <c r="CB298" s="167"/>
      <c r="CC298" s="63"/>
      <c r="CD298" s="167"/>
      <c r="CE298" s="63"/>
      <c r="CF298" s="167"/>
      <c r="CG298" s="169"/>
      <c r="CH298" s="64"/>
      <c r="CI298" s="63"/>
      <c r="CJ298" s="64"/>
      <c r="CK298" s="63"/>
      <c r="CL298" s="65"/>
      <c r="CM298" s="63"/>
      <c r="CN298" s="64"/>
      <c r="CO298" s="63"/>
      <c r="CP298" s="138"/>
      <c r="CQ298" s="68"/>
      <c r="CR298" s="69"/>
      <c r="CS298" s="171"/>
      <c r="CT298" s="69"/>
      <c r="CU298" s="68"/>
      <c r="CV298" s="69"/>
      <c r="CW298" s="68"/>
      <c r="CX298" s="69"/>
      <c r="CY298" s="208"/>
      <c r="CZ298" s="70"/>
      <c r="DA298" s="63"/>
      <c r="DB298" s="173"/>
      <c r="DC298" s="63"/>
      <c r="DD298" s="71"/>
      <c r="DE298" s="63"/>
      <c r="DF298" s="71"/>
      <c r="DG298" s="63"/>
      <c r="DH298" s="68"/>
      <c r="DI298" s="175"/>
      <c r="DJ298" s="176"/>
      <c r="DK298" s="175"/>
      <c r="DL298" s="176"/>
      <c r="DM298" s="175"/>
      <c r="DN298" s="176"/>
      <c r="DO298" s="175"/>
      <c r="DP298" s="176"/>
      <c r="DQ298" s="175"/>
      <c r="DR298" s="176"/>
      <c r="DS298" s="175"/>
      <c r="DT298" s="176"/>
      <c r="DU298" s="175"/>
      <c r="DV298" s="176"/>
      <c r="DW298" s="175"/>
      <c r="DX298" s="176"/>
      <c r="DY298" s="175"/>
      <c r="DZ298" s="176"/>
      <c r="EA298" s="175"/>
      <c r="EB298" s="176"/>
      <c r="EC298" s="175"/>
      <c r="ED298" s="176"/>
      <c r="EE298" s="175"/>
      <c r="EF298" s="176"/>
      <c r="EG298" s="69"/>
      <c r="EH298" s="66"/>
      <c r="EI298" s="66"/>
      <c r="EJ298" s="67"/>
      <c r="EK298" s="67"/>
      <c r="EL298" s="67"/>
      <c r="EM298" s="204"/>
      <c r="EN298" s="200"/>
      <c r="EO298" s="198"/>
      <c r="EP298" s="182"/>
      <c r="EQ298" s="182"/>
      <c r="ER298" s="182"/>
      <c r="ES298" s="182"/>
    </row>
    <row r="299" spans="1:149" x14ac:dyDescent="0.2">
      <c r="A299" s="61"/>
      <c r="B299" s="114">
        <v>291</v>
      </c>
      <c r="C299" s="87" t="str">
        <f t="shared" si="191"/>
        <v/>
      </c>
      <c r="D299" s="88" t="str">
        <f t="shared" si="192"/>
        <v/>
      </c>
      <c r="E299" s="87" t="str">
        <f t="shared" si="193"/>
        <v/>
      </c>
      <c r="F299" s="89" t="str">
        <f t="shared" si="194"/>
        <v/>
      </c>
      <c r="G299" s="87" t="str">
        <f t="shared" si="195"/>
        <v/>
      </c>
      <c r="H299" s="88" t="str">
        <f t="shared" si="196"/>
        <v/>
      </c>
      <c r="I299" s="87" t="str">
        <f t="shared" si="197"/>
        <v/>
      </c>
      <c r="J299" s="89" t="str">
        <f t="shared" si="198"/>
        <v/>
      </c>
      <c r="K299" s="87" t="str">
        <f t="shared" si="199"/>
        <v/>
      </c>
      <c r="L299" s="88" t="str">
        <f t="shared" si="200"/>
        <v/>
      </c>
      <c r="M299" s="87" t="str">
        <f t="shared" si="201"/>
        <v/>
      </c>
      <c r="N299" s="89" t="str">
        <f t="shared" si="202"/>
        <v/>
      </c>
      <c r="O299" s="87" t="str">
        <f t="shared" si="203"/>
        <v/>
      </c>
      <c r="P299" s="88" t="str">
        <f t="shared" si="204"/>
        <v/>
      </c>
      <c r="Q299" s="87" t="str">
        <f t="shared" si="205"/>
        <v/>
      </c>
      <c r="R299" s="89" t="str">
        <f t="shared" si="206"/>
        <v/>
      </c>
      <c r="S299" s="87" t="str">
        <f t="shared" si="207"/>
        <v/>
      </c>
      <c r="T299" s="88" t="str">
        <f t="shared" si="208"/>
        <v/>
      </c>
      <c r="U299" s="87" t="str">
        <f t="shared" si="209"/>
        <v/>
      </c>
      <c r="V299" s="89" t="str">
        <f t="shared" si="210"/>
        <v/>
      </c>
      <c r="W299" s="87" t="str">
        <f t="shared" si="211"/>
        <v/>
      </c>
      <c r="X299" s="88" t="str">
        <f t="shared" si="212"/>
        <v/>
      </c>
      <c r="Y299" s="87" t="str">
        <f t="shared" si="213"/>
        <v/>
      </c>
      <c r="Z299" s="89" t="str">
        <f t="shared" si="214"/>
        <v/>
      </c>
      <c r="AA299" s="87" t="str">
        <f t="shared" si="215"/>
        <v/>
      </c>
      <c r="AB299" s="88" t="str">
        <f t="shared" si="216"/>
        <v/>
      </c>
      <c r="AC299" s="87" t="str">
        <f t="shared" si="217"/>
        <v/>
      </c>
      <c r="AD299" s="88" t="str">
        <f t="shared" si="218"/>
        <v/>
      </c>
      <c r="AE299" s="87" t="str">
        <f t="shared" si="219"/>
        <v/>
      </c>
      <c r="AF299" s="89" t="str">
        <f t="shared" si="220"/>
        <v/>
      </c>
      <c r="AG299" s="87" t="str">
        <f t="shared" si="221"/>
        <v/>
      </c>
      <c r="AH299" s="88" t="str">
        <f t="shared" si="222"/>
        <v/>
      </c>
      <c r="AI299" s="87" t="str">
        <f t="shared" si="223"/>
        <v/>
      </c>
      <c r="AJ299" s="89" t="str">
        <f t="shared" si="224"/>
        <v/>
      </c>
      <c r="AK299" s="87" t="str">
        <f t="shared" si="225"/>
        <v/>
      </c>
      <c r="AL299" s="88" t="str">
        <f t="shared" si="226"/>
        <v/>
      </c>
      <c r="AM299" s="87" t="str">
        <f t="shared" si="227"/>
        <v/>
      </c>
      <c r="AN299" s="104" t="str">
        <f t="shared" si="228"/>
        <v/>
      </c>
      <c r="AO299" s="105"/>
      <c r="AP299" s="104"/>
      <c r="AQ299" s="87"/>
      <c r="AR299" s="104"/>
      <c r="AS299" s="87"/>
      <c r="AT299" s="104"/>
      <c r="AU299" s="108"/>
      <c r="AV299" s="187"/>
      <c r="AW299" s="110"/>
      <c r="AX299" s="109"/>
      <c r="AY299" s="110"/>
      <c r="AZ299" s="189"/>
      <c r="BA299" s="110"/>
      <c r="BB299" s="109"/>
      <c r="BC299" s="110"/>
      <c r="BD299" s="109"/>
      <c r="BE299" s="191"/>
      <c r="BF299" s="109"/>
      <c r="BG299" s="110"/>
      <c r="BH299" s="138"/>
      <c r="BI299" s="139"/>
      <c r="BJ299" s="65"/>
      <c r="BK299" s="63"/>
      <c r="BL299" s="64"/>
      <c r="BM299" s="63"/>
      <c r="BN299" s="206"/>
      <c r="BO299" s="89"/>
      <c r="BP299" s="183"/>
      <c r="BQ299" s="89"/>
      <c r="BR299" s="193"/>
      <c r="BS299" s="183"/>
      <c r="BT299" s="185"/>
      <c r="BU299" s="89"/>
      <c r="BV299" s="89"/>
      <c r="BW299" s="63"/>
      <c r="BX299" s="64"/>
      <c r="BY299" s="63"/>
      <c r="BZ299" s="138"/>
      <c r="CA299" s="63"/>
      <c r="CB299" s="167"/>
      <c r="CC299" s="63"/>
      <c r="CD299" s="167"/>
      <c r="CE299" s="63"/>
      <c r="CF299" s="167"/>
      <c r="CG299" s="169"/>
      <c r="CH299" s="64"/>
      <c r="CI299" s="63"/>
      <c r="CJ299" s="64"/>
      <c r="CK299" s="63"/>
      <c r="CL299" s="65"/>
      <c r="CM299" s="63"/>
      <c r="CN299" s="64"/>
      <c r="CO299" s="63"/>
      <c r="CP299" s="138"/>
      <c r="CQ299" s="68"/>
      <c r="CR299" s="69"/>
      <c r="CS299" s="171"/>
      <c r="CT299" s="69"/>
      <c r="CU299" s="68"/>
      <c r="CV299" s="69"/>
      <c r="CW299" s="68"/>
      <c r="CX299" s="69"/>
      <c r="CY299" s="208"/>
      <c r="CZ299" s="70"/>
      <c r="DA299" s="63"/>
      <c r="DB299" s="173"/>
      <c r="DC299" s="63"/>
      <c r="DD299" s="71"/>
      <c r="DE299" s="63"/>
      <c r="DF299" s="71"/>
      <c r="DG299" s="63"/>
      <c r="DH299" s="68"/>
      <c r="DI299" s="175"/>
      <c r="DJ299" s="176"/>
      <c r="DK299" s="175"/>
      <c r="DL299" s="176"/>
      <c r="DM299" s="175"/>
      <c r="DN299" s="176"/>
      <c r="DO299" s="175"/>
      <c r="DP299" s="176"/>
      <c r="DQ299" s="175"/>
      <c r="DR299" s="176"/>
      <c r="DS299" s="175"/>
      <c r="DT299" s="176"/>
      <c r="DU299" s="175"/>
      <c r="DV299" s="176"/>
      <c r="DW299" s="175"/>
      <c r="DX299" s="176"/>
      <c r="DY299" s="175"/>
      <c r="DZ299" s="176"/>
      <c r="EA299" s="175"/>
      <c r="EB299" s="176"/>
      <c r="EC299" s="175"/>
      <c r="ED299" s="176"/>
      <c r="EE299" s="175"/>
      <c r="EF299" s="176"/>
      <c r="EG299" s="69"/>
      <c r="EH299" s="66"/>
      <c r="EI299" s="66"/>
      <c r="EJ299" s="67"/>
      <c r="EK299" s="67"/>
      <c r="EL299" s="67"/>
      <c r="EM299" s="204"/>
      <c r="EN299" s="200"/>
      <c r="EO299" s="198"/>
      <c r="EP299" s="182"/>
      <c r="EQ299" s="182"/>
      <c r="ER299" s="182"/>
      <c r="ES299" s="182"/>
    </row>
    <row r="300" spans="1:149" x14ac:dyDescent="0.2">
      <c r="A300" s="61"/>
      <c r="B300" s="114">
        <v>292</v>
      </c>
      <c r="C300" s="87" t="str">
        <f t="shared" si="191"/>
        <v/>
      </c>
      <c r="D300" s="88" t="str">
        <f t="shared" si="192"/>
        <v/>
      </c>
      <c r="E300" s="87" t="str">
        <f t="shared" si="193"/>
        <v/>
      </c>
      <c r="F300" s="89" t="str">
        <f t="shared" si="194"/>
        <v/>
      </c>
      <c r="G300" s="87" t="str">
        <f t="shared" si="195"/>
        <v/>
      </c>
      <c r="H300" s="88" t="str">
        <f t="shared" si="196"/>
        <v/>
      </c>
      <c r="I300" s="87" t="str">
        <f t="shared" si="197"/>
        <v/>
      </c>
      <c r="J300" s="89" t="str">
        <f t="shared" si="198"/>
        <v/>
      </c>
      <c r="K300" s="87" t="str">
        <f t="shared" si="199"/>
        <v/>
      </c>
      <c r="L300" s="88" t="str">
        <f t="shared" si="200"/>
        <v/>
      </c>
      <c r="M300" s="87" t="str">
        <f t="shared" si="201"/>
        <v/>
      </c>
      <c r="N300" s="89" t="str">
        <f t="shared" si="202"/>
        <v/>
      </c>
      <c r="O300" s="87" t="str">
        <f t="shared" si="203"/>
        <v/>
      </c>
      <c r="P300" s="88" t="str">
        <f t="shared" si="204"/>
        <v/>
      </c>
      <c r="Q300" s="87" t="str">
        <f t="shared" si="205"/>
        <v/>
      </c>
      <c r="R300" s="89" t="str">
        <f t="shared" si="206"/>
        <v/>
      </c>
      <c r="S300" s="87" t="str">
        <f t="shared" si="207"/>
        <v/>
      </c>
      <c r="T300" s="88" t="str">
        <f t="shared" si="208"/>
        <v/>
      </c>
      <c r="U300" s="87" t="str">
        <f t="shared" si="209"/>
        <v/>
      </c>
      <c r="V300" s="89" t="str">
        <f t="shared" si="210"/>
        <v/>
      </c>
      <c r="W300" s="87" t="str">
        <f t="shared" si="211"/>
        <v/>
      </c>
      <c r="X300" s="88" t="str">
        <f t="shared" si="212"/>
        <v/>
      </c>
      <c r="Y300" s="87" t="str">
        <f t="shared" si="213"/>
        <v/>
      </c>
      <c r="Z300" s="89" t="str">
        <f t="shared" si="214"/>
        <v/>
      </c>
      <c r="AA300" s="87" t="str">
        <f t="shared" si="215"/>
        <v/>
      </c>
      <c r="AB300" s="88" t="str">
        <f t="shared" si="216"/>
        <v/>
      </c>
      <c r="AC300" s="87" t="str">
        <f t="shared" si="217"/>
        <v/>
      </c>
      <c r="AD300" s="88" t="str">
        <f t="shared" si="218"/>
        <v/>
      </c>
      <c r="AE300" s="87" t="str">
        <f t="shared" si="219"/>
        <v/>
      </c>
      <c r="AF300" s="89" t="str">
        <f t="shared" si="220"/>
        <v/>
      </c>
      <c r="AG300" s="87" t="str">
        <f t="shared" si="221"/>
        <v/>
      </c>
      <c r="AH300" s="88" t="str">
        <f t="shared" si="222"/>
        <v/>
      </c>
      <c r="AI300" s="87" t="str">
        <f t="shared" si="223"/>
        <v/>
      </c>
      <c r="AJ300" s="89" t="str">
        <f t="shared" si="224"/>
        <v/>
      </c>
      <c r="AK300" s="87" t="str">
        <f t="shared" si="225"/>
        <v/>
      </c>
      <c r="AL300" s="88" t="str">
        <f t="shared" si="226"/>
        <v/>
      </c>
      <c r="AM300" s="87" t="str">
        <f t="shared" si="227"/>
        <v/>
      </c>
      <c r="AN300" s="104" t="str">
        <f t="shared" si="228"/>
        <v/>
      </c>
      <c r="AO300" s="105"/>
      <c r="AP300" s="104"/>
      <c r="AQ300" s="87"/>
      <c r="AR300" s="104"/>
      <c r="AS300" s="87"/>
      <c r="AT300" s="104"/>
      <c r="AU300" s="108"/>
      <c r="AV300" s="187"/>
      <c r="AW300" s="110"/>
      <c r="AX300" s="109"/>
      <c r="AY300" s="110"/>
      <c r="AZ300" s="189"/>
      <c r="BA300" s="110"/>
      <c r="BB300" s="109"/>
      <c r="BC300" s="110"/>
      <c r="BD300" s="109"/>
      <c r="BE300" s="191"/>
      <c r="BF300" s="109"/>
      <c r="BG300" s="110"/>
      <c r="BH300" s="138"/>
      <c r="BI300" s="139"/>
      <c r="BJ300" s="65"/>
      <c r="BK300" s="63"/>
      <c r="BL300" s="64"/>
      <c r="BM300" s="63"/>
      <c r="BN300" s="206"/>
      <c r="BO300" s="89"/>
      <c r="BP300" s="183"/>
      <c r="BQ300" s="89"/>
      <c r="BR300" s="193"/>
      <c r="BS300" s="183"/>
      <c r="BT300" s="185"/>
      <c r="BU300" s="89"/>
      <c r="BV300" s="89"/>
      <c r="BW300" s="63"/>
      <c r="BX300" s="64"/>
      <c r="BY300" s="63"/>
      <c r="BZ300" s="138"/>
      <c r="CA300" s="63"/>
      <c r="CB300" s="167"/>
      <c r="CC300" s="63"/>
      <c r="CD300" s="167"/>
      <c r="CE300" s="63"/>
      <c r="CF300" s="167"/>
      <c r="CG300" s="169"/>
      <c r="CH300" s="64"/>
      <c r="CI300" s="63"/>
      <c r="CJ300" s="64"/>
      <c r="CK300" s="63"/>
      <c r="CL300" s="65"/>
      <c r="CM300" s="63"/>
      <c r="CN300" s="64"/>
      <c r="CO300" s="63"/>
      <c r="CP300" s="138"/>
      <c r="CQ300" s="68"/>
      <c r="CR300" s="69"/>
      <c r="CS300" s="171"/>
      <c r="CT300" s="69"/>
      <c r="CU300" s="68"/>
      <c r="CV300" s="69"/>
      <c r="CW300" s="68"/>
      <c r="CX300" s="69"/>
      <c r="CY300" s="208"/>
      <c r="CZ300" s="70"/>
      <c r="DA300" s="63"/>
      <c r="DB300" s="173"/>
      <c r="DC300" s="63"/>
      <c r="DD300" s="71"/>
      <c r="DE300" s="63"/>
      <c r="DF300" s="71"/>
      <c r="DG300" s="63"/>
      <c r="DH300" s="68"/>
      <c r="DI300" s="175"/>
      <c r="DJ300" s="176"/>
      <c r="DK300" s="175"/>
      <c r="DL300" s="176"/>
      <c r="DM300" s="175"/>
      <c r="DN300" s="176"/>
      <c r="DO300" s="175"/>
      <c r="DP300" s="176"/>
      <c r="DQ300" s="175"/>
      <c r="DR300" s="176"/>
      <c r="DS300" s="175"/>
      <c r="DT300" s="176"/>
      <c r="DU300" s="175"/>
      <c r="DV300" s="176"/>
      <c r="DW300" s="175"/>
      <c r="DX300" s="176"/>
      <c r="DY300" s="175"/>
      <c r="DZ300" s="176"/>
      <c r="EA300" s="175"/>
      <c r="EB300" s="176"/>
      <c r="EC300" s="175"/>
      <c r="ED300" s="176"/>
      <c r="EE300" s="175"/>
      <c r="EF300" s="176"/>
      <c r="EG300" s="69"/>
      <c r="EH300" s="66"/>
      <c r="EI300" s="66"/>
      <c r="EJ300" s="67"/>
      <c r="EK300" s="67"/>
      <c r="EL300" s="67"/>
      <c r="EM300" s="204"/>
      <c r="EN300" s="200"/>
      <c r="EO300" s="198"/>
      <c r="EP300" s="182"/>
      <c r="EQ300" s="182"/>
      <c r="ER300" s="182"/>
      <c r="ES300" s="182"/>
    </row>
    <row r="301" spans="1:149" x14ac:dyDescent="0.2">
      <c r="A301" s="61"/>
      <c r="B301" s="114">
        <v>293</v>
      </c>
      <c r="C301" s="87" t="str">
        <f t="shared" si="191"/>
        <v/>
      </c>
      <c r="D301" s="88" t="str">
        <f t="shared" si="192"/>
        <v/>
      </c>
      <c r="E301" s="87" t="str">
        <f t="shared" si="193"/>
        <v/>
      </c>
      <c r="F301" s="89" t="str">
        <f t="shared" si="194"/>
        <v/>
      </c>
      <c r="G301" s="87" t="str">
        <f t="shared" si="195"/>
        <v/>
      </c>
      <c r="H301" s="88" t="str">
        <f t="shared" si="196"/>
        <v/>
      </c>
      <c r="I301" s="87" t="str">
        <f t="shared" si="197"/>
        <v/>
      </c>
      <c r="J301" s="89" t="str">
        <f t="shared" si="198"/>
        <v/>
      </c>
      <c r="K301" s="87" t="str">
        <f t="shared" si="199"/>
        <v/>
      </c>
      <c r="L301" s="88" t="str">
        <f t="shared" si="200"/>
        <v/>
      </c>
      <c r="M301" s="87" t="str">
        <f t="shared" si="201"/>
        <v/>
      </c>
      <c r="N301" s="89" t="str">
        <f t="shared" si="202"/>
        <v/>
      </c>
      <c r="O301" s="87" t="str">
        <f t="shared" si="203"/>
        <v/>
      </c>
      <c r="P301" s="88" t="str">
        <f t="shared" si="204"/>
        <v/>
      </c>
      <c r="Q301" s="87" t="str">
        <f t="shared" si="205"/>
        <v/>
      </c>
      <c r="R301" s="89" t="str">
        <f t="shared" si="206"/>
        <v/>
      </c>
      <c r="S301" s="87" t="str">
        <f t="shared" si="207"/>
        <v/>
      </c>
      <c r="T301" s="88" t="str">
        <f t="shared" si="208"/>
        <v/>
      </c>
      <c r="U301" s="87" t="str">
        <f t="shared" si="209"/>
        <v/>
      </c>
      <c r="V301" s="89" t="str">
        <f t="shared" si="210"/>
        <v/>
      </c>
      <c r="W301" s="87" t="str">
        <f t="shared" si="211"/>
        <v/>
      </c>
      <c r="X301" s="88" t="str">
        <f t="shared" si="212"/>
        <v/>
      </c>
      <c r="Y301" s="87" t="str">
        <f t="shared" si="213"/>
        <v/>
      </c>
      <c r="Z301" s="89" t="str">
        <f t="shared" si="214"/>
        <v/>
      </c>
      <c r="AA301" s="87" t="str">
        <f t="shared" si="215"/>
        <v/>
      </c>
      <c r="AB301" s="88" t="str">
        <f t="shared" si="216"/>
        <v/>
      </c>
      <c r="AC301" s="87" t="str">
        <f t="shared" si="217"/>
        <v/>
      </c>
      <c r="AD301" s="88" t="str">
        <f t="shared" si="218"/>
        <v/>
      </c>
      <c r="AE301" s="87" t="str">
        <f t="shared" si="219"/>
        <v/>
      </c>
      <c r="AF301" s="89" t="str">
        <f t="shared" si="220"/>
        <v/>
      </c>
      <c r="AG301" s="87" t="str">
        <f t="shared" si="221"/>
        <v/>
      </c>
      <c r="AH301" s="88" t="str">
        <f t="shared" si="222"/>
        <v/>
      </c>
      <c r="AI301" s="87" t="str">
        <f t="shared" si="223"/>
        <v/>
      </c>
      <c r="AJ301" s="89" t="str">
        <f t="shared" si="224"/>
        <v/>
      </c>
      <c r="AK301" s="87" t="str">
        <f t="shared" si="225"/>
        <v/>
      </c>
      <c r="AL301" s="88" t="str">
        <f t="shared" si="226"/>
        <v/>
      </c>
      <c r="AM301" s="87" t="str">
        <f t="shared" si="227"/>
        <v/>
      </c>
      <c r="AN301" s="104" t="str">
        <f t="shared" si="228"/>
        <v/>
      </c>
      <c r="AO301" s="105"/>
      <c r="AP301" s="104"/>
      <c r="AQ301" s="87"/>
      <c r="AR301" s="104"/>
      <c r="AS301" s="87"/>
      <c r="AT301" s="104"/>
      <c r="AU301" s="108"/>
      <c r="AV301" s="187"/>
      <c r="AW301" s="110"/>
      <c r="AX301" s="109"/>
      <c r="AY301" s="110"/>
      <c r="AZ301" s="189"/>
      <c r="BA301" s="110"/>
      <c r="BB301" s="109"/>
      <c r="BC301" s="110"/>
      <c r="BD301" s="109"/>
      <c r="BE301" s="191"/>
      <c r="BF301" s="109"/>
      <c r="BG301" s="110"/>
      <c r="BH301" s="138"/>
      <c r="BI301" s="139"/>
      <c r="BJ301" s="65"/>
      <c r="BK301" s="63"/>
      <c r="BL301" s="64"/>
      <c r="BM301" s="63"/>
      <c r="BN301" s="206"/>
      <c r="BO301" s="89"/>
      <c r="BP301" s="183"/>
      <c r="BQ301" s="89"/>
      <c r="BR301" s="193"/>
      <c r="BS301" s="183"/>
      <c r="BT301" s="185"/>
      <c r="BU301" s="89"/>
      <c r="BV301" s="89"/>
      <c r="BW301" s="63"/>
      <c r="BX301" s="64"/>
      <c r="BY301" s="63"/>
      <c r="BZ301" s="138"/>
      <c r="CA301" s="63"/>
      <c r="CB301" s="167"/>
      <c r="CC301" s="63"/>
      <c r="CD301" s="167"/>
      <c r="CE301" s="63"/>
      <c r="CF301" s="167"/>
      <c r="CG301" s="169"/>
      <c r="CH301" s="64"/>
      <c r="CI301" s="63"/>
      <c r="CJ301" s="64"/>
      <c r="CK301" s="63"/>
      <c r="CL301" s="65"/>
      <c r="CM301" s="63"/>
      <c r="CN301" s="64"/>
      <c r="CO301" s="63"/>
      <c r="CP301" s="138"/>
      <c r="CQ301" s="68"/>
      <c r="CR301" s="69"/>
      <c r="CS301" s="171"/>
      <c r="CT301" s="69"/>
      <c r="CU301" s="68"/>
      <c r="CV301" s="69"/>
      <c r="CW301" s="68"/>
      <c r="CX301" s="69"/>
      <c r="CY301" s="208"/>
      <c r="CZ301" s="70"/>
      <c r="DA301" s="63"/>
      <c r="DB301" s="173"/>
      <c r="DC301" s="63"/>
      <c r="DD301" s="71"/>
      <c r="DE301" s="63"/>
      <c r="DF301" s="71"/>
      <c r="DG301" s="63"/>
      <c r="DH301" s="68"/>
      <c r="DI301" s="175"/>
      <c r="DJ301" s="176"/>
      <c r="DK301" s="175"/>
      <c r="DL301" s="176"/>
      <c r="DM301" s="175"/>
      <c r="DN301" s="176"/>
      <c r="DO301" s="175"/>
      <c r="DP301" s="176"/>
      <c r="DQ301" s="175"/>
      <c r="DR301" s="176"/>
      <c r="DS301" s="175"/>
      <c r="DT301" s="176"/>
      <c r="DU301" s="175"/>
      <c r="DV301" s="176"/>
      <c r="DW301" s="175"/>
      <c r="DX301" s="176"/>
      <c r="DY301" s="175"/>
      <c r="DZ301" s="176"/>
      <c r="EA301" s="175"/>
      <c r="EB301" s="176"/>
      <c r="EC301" s="175"/>
      <c r="ED301" s="176"/>
      <c r="EE301" s="175"/>
      <c r="EF301" s="176"/>
      <c r="EG301" s="69"/>
      <c r="EH301" s="66"/>
      <c r="EI301" s="66"/>
      <c r="EJ301" s="67"/>
      <c r="EK301" s="67"/>
      <c r="EL301" s="67"/>
      <c r="EM301" s="204"/>
      <c r="EN301" s="200"/>
      <c r="EO301" s="198"/>
      <c r="EP301" s="182"/>
      <c r="EQ301" s="182"/>
      <c r="ER301" s="182"/>
      <c r="ES301" s="182"/>
    </row>
    <row r="302" spans="1:149" x14ac:dyDescent="0.2">
      <c r="A302" s="61"/>
      <c r="B302" s="114">
        <v>294</v>
      </c>
      <c r="C302" s="87" t="str">
        <f t="shared" si="191"/>
        <v/>
      </c>
      <c r="D302" s="88" t="str">
        <f t="shared" si="192"/>
        <v/>
      </c>
      <c r="E302" s="87" t="str">
        <f t="shared" si="193"/>
        <v/>
      </c>
      <c r="F302" s="89" t="str">
        <f t="shared" si="194"/>
        <v/>
      </c>
      <c r="G302" s="87" t="str">
        <f t="shared" si="195"/>
        <v/>
      </c>
      <c r="H302" s="88" t="str">
        <f t="shared" si="196"/>
        <v/>
      </c>
      <c r="I302" s="87" t="str">
        <f t="shared" si="197"/>
        <v/>
      </c>
      <c r="J302" s="89" t="str">
        <f t="shared" si="198"/>
        <v/>
      </c>
      <c r="K302" s="87" t="str">
        <f t="shared" si="199"/>
        <v/>
      </c>
      <c r="L302" s="88" t="str">
        <f t="shared" si="200"/>
        <v/>
      </c>
      <c r="M302" s="87" t="str">
        <f t="shared" si="201"/>
        <v/>
      </c>
      <c r="N302" s="89" t="str">
        <f t="shared" si="202"/>
        <v/>
      </c>
      <c r="O302" s="87" t="str">
        <f t="shared" si="203"/>
        <v/>
      </c>
      <c r="P302" s="88" t="str">
        <f t="shared" si="204"/>
        <v/>
      </c>
      <c r="Q302" s="87" t="str">
        <f t="shared" si="205"/>
        <v/>
      </c>
      <c r="R302" s="89" t="str">
        <f t="shared" si="206"/>
        <v/>
      </c>
      <c r="S302" s="87" t="str">
        <f t="shared" si="207"/>
        <v/>
      </c>
      <c r="T302" s="88" t="str">
        <f t="shared" si="208"/>
        <v/>
      </c>
      <c r="U302" s="87" t="str">
        <f t="shared" si="209"/>
        <v/>
      </c>
      <c r="V302" s="89" t="str">
        <f t="shared" si="210"/>
        <v/>
      </c>
      <c r="W302" s="87" t="str">
        <f t="shared" si="211"/>
        <v/>
      </c>
      <c r="X302" s="88" t="str">
        <f t="shared" si="212"/>
        <v/>
      </c>
      <c r="Y302" s="87" t="str">
        <f t="shared" si="213"/>
        <v/>
      </c>
      <c r="Z302" s="89" t="str">
        <f t="shared" si="214"/>
        <v/>
      </c>
      <c r="AA302" s="87" t="str">
        <f t="shared" si="215"/>
        <v/>
      </c>
      <c r="AB302" s="88" t="str">
        <f t="shared" si="216"/>
        <v/>
      </c>
      <c r="AC302" s="87" t="str">
        <f t="shared" si="217"/>
        <v/>
      </c>
      <c r="AD302" s="88" t="str">
        <f t="shared" si="218"/>
        <v/>
      </c>
      <c r="AE302" s="87" t="str">
        <f t="shared" si="219"/>
        <v/>
      </c>
      <c r="AF302" s="89" t="str">
        <f t="shared" si="220"/>
        <v/>
      </c>
      <c r="AG302" s="87" t="str">
        <f t="shared" si="221"/>
        <v/>
      </c>
      <c r="AH302" s="88" t="str">
        <f t="shared" si="222"/>
        <v/>
      </c>
      <c r="AI302" s="87" t="str">
        <f t="shared" si="223"/>
        <v/>
      </c>
      <c r="AJ302" s="89" t="str">
        <f t="shared" si="224"/>
        <v/>
      </c>
      <c r="AK302" s="87" t="str">
        <f t="shared" si="225"/>
        <v/>
      </c>
      <c r="AL302" s="88" t="str">
        <f t="shared" si="226"/>
        <v/>
      </c>
      <c r="AM302" s="87" t="str">
        <f t="shared" si="227"/>
        <v/>
      </c>
      <c r="AN302" s="104" t="str">
        <f t="shared" si="228"/>
        <v/>
      </c>
      <c r="AO302" s="105"/>
      <c r="AP302" s="104"/>
      <c r="AQ302" s="87"/>
      <c r="AR302" s="104"/>
      <c r="AS302" s="87"/>
      <c r="AT302" s="104"/>
      <c r="AU302" s="108"/>
      <c r="AV302" s="187"/>
      <c r="AW302" s="110"/>
      <c r="AX302" s="109"/>
      <c r="AY302" s="110"/>
      <c r="AZ302" s="189"/>
      <c r="BA302" s="110"/>
      <c r="BB302" s="109"/>
      <c r="BC302" s="110"/>
      <c r="BD302" s="109"/>
      <c r="BE302" s="191"/>
      <c r="BF302" s="109"/>
      <c r="BG302" s="110"/>
      <c r="BH302" s="138"/>
      <c r="BI302" s="139"/>
      <c r="BJ302" s="65"/>
      <c r="BK302" s="63"/>
      <c r="BL302" s="64"/>
      <c r="BM302" s="63"/>
      <c r="BN302" s="206"/>
      <c r="BO302" s="89"/>
      <c r="BP302" s="183"/>
      <c r="BQ302" s="89"/>
      <c r="BR302" s="193"/>
      <c r="BS302" s="183"/>
      <c r="BT302" s="185"/>
      <c r="BU302" s="89"/>
      <c r="BV302" s="89"/>
      <c r="BW302" s="63"/>
      <c r="BX302" s="64"/>
      <c r="BY302" s="63"/>
      <c r="BZ302" s="138"/>
      <c r="CA302" s="63"/>
      <c r="CB302" s="167"/>
      <c r="CC302" s="63"/>
      <c r="CD302" s="167"/>
      <c r="CE302" s="63"/>
      <c r="CF302" s="167"/>
      <c r="CG302" s="169"/>
      <c r="CH302" s="64"/>
      <c r="CI302" s="63"/>
      <c r="CJ302" s="64"/>
      <c r="CK302" s="63"/>
      <c r="CL302" s="65"/>
      <c r="CM302" s="63"/>
      <c r="CN302" s="64"/>
      <c r="CO302" s="63"/>
      <c r="CP302" s="138"/>
      <c r="CQ302" s="68"/>
      <c r="CR302" s="69"/>
      <c r="CS302" s="171"/>
      <c r="CT302" s="69"/>
      <c r="CU302" s="68"/>
      <c r="CV302" s="69"/>
      <c r="CW302" s="68"/>
      <c r="CX302" s="69"/>
      <c r="CY302" s="208"/>
      <c r="CZ302" s="70"/>
      <c r="DA302" s="63"/>
      <c r="DB302" s="173"/>
      <c r="DC302" s="63"/>
      <c r="DD302" s="71"/>
      <c r="DE302" s="63"/>
      <c r="DF302" s="71"/>
      <c r="DG302" s="63"/>
      <c r="DH302" s="68"/>
      <c r="DI302" s="175"/>
      <c r="DJ302" s="176"/>
      <c r="DK302" s="175"/>
      <c r="DL302" s="176"/>
      <c r="DM302" s="175"/>
      <c r="DN302" s="176"/>
      <c r="DO302" s="175"/>
      <c r="DP302" s="176"/>
      <c r="DQ302" s="175"/>
      <c r="DR302" s="176"/>
      <c r="DS302" s="175"/>
      <c r="DT302" s="176"/>
      <c r="DU302" s="175"/>
      <c r="DV302" s="176"/>
      <c r="DW302" s="175"/>
      <c r="DX302" s="176"/>
      <c r="DY302" s="175"/>
      <c r="DZ302" s="176"/>
      <c r="EA302" s="175"/>
      <c r="EB302" s="176"/>
      <c r="EC302" s="175"/>
      <c r="ED302" s="176"/>
      <c r="EE302" s="175"/>
      <c r="EF302" s="176"/>
      <c r="EG302" s="69"/>
      <c r="EH302" s="66"/>
      <c r="EI302" s="66"/>
      <c r="EJ302" s="67"/>
      <c r="EK302" s="67"/>
      <c r="EL302" s="67"/>
      <c r="EM302" s="204"/>
      <c r="EN302" s="200"/>
      <c r="EO302" s="198"/>
      <c r="EP302" s="182"/>
      <c r="EQ302" s="182"/>
      <c r="ER302" s="182"/>
      <c r="ES302" s="182"/>
    </row>
    <row r="303" spans="1:149" x14ac:dyDescent="0.2">
      <c r="A303" s="61"/>
      <c r="B303" s="114">
        <v>295</v>
      </c>
      <c r="C303" s="87" t="str">
        <f t="shared" si="191"/>
        <v/>
      </c>
      <c r="D303" s="88" t="str">
        <f t="shared" si="192"/>
        <v/>
      </c>
      <c r="E303" s="87" t="str">
        <f t="shared" si="193"/>
        <v/>
      </c>
      <c r="F303" s="89" t="str">
        <f t="shared" si="194"/>
        <v/>
      </c>
      <c r="G303" s="87" t="str">
        <f t="shared" si="195"/>
        <v/>
      </c>
      <c r="H303" s="88" t="str">
        <f t="shared" si="196"/>
        <v/>
      </c>
      <c r="I303" s="87" t="str">
        <f t="shared" si="197"/>
        <v/>
      </c>
      <c r="J303" s="89" t="str">
        <f t="shared" si="198"/>
        <v/>
      </c>
      <c r="K303" s="87" t="str">
        <f t="shared" si="199"/>
        <v/>
      </c>
      <c r="L303" s="88" t="str">
        <f t="shared" si="200"/>
        <v/>
      </c>
      <c r="M303" s="87" t="str">
        <f t="shared" si="201"/>
        <v/>
      </c>
      <c r="N303" s="89" t="str">
        <f t="shared" si="202"/>
        <v/>
      </c>
      <c r="O303" s="87" t="str">
        <f t="shared" si="203"/>
        <v/>
      </c>
      <c r="P303" s="88" t="str">
        <f t="shared" si="204"/>
        <v/>
      </c>
      <c r="Q303" s="87" t="str">
        <f t="shared" si="205"/>
        <v/>
      </c>
      <c r="R303" s="89" t="str">
        <f t="shared" si="206"/>
        <v/>
      </c>
      <c r="S303" s="87" t="str">
        <f t="shared" si="207"/>
        <v/>
      </c>
      <c r="T303" s="88" t="str">
        <f t="shared" si="208"/>
        <v/>
      </c>
      <c r="U303" s="87" t="str">
        <f t="shared" si="209"/>
        <v/>
      </c>
      <c r="V303" s="89" t="str">
        <f t="shared" si="210"/>
        <v/>
      </c>
      <c r="W303" s="87" t="str">
        <f t="shared" si="211"/>
        <v/>
      </c>
      <c r="X303" s="88" t="str">
        <f t="shared" si="212"/>
        <v/>
      </c>
      <c r="Y303" s="87" t="str">
        <f t="shared" si="213"/>
        <v/>
      </c>
      <c r="Z303" s="89" t="str">
        <f t="shared" si="214"/>
        <v/>
      </c>
      <c r="AA303" s="87" t="str">
        <f t="shared" si="215"/>
        <v/>
      </c>
      <c r="AB303" s="88" t="str">
        <f t="shared" si="216"/>
        <v/>
      </c>
      <c r="AC303" s="87" t="str">
        <f t="shared" si="217"/>
        <v/>
      </c>
      <c r="AD303" s="88" t="str">
        <f t="shared" si="218"/>
        <v/>
      </c>
      <c r="AE303" s="87" t="str">
        <f t="shared" si="219"/>
        <v/>
      </c>
      <c r="AF303" s="89" t="str">
        <f t="shared" si="220"/>
        <v/>
      </c>
      <c r="AG303" s="87" t="str">
        <f t="shared" si="221"/>
        <v/>
      </c>
      <c r="AH303" s="88" t="str">
        <f t="shared" si="222"/>
        <v/>
      </c>
      <c r="AI303" s="87" t="str">
        <f t="shared" si="223"/>
        <v/>
      </c>
      <c r="AJ303" s="89" t="str">
        <f t="shared" si="224"/>
        <v/>
      </c>
      <c r="AK303" s="87" t="str">
        <f t="shared" si="225"/>
        <v/>
      </c>
      <c r="AL303" s="88" t="str">
        <f t="shared" si="226"/>
        <v/>
      </c>
      <c r="AM303" s="87" t="str">
        <f t="shared" si="227"/>
        <v/>
      </c>
      <c r="AN303" s="104" t="str">
        <f t="shared" si="228"/>
        <v/>
      </c>
      <c r="AO303" s="105"/>
      <c r="AP303" s="104"/>
      <c r="AQ303" s="87"/>
      <c r="AR303" s="104"/>
      <c r="AS303" s="87"/>
      <c r="AT303" s="104"/>
      <c r="AU303" s="108"/>
      <c r="AV303" s="187"/>
      <c r="AW303" s="110"/>
      <c r="AX303" s="109"/>
      <c r="AY303" s="110"/>
      <c r="AZ303" s="189"/>
      <c r="BA303" s="110"/>
      <c r="BB303" s="109"/>
      <c r="BC303" s="110"/>
      <c r="BD303" s="109"/>
      <c r="BE303" s="191"/>
      <c r="BF303" s="109"/>
      <c r="BG303" s="110"/>
      <c r="BH303" s="138"/>
      <c r="BI303" s="139"/>
      <c r="BJ303" s="65"/>
      <c r="BK303" s="63"/>
      <c r="BL303" s="64"/>
      <c r="BM303" s="63"/>
      <c r="BN303" s="206"/>
      <c r="BO303" s="89"/>
      <c r="BP303" s="183"/>
      <c r="BQ303" s="89"/>
      <c r="BR303" s="193"/>
      <c r="BS303" s="183"/>
      <c r="BT303" s="185"/>
      <c r="BU303" s="89"/>
      <c r="BV303" s="89"/>
      <c r="BW303" s="63"/>
      <c r="BX303" s="64"/>
      <c r="BY303" s="63"/>
      <c r="BZ303" s="138"/>
      <c r="CA303" s="63"/>
      <c r="CB303" s="167"/>
      <c r="CC303" s="63"/>
      <c r="CD303" s="167"/>
      <c r="CE303" s="63"/>
      <c r="CF303" s="167"/>
      <c r="CG303" s="169"/>
      <c r="CH303" s="64"/>
      <c r="CI303" s="63"/>
      <c r="CJ303" s="64"/>
      <c r="CK303" s="63"/>
      <c r="CL303" s="65"/>
      <c r="CM303" s="63"/>
      <c r="CN303" s="64"/>
      <c r="CO303" s="63"/>
      <c r="CP303" s="138"/>
      <c r="CQ303" s="68"/>
      <c r="CR303" s="69"/>
      <c r="CS303" s="171"/>
      <c r="CT303" s="69"/>
      <c r="CU303" s="68"/>
      <c r="CV303" s="69"/>
      <c r="CW303" s="68"/>
      <c r="CX303" s="69"/>
      <c r="CY303" s="208"/>
      <c r="CZ303" s="70"/>
      <c r="DA303" s="63"/>
      <c r="DB303" s="173"/>
      <c r="DC303" s="63"/>
      <c r="DD303" s="71"/>
      <c r="DE303" s="63"/>
      <c r="DF303" s="71"/>
      <c r="DG303" s="63"/>
      <c r="DH303" s="68"/>
      <c r="DI303" s="175"/>
      <c r="DJ303" s="176"/>
      <c r="DK303" s="175"/>
      <c r="DL303" s="176"/>
      <c r="DM303" s="175"/>
      <c r="DN303" s="176"/>
      <c r="DO303" s="175"/>
      <c r="DP303" s="176"/>
      <c r="DQ303" s="175"/>
      <c r="DR303" s="176"/>
      <c r="DS303" s="175"/>
      <c r="DT303" s="176"/>
      <c r="DU303" s="175"/>
      <c r="DV303" s="176"/>
      <c r="DW303" s="175"/>
      <c r="DX303" s="176"/>
      <c r="DY303" s="175"/>
      <c r="DZ303" s="176"/>
      <c r="EA303" s="175"/>
      <c r="EB303" s="176"/>
      <c r="EC303" s="175"/>
      <c r="ED303" s="176"/>
      <c r="EE303" s="175"/>
      <c r="EF303" s="176"/>
      <c r="EG303" s="69"/>
      <c r="EH303" s="66"/>
      <c r="EI303" s="66"/>
      <c r="EJ303" s="67"/>
      <c r="EK303" s="67"/>
      <c r="EL303" s="67"/>
      <c r="EM303" s="204"/>
      <c r="EN303" s="200"/>
      <c r="EO303" s="198"/>
      <c r="EP303" s="182"/>
      <c r="EQ303" s="182"/>
      <c r="ER303" s="182"/>
      <c r="ES303" s="182"/>
    </row>
    <row r="304" spans="1:149" x14ac:dyDescent="0.2">
      <c r="A304" s="61"/>
      <c r="B304" s="114">
        <v>296</v>
      </c>
      <c r="C304" s="87" t="str">
        <f t="shared" si="191"/>
        <v/>
      </c>
      <c r="D304" s="88" t="str">
        <f t="shared" si="192"/>
        <v/>
      </c>
      <c r="E304" s="87" t="str">
        <f t="shared" si="193"/>
        <v/>
      </c>
      <c r="F304" s="89" t="str">
        <f t="shared" si="194"/>
        <v/>
      </c>
      <c r="G304" s="87" t="str">
        <f t="shared" si="195"/>
        <v/>
      </c>
      <c r="H304" s="88" t="str">
        <f t="shared" si="196"/>
        <v/>
      </c>
      <c r="I304" s="87" t="str">
        <f t="shared" si="197"/>
        <v/>
      </c>
      <c r="J304" s="89" t="str">
        <f t="shared" si="198"/>
        <v/>
      </c>
      <c r="K304" s="87" t="str">
        <f t="shared" si="199"/>
        <v/>
      </c>
      <c r="L304" s="88" t="str">
        <f t="shared" si="200"/>
        <v/>
      </c>
      <c r="M304" s="87" t="str">
        <f t="shared" si="201"/>
        <v/>
      </c>
      <c r="N304" s="89" t="str">
        <f t="shared" si="202"/>
        <v/>
      </c>
      <c r="O304" s="87" t="str">
        <f t="shared" si="203"/>
        <v/>
      </c>
      <c r="P304" s="88" t="str">
        <f t="shared" si="204"/>
        <v/>
      </c>
      <c r="Q304" s="87" t="str">
        <f t="shared" si="205"/>
        <v/>
      </c>
      <c r="R304" s="89" t="str">
        <f t="shared" si="206"/>
        <v/>
      </c>
      <c r="S304" s="87" t="str">
        <f t="shared" si="207"/>
        <v/>
      </c>
      <c r="T304" s="88" t="str">
        <f t="shared" si="208"/>
        <v/>
      </c>
      <c r="U304" s="87" t="str">
        <f t="shared" si="209"/>
        <v/>
      </c>
      <c r="V304" s="89" t="str">
        <f t="shared" si="210"/>
        <v/>
      </c>
      <c r="W304" s="87" t="str">
        <f t="shared" si="211"/>
        <v/>
      </c>
      <c r="X304" s="88" t="str">
        <f t="shared" si="212"/>
        <v/>
      </c>
      <c r="Y304" s="87" t="str">
        <f t="shared" si="213"/>
        <v/>
      </c>
      <c r="Z304" s="89" t="str">
        <f t="shared" si="214"/>
        <v/>
      </c>
      <c r="AA304" s="87" t="str">
        <f t="shared" si="215"/>
        <v/>
      </c>
      <c r="AB304" s="88" t="str">
        <f t="shared" si="216"/>
        <v/>
      </c>
      <c r="AC304" s="87" t="str">
        <f t="shared" si="217"/>
        <v/>
      </c>
      <c r="AD304" s="88" t="str">
        <f t="shared" si="218"/>
        <v/>
      </c>
      <c r="AE304" s="87" t="str">
        <f t="shared" si="219"/>
        <v/>
      </c>
      <c r="AF304" s="89" t="str">
        <f t="shared" si="220"/>
        <v/>
      </c>
      <c r="AG304" s="87" t="str">
        <f t="shared" si="221"/>
        <v/>
      </c>
      <c r="AH304" s="88" t="str">
        <f t="shared" si="222"/>
        <v/>
      </c>
      <c r="AI304" s="87" t="str">
        <f t="shared" si="223"/>
        <v/>
      </c>
      <c r="AJ304" s="89" t="str">
        <f t="shared" si="224"/>
        <v/>
      </c>
      <c r="AK304" s="87" t="str">
        <f t="shared" si="225"/>
        <v/>
      </c>
      <c r="AL304" s="88" t="str">
        <f t="shared" si="226"/>
        <v/>
      </c>
      <c r="AM304" s="87" t="str">
        <f t="shared" si="227"/>
        <v/>
      </c>
      <c r="AN304" s="104" t="str">
        <f t="shared" si="228"/>
        <v/>
      </c>
      <c r="AO304" s="105"/>
      <c r="AP304" s="104"/>
      <c r="AQ304" s="87"/>
      <c r="AR304" s="104"/>
      <c r="AS304" s="87"/>
      <c r="AT304" s="104"/>
      <c r="AU304" s="108"/>
      <c r="AV304" s="187"/>
      <c r="AW304" s="110"/>
      <c r="AX304" s="109"/>
      <c r="AY304" s="110"/>
      <c r="AZ304" s="189"/>
      <c r="BA304" s="110"/>
      <c r="BB304" s="109"/>
      <c r="BC304" s="110"/>
      <c r="BD304" s="109"/>
      <c r="BE304" s="191"/>
      <c r="BF304" s="109"/>
      <c r="BG304" s="110"/>
      <c r="BH304" s="138"/>
      <c r="BI304" s="139"/>
      <c r="BJ304" s="65"/>
      <c r="BK304" s="63"/>
      <c r="BL304" s="64"/>
      <c r="BM304" s="63"/>
      <c r="BN304" s="206"/>
      <c r="BO304" s="89"/>
      <c r="BP304" s="183"/>
      <c r="BQ304" s="89"/>
      <c r="BR304" s="193"/>
      <c r="BS304" s="183"/>
      <c r="BT304" s="185"/>
      <c r="BU304" s="89"/>
      <c r="BV304" s="89"/>
      <c r="BW304" s="63"/>
      <c r="BX304" s="64"/>
      <c r="BY304" s="63"/>
      <c r="BZ304" s="138"/>
      <c r="CA304" s="63"/>
      <c r="CB304" s="167"/>
      <c r="CC304" s="63"/>
      <c r="CD304" s="167"/>
      <c r="CE304" s="63"/>
      <c r="CF304" s="167"/>
      <c r="CG304" s="169"/>
      <c r="CH304" s="64"/>
      <c r="CI304" s="63"/>
      <c r="CJ304" s="64"/>
      <c r="CK304" s="63"/>
      <c r="CL304" s="65"/>
      <c r="CM304" s="63"/>
      <c r="CN304" s="64"/>
      <c r="CO304" s="63"/>
      <c r="CP304" s="138"/>
      <c r="CQ304" s="68"/>
      <c r="CR304" s="69"/>
      <c r="CS304" s="171"/>
      <c r="CT304" s="69"/>
      <c r="CU304" s="68"/>
      <c r="CV304" s="69"/>
      <c r="CW304" s="68"/>
      <c r="CX304" s="69"/>
      <c r="CY304" s="208"/>
      <c r="CZ304" s="70"/>
      <c r="DA304" s="63"/>
      <c r="DB304" s="173"/>
      <c r="DC304" s="63"/>
      <c r="DD304" s="71"/>
      <c r="DE304" s="63"/>
      <c r="DF304" s="71"/>
      <c r="DG304" s="63"/>
      <c r="DH304" s="68"/>
      <c r="DI304" s="175"/>
      <c r="DJ304" s="176"/>
      <c r="DK304" s="175"/>
      <c r="DL304" s="176"/>
      <c r="DM304" s="175"/>
      <c r="DN304" s="176"/>
      <c r="DO304" s="175"/>
      <c r="DP304" s="176"/>
      <c r="DQ304" s="175"/>
      <c r="DR304" s="176"/>
      <c r="DS304" s="175"/>
      <c r="DT304" s="176"/>
      <c r="DU304" s="175"/>
      <c r="DV304" s="176"/>
      <c r="DW304" s="175"/>
      <c r="DX304" s="176"/>
      <c r="DY304" s="175"/>
      <c r="DZ304" s="176"/>
      <c r="EA304" s="175"/>
      <c r="EB304" s="176"/>
      <c r="EC304" s="175"/>
      <c r="ED304" s="176"/>
      <c r="EE304" s="175"/>
      <c r="EF304" s="176"/>
      <c r="EG304" s="69"/>
      <c r="EH304" s="66"/>
      <c r="EI304" s="66"/>
      <c r="EJ304" s="67"/>
      <c r="EK304" s="67"/>
      <c r="EL304" s="67"/>
      <c r="EM304" s="204"/>
      <c r="EN304" s="200"/>
      <c r="EO304" s="198"/>
      <c r="EP304" s="182"/>
      <c r="EQ304" s="182"/>
      <c r="ER304" s="182"/>
      <c r="ES304" s="182"/>
    </row>
    <row r="305" spans="1:149" x14ac:dyDescent="0.2">
      <c r="A305" s="61"/>
      <c r="B305" s="114">
        <v>297</v>
      </c>
      <c r="C305" s="87" t="str">
        <f t="shared" si="191"/>
        <v/>
      </c>
      <c r="D305" s="88" t="str">
        <f t="shared" si="192"/>
        <v/>
      </c>
      <c r="E305" s="87" t="str">
        <f t="shared" si="193"/>
        <v/>
      </c>
      <c r="F305" s="89" t="str">
        <f t="shared" si="194"/>
        <v/>
      </c>
      <c r="G305" s="87" t="str">
        <f t="shared" si="195"/>
        <v/>
      </c>
      <c r="H305" s="88" t="str">
        <f t="shared" si="196"/>
        <v/>
      </c>
      <c r="I305" s="87" t="str">
        <f t="shared" si="197"/>
        <v/>
      </c>
      <c r="J305" s="89" t="str">
        <f t="shared" si="198"/>
        <v/>
      </c>
      <c r="K305" s="87" t="str">
        <f t="shared" si="199"/>
        <v/>
      </c>
      <c r="L305" s="88" t="str">
        <f t="shared" si="200"/>
        <v/>
      </c>
      <c r="M305" s="87" t="str">
        <f t="shared" si="201"/>
        <v/>
      </c>
      <c r="N305" s="89" t="str">
        <f t="shared" si="202"/>
        <v/>
      </c>
      <c r="O305" s="87" t="str">
        <f t="shared" si="203"/>
        <v/>
      </c>
      <c r="P305" s="88" t="str">
        <f t="shared" si="204"/>
        <v/>
      </c>
      <c r="Q305" s="87" t="str">
        <f t="shared" si="205"/>
        <v/>
      </c>
      <c r="R305" s="89" t="str">
        <f t="shared" si="206"/>
        <v/>
      </c>
      <c r="S305" s="87" t="str">
        <f t="shared" si="207"/>
        <v/>
      </c>
      <c r="T305" s="88" t="str">
        <f t="shared" si="208"/>
        <v/>
      </c>
      <c r="U305" s="87" t="str">
        <f t="shared" si="209"/>
        <v/>
      </c>
      <c r="V305" s="89" t="str">
        <f t="shared" si="210"/>
        <v/>
      </c>
      <c r="W305" s="87" t="str">
        <f t="shared" si="211"/>
        <v/>
      </c>
      <c r="X305" s="88" t="str">
        <f t="shared" si="212"/>
        <v/>
      </c>
      <c r="Y305" s="87" t="str">
        <f t="shared" si="213"/>
        <v/>
      </c>
      <c r="Z305" s="89" t="str">
        <f t="shared" si="214"/>
        <v/>
      </c>
      <c r="AA305" s="87" t="str">
        <f t="shared" si="215"/>
        <v/>
      </c>
      <c r="AB305" s="88" t="str">
        <f t="shared" si="216"/>
        <v/>
      </c>
      <c r="AC305" s="87" t="str">
        <f t="shared" si="217"/>
        <v/>
      </c>
      <c r="AD305" s="88" t="str">
        <f t="shared" si="218"/>
        <v/>
      </c>
      <c r="AE305" s="87" t="str">
        <f t="shared" si="219"/>
        <v/>
      </c>
      <c r="AF305" s="89" t="str">
        <f t="shared" si="220"/>
        <v/>
      </c>
      <c r="AG305" s="87" t="str">
        <f t="shared" si="221"/>
        <v/>
      </c>
      <c r="AH305" s="88" t="str">
        <f t="shared" si="222"/>
        <v/>
      </c>
      <c r="AI305" s="87" t="str">
        <f t="shared" si="223"/>
        <v/>
      </c>
      <c r="AJ305" s="89" t="str">
        <f t="shared" si="224"/>
        <v/>
      </c>
      <c r="AK305" s="87" t="str">
        <f t="shared" si="225"/>
        <v/>
      </c>
      <c r="AL305" s="88" t="str">
        <f t="shared" si="226"/>
        <v/>
      </c>
      <c r="AM305" s="87" t="str">
        <f t="shared" si="227"/>
        <v/>
      </c>
      <c r="AN305" s="104" t="str">
        <f t="shared" si="228"/>
        <v/>
      </c>
      <c r="AO305" s="105"/>
      <c r="AP305" s="104"/>
      <c r="AQ305" s="87"/>
      <c r="AR305" s="104"/>
      <c r="AS305" s="87"/>
      <c r="AT305" s="104"/>
      <c r="AU305" s="108"/>
      <c r="AV305" s="187"/>
      <c r="AW305" s="110"/>
      <c r="AX305" s="109"/>
      <c r="AY305" s="110"/>
      <c r="AZ305" s="189"/>
      <c r="BA305" s="110"/>
      <c r="BB305" s="109"/>
      <c r="BC305" s="110"/>
      <c r="BD305" s="109"/>
      <c r="BE305" s="191"/>
      <c r="BF305" s="109"/>
      <c r="BG305" s="110"/>
      <c r="BH305" s="138"/>
      <c r="BI305" s="139"/>
      <c r="BJ305" s="65"/>
      <c r="BK305" s="63"/>
      <c r="BL305" s="64"/>
      <c r="BM305" s="63"/>
      <c r="BN305" s="206"/>
      <c r="BO305" s="89"/>
      <c r="BP305" s="183"/>
      <c r="BQ305" s="89"/>
      <c r="BR305" s="193"/>
      <c r="BS305" s="183"/>
      <c r="BT305" s="185"/>
      <c r="BU305" s="89"/>
      <c r="BV305" s="89"/>
      <c r="BW305" s="63"/>
      <c r="BX305" s="64"/>
      <c r="BY305" s="63"/>
      <c r="BZ305" s="138"/>
      <c r="CA305" s="63"/>
      <c r="CB305" s="167"/>
      <c r="CC305" s="63"/>
      <c r="CD305" s="167"/>
      <c r="CE305" s="63"/>
      <c r="CF305" s="167"/>
      <c r="CG305" s="169"/>
      <c r="CH305" s="64"/>
      <c r="CI305" s="63"/>
      <c r="CJ305" s="64"/>
      <c r="CK305" s="63"/>
      <c r="CL305" s="65"/>
      <c r="CM305" s="63"/>
      <c r="CN305" s="64"/>
      <c r="CO305" s="63"/>
      <c r="CP305" s="138"/>
      <c r="CQ305" s="68"/>
      <c r="CR305" s="69"/>
      <c r="CS305" s="171"/>
      <c r="CT305" s="69"/>
      <c r="CU305" s="68"/>
      <c r="CV305" s="69"/>
      <c r="CW305" s="68"/>
      <c r="CX305" s="69"/>
      <c r="CY305" s="208"/>
      <c r="CZ305" s="70"/>
      <c r="DA305" s="63"/>
      <c r="DB305" s="173"/>
      <c r="DC305" s="63"/>
      <c r="DD305" s="71"/>
      <c r="DE305" s="63"/>
      <c r="DF305" s="71"/>
      <c r="DG305" s="63"/>
      <c r="DH305" s="68"/>
      <c r="DI305" s="175"/>
      <c r="DJ305" s="176"/>
      <c r="DK305" s="175"/>
      <c r="DL305" s="176"/>
      <c r="DM305" s="175"/>
      <c r="DN305" s="176"/>
      <c r="DO305" s="175"/>
      <c r="DP305" s="176"/>
      <c r="DQ305" s="175"/>
      <c r="DR305" s="176"/>
      <c r="DS305" s="175"/>
      <c r="DT305" s="176"/>
      <c r="DU305" s="175"/>
      <c r="DV305" s="176"/>
      <c r="DW305" s="175"/>
      <c r="DX305" s="176"/>
      <c r="DY305" s="175"/>
      <c r="DZ305" s="176"/>
      <c r="EA305" s="175"/>
      <c r="EB305" s="176"/>
      <c r="EC305" s="175"/>
      <c r="ED305" s="176"/>
      <c r="EE305" s="175"/>
      <c r="EF305" s="176"/>
      <c r="EG305" s="69"/>
      <c r="EH305" s="66"/>
      <c r="EI305" s="66"/>
      <c r="EJ305" s="67"/>
      <c r="EK305" s="67"/>
      <c r="EL305" s="67"/>
      <c r="EM305" s="204"/>
      <c r="EN305" s="200"/>
      <c r="EO305" s="198"/>
      <c r="EP305" s="182"/>
      <c r="EQ305" s="182"/>
      <c r="ER305" s="182"/>
      <c r="ES305" s="182"/>
    </row>
    <row r="306" spans="1:149" x14ac:dyDescent="0.2">
      <c r="A306" s="61"/>
      <c r="B306" s="114">
        <v>298</v>
      </c>
      <c r="C306" s="87" t="str">
        <f t="shared" si="191"/>
        <v/>
      </c>
      <c r="D306" s="88" t="str">
        <f t="shared" si="192"/>
        <v/>
      </c>
      <c r="E306" s="87" t="str">
        <f t="shared" si="193"/>
        <v/>
      </c>
      <c r="F306" s="89" t="str">
        <f t="shared" si="194"/>
        <v/>
      </c>
      <c r="G306" s="87" t="str">
        <f t="shared" si="195"/>
        <v/>
      </c>
      <c r="H306" s="88" t="str">
        <f t="shared" si="196"/>
        <v/>
      </c>
      <c r="I306" s="87" t="str">
        <f t="shared" si="197"/>
        <v/>
      </c>
      <c r="J306" s="89" t="str">
        <f t="shared" si="198"/>
        <v/>
      </c>
      <c r="K306" s="87" t="str">
        <f t="shared" si="199"/>
        <v/>
      </c>
      <c r="L306" s="88" t="str">
        <f t="shared" si="200"/>
        <v/>
      </c>
      <c r="M306" s="87" t="str">
        <f t="shared" si="201"/>
        <v/>
      </c>
      <c r="N306" s="89" t="str">
        <f t="shared" si="202"/>
        <v/>
      </c>
      <c r="O306" s="87" t="str">
        <f t="shared" si="203"/>
        <v/>
      </c>
      <c r="P306" s="88" t="str">
        <f t="shared" si="204"/>
        <v/>
      </c>
      <c r="Q306" s="87" t="str">
        <f t="shared" si="205"/>
        <v/>
      </c>
      <c r="R306" s="89" t="str">
        <f t="shared" si="206"/>
        <v/>
      </c>
      <c r="S306" s="87" t="str">
        <f t="shared" si="207"/>
        <v/>
      </c>
      <c r="T306" s="88" t="str">
        <f t="shared" si="208"/>
        <v/>
      </c>
      <c r="U306" s="87" t="str">
        <f t="shared" si="209"/>
        <v/>
      </c>
      <c r="V306" s="89" t="str">
        <f t="shared" si="210"/>
        <v/>
      </c>
      <c r="W306" s="87" t="str">
        <f t="shared" si="211"/>
        <v/>
      </c>
      <c r="X306" s="88" t="str">
        <f t="shared" si="212"/>
        <v/>
      </c>
      <c r="Y306" s="87" t="str">
        <f t="shared" si="213"/>
        <v/>
      </c>
      <c r="Z306" s="89" t="str">
        <f t="shared" si="214"/>
        <v/>
      </c>
      <c r="AA306" s="87" t="str">
        <f t="shared" si="215"/>
        <v/>
      </c>
      <c r="AB306" s="88" t="str">
        <f t="shared" si="216"/>
        <v/>
      </c>
      <c r="AC306" s="87" t="str">
        <f t="shared" si="217"/>
        <v/>
      </c>
      <c r="AD306" s="88" t="str">
        <f t="shared" si="218"/>
        <v/>
      </c>
      <c r="AE306" s="87" t="str">
        <f t="shared" si="219"/>
        <v/>
      </c>
      <c r="AF306" s="89" t="str">
        <f t="shared" si="220"/>
        <v/>
      </c>
      <c r="AG306" s="87" t="str">
        <f t="shared" si="221"/>
        <v/>
      </c>
      <c r="AH306" s="88" t="str">
        <f t="shared" si="222"/>
        <v/>
      </c>
      <c r="AI306" s="87" t="str">
        <f t="shared" si="223"/>
        <v/>
      </c>
      <c r="AJ306" s="89" t="str">
        <f t="shared" si="224"/>
        <v/>
      </c>
      <c r="AK306" s="87" t="str">
        <f t="shared" si="225"/>
        <v/>
      </c>
      <c r="AL306" s="88" t="str">
        <f t="shared" si="226"/>
        <v/>
      </c>
      <c r="AM306" s="87" t="str">
        <f t="shared" si="227"/>
        <v/>
      </c>
      <c r="AN306" s="104" t="str">
        <f t="shared" si="228"/>
        <v/>
      </c>
      <c r="AO306" s="105"/>
      <c r="AP306" s="104"/>
      <c r="AQ306" s="87"/>
      <c r="AR306" s="104"/>
      <c r="AS306" s="87"/>
      <c r="AT306" s="104"/>
      <c r="AU306" s="108"/>
      <c r="AV306" s="187"/>
      <c r="AW306" s="110"/>
      <c r="AX306" s="109"/>
      <c r="AY306" s="110"/>
      <c r="AZ306" s="189"/>
      <c r="BA306" s="110"/>
      <c r="BB306" s="109"/>
      <c r="BC306" s="110"/>
      <c r="BD306" s="109"/>
      <c r="BE306" s="191"/>
      <c r="BF306" s="109"/>
      <c r="BG306" s="110"/>
      <c r="BH306" s="138"/>
      <c r="BI306" s="139"/>
      <c r="BJ306" s="65"/>
      <c r="BK306" s="63"/>
      <c r="BL306" s="64"/>
      <c r="BM306" s="63"/>
      <c r="BN306" s="206"/>
      <c r="BO306" s="89"/>
      <c r="BP306" s="183"/>
      <c r="BQ306" s="89"/>
      <c r="BR306" s="193"/>
      <c r="BS306" s="183"/>
      <c r="BT306" s="185"/>
      <c r="BU306" s="89"/>
      <c r="BV306" s="89"/>
      <c r="BW306" s="63"/>
      <c r="BX306" s="64"/>
      <c r="BY306" s="63"/>
      <c r="BZ306" s="138"/>
      <c r="CA306" s="63"/>
      <c r="CB306" s="167"/>
      <c r="CC306" s="63"/>
      <c r="CD306" s="167"/>
      <c r="CE306" s="63"/>
      <c r="CF306" s="167"/>
      <c r="CG306" s="169"/>
      <c r="CH306" s="64"/>
      <c r="CI306" s="63"/>
      <c r="CJ306" s="64"/>
      <c r="CK306" s="63"/>
      <c r="CL306" s="65"/>
      <c r="CM306" s="63"/>
      <c r="CN306" s="64"/>
      <c r="CO306" s="63"/>
      <c r="CP306" s="138"/>
      <c r="CQ306" s="68"/>
      <c r="CR306" s="69"/>
      <c r="CS306" s="171"/>
      <c r="CT306" s="69"/>
      <c r="CU306" s="68"/>
      <c r="CV306" s="69"/>
      <c r="CW306" s="68"/>
      <c r="CX306" s="69"/>
      <c r="CY306" s="208"/>
      <c r="CZ306" s="70"/>
      <c r="DA306" s="63"/>
      <c r="DB306" s="173"/>
      <c r="DC306" s="63"/>
      <c r="DD306" s="71"/>
      <c r="DE306" s="63"/>
      <c r="DF306" s="71"/>
      <c r="DG306" s="63"/>
      <c r="DH306" s="68"/>
      <c r="DI306" s="175"/>
      <c r="DJ306" s="176"/>
      <c r="DK306" s="175"/>
      <c r="DL306" s="176"/>
      <c r="DM306" s="175"/>
      <c r="DN306" s="176"/>
      <c r="DO306" s="175"/>
      <c r="DP306" s="176"/>
      <c r="DQ306" s="175"/>
      <c r="DR306" s="176"/>
      <c r="DS306" s="175"/>
      <c r="DT306" s="176"/>
      <c r="DU306" s="175"/>
      <c r="DV306" s="176"/>
      <c r="DW306" s="175"/>
      <c r="DX306" s="176"/>
      <c r="DY306" s="175"/>
      <c r="DZ306" s="176"/>
      <c r="EA306" s="175"/>
      <c r="EB306" s="176"/>
      <c r="EC306" s="175"/>
      <c r="ED306" s="176"/>
      <c r="EE306" s="175"/>
      <c r="EF306" s="176"/>
      <c r="EG306" s="69"/>
      <c r="EH306" s="66"/>
      <c r="EI306" s="66"/>
      <c r="EJ306" s="67"/>
      <c r="EK306" s="67"/>
      <c r="EL306" s="67"/>
      <c r="EM306" s="204"/>
      <c r="EN306" s="200"/>
      <c r="EO306" s="198"/>
      <c r="EP306" s="182"/>
      <c r="EQ306" s="182"/>
      <c r="ER306" s="182"/>
      <c r="ES306" s="182"/>
    </row>
    <row r="307" spans="1:149" x14ac:dyDescent="0.2">
      <c r="A307" s="61"/>
      <c r="B307" s="114">
        <v>299</v>
      </c>
      <c r="C307" s="87" t="str">
        <f t="shared" si="191"/>
        <v/>
      </c>
      <c r="D307" s="88" t="str">
        <f t="shared" si="192"/>
        <v/>
      </c>
      <c r="E307" s="87" t="str">
        <f t="shared" si="193"/>
        <v/>
      </c>
      <c r="F307" s="89" t="str">
        <f t="shared" si="194"/>
        <v/>
      </c>
      <c r="G307" s="87" t="str">
        <f t="shared" si="195"/>
        <v/>
      </c>
      <c r="H307" s="88" t="str">
        <f t="shared" si="196"/>
        <v/>
      </c>
      <c r="I307" s="87" t="str">
        <f t="shared" si="197"/>
        <v/>
      </c>
      <c r="J307" s="89" t="str">
        <f t="shared" si="198"/>
        <v/>
      </c>
      <c r="K307" s="87" t="str">
        <f t="shared" si="199"/>
        <v/>
      </c>
      <c r="L307" s="88" t="str">
        <f t="shared" si="200"/>
        <v/>
      </c>
      <c r="M307" s="87" t="str">
        <f t="shared" si="201"/>
        <v/>
      </c>
      <c r="N307" s="89" t="str">
        <f t="shared" si="202"/>
        <v/>
      </c>
      <c r="O307" s="87" t="str">
        <f t="shared" si="203"/>
        <v/>
      </c>
      <c r="P307" s="88" t="str">
        <f t="shared" si="204"/>
        <v/>
      </c>
      <c r="Q307" s="87" t="str">
        <f t="shared" si="205"/>
        <v/>
      </c>
      <c r="R307" s="89" t="str">
        <f t="shared" si="206"/>
        <v/>
      </c>
      <c r="S307" s="87" t="str">
        <f t="shared" si="207"/>
        <v/>
      </c>
      <c r="T307" s="88" t="str">
        <f t="shared" si="208"/>
        <v/>
      </c>
      <c r="U307" s="87" t="str">
        <f t="shared" si="209"/>
        <v/>
      </c>
      <c r="V307" s="89" t="str">
        <f t="shared" si="210"/>
        <v/>
      </c>
      <c r="W307" s="87" t="str">
        <f t="shared" si="211"/>
        <v/>
      </c>
      <c r="X307" s="88" t="str">
        <f t="shared" si="212"/>
        <v/>
      </c>
      <c r="Y307" s="87" t="str">
        <f t="shared" si="213"/>
        <v/>
      </c>
      <c r="Z307" s="89" t="str">
        <f t="shared" si="214"/>
        <v/>
      </c>
      <c r="AA307" s="87" t="str">
        <f t="shared" si="215"/>
        <v/>
      </c>
      <c r="AB307" s="88" t="str">
        <f t="shared" si="216"/>
        <v/>
      </c>
      <c r="AC307" s="87" t="str">
        <f t="shared" si="217"/>
        <v/>
      </c>
      <c r="AD307" s="88" t="str">
        <f t="shared" si="218"/>
        <v/>
      </c>
      <c r="AE307" s="87" t="str">
        <f t="shared" si="219"/>
        <v/>
      </c>
      <c r="AF307" s="89" t="str">
        <f t="shared" si="220"/>
        <v/>
      </c>
      <c r="AG307" s="87" t="str">
        <f t="shared" si="221"/>
        <v/>
      </c>
      <c r="AH307" s="88" t="str">
        <f t="shared" si="222"/>
        <v/>
      </c>
      <c r="AI307" s="87" t="str">
        <f t="shared" si="223"/>
        <v/>
      </c>
      <c r="AJ307" s="89" t="str">
        <f t="shared" si="224"/>
        <v/>
      </c>
      <c r="AK307" s="87" t="str">
        <f t="shared" si="225"/>
        <v/>
      </c>
      <c r="AL307" s="88" t="str">
        <f t="shared" si="226"/>
        <v/>
      </c>
      <c r="AM307" s="87" t="str">
        <f t="shared" si="227"/>
        <v/>
      </c>
      <c r="AN307" s="104" t="str">
        <f t="shared" si="228"/>
        <v/>
      </c>
      <c r="AO307" s="105"/>
      <c r="AP307" s="104"/>
      <c r="AQ307" s="87"/>
      <c r="AR307" s="104"/>
      <c r="AS307" s="87"/>
      <c r="AT307" s="104"/>
      <c r="AU307" s="108"/>
      <c r="AV307" s="187"/>
      <c r="AW307" s="110"/>
      <c r="AX307" s="109"/>
      <c r="AY307" s="110"/>
      <c r="AZ307" s="189"/>
      <c r="BA307" s="110"/>
      <c r="BB307" s="109"/>
      <c r="BC307" s="110"/>
      <c r="BD307" s="109"/>
      <c r="BE307" s="191"/>
      <c r="BF307" s="109"/>
      <c r="BG307" s="110"/>
      <c r="BH307" s="138"/>
      <c r="BI307" s="139"/>
      <c r="BJ307" s="65"/>
      <c r="BK307" s="63"/>
      <c r="BL307" s="64"/>
      <c r="BM307" s="63"/>
      <c r="BN307" s="206"/>
      <c r="BO307" s="89"/>
      <c r="BP307" s="183"/>
      <c r="BQ307" s="89"/>
      <c r="BR307" s="193"/>
      <c r="BS307" s="183"/>
      <c r="BT307" s="185"/>
      <c r="BU307" s="89"/>
      <c r="BV307" s="89"/>
      <c r="BW307" s="63"/>
      <c r="BX307" s="64"/>
      <c r="BY307" s="63"/>
      <c r="BZ307" s="138"/>
      <c r="CA307" s="63"/>
      <c r="CB307" s="167"/>
      <c r="CC307" s="63"/>
      <c r="CD307" s="167"/>
      <c r="CE307" s="63"/>
      <c r="CF307" s="167"/>
      <c r="CG307" s="169"/>
      <c r="CH307" s="64"/>
      <c r="CI307" s="63"/>
      <c r="CJ307" s="64"/>
      <c r="CK307" s="63"/>
      <c r="CL307" s="65"/>
      <c r="CM307" s="63"/>
      <c r="CN307" s="64"/>
      <c r="CO307" s="63"/>
      <c r="CP307" s="138"/>
      <c r="CQ307" s="68"/>
      <c r="CR307" s="69"/>
      <c r="CS307" s="171"/>
      <c r="CT307" s="69"/>
      <c r="CU307" s="68"/>
      <c r="CV307" s="69"/>
      <c r="CW307" s="68"/>
      <c r="CX307" s="69"/>
      <c r="CY307" s="208"/>
      <c r="CZ307" s="70"/>
      <c r="DA307" s="63"/>
      <c r="DB307" s="173"/>
      <c r="DC307" s="63"/>
      <c r="DD307" s="71"/>
      <c r="DE307" s="63"/>
      <c r="DF307" s="71"/>
      <c r="DG307" s="63"/>
      <c r="DH307" s="68"/>
      <c r="DI307" s="175"/>
      <c r="DJ307" s="176"/>
      <c r="DK307" s="175"/>
      <c r="DL307" s="176"/>
      <c r="DM307" s="175"/>
      <c r="DN307" s="176"/>
      <c r="DO307" s="175"/>
      <c r="DP307" s="176"/>
      <c r="DQ307" s="175"/>
      <c r="DR307" s="176"/>
      <c r="DS307" s="175"/>
      <c r="DT307" s="176"/>
      <c r="DU307" s="175"/>
      <c r="DV307" s="176"/>
      <c r="DW307" s="175"/>
      <c r="DX307" s="176"/>
      <c r="DY307" s="175"/>
      <c r="DZ307" s="176"/>
      <c r="EA307" s="175"/>
      <c r="EB307" s="176"/>
      <c r="EC307" s="175"/>
      <c r="ED307" s="176"/>
      <c r="EE307" s="175"/>
      <c r="EF307" s="176"/>
      <c r="EG307" s="69"/>
      <c r="EH307" s="66"/>
      <c r="EI307" s="66"/>
      <c r="EJ307" s="67"/>
      <c r="EK307" s="67"/>
      <c r="EL307" s="67"/>
      <c r="EM307" s="204"/>
      <c r="EN307" s="200"/>
      <c r="EO307" s="198"/>
      <c r="EP307" s="182"/>
      <c r="EQ307" s="182"/>
      <c r="ER307" s="182"/>
      <c r="ES307" s="182"/>
    </row>
    <row r="308" spans="1:149" x14ac:dyDescent="0.2">
      <c r="A308" s="61"/>
      <c r="B308" s="114">
        <v>300</v>
      </c>
      <c r="C308" s="87" t="str">
        <f t="shared" si="191"/>
        <v/>
      </c>
      <c r="D308" s="88" t="str">
        <f t="shared" si="192"/>
        <v/>
      </c>
      <c r="E308" s="87" t="str">
        <f t="shared" si="193"/>
        <v/>
      </c>
      <c r="F308" s="89" t="str">
        <f t="shared" si="194"/>
        <v/>
      </c>
      <c r="G308" s="87" t="str">
        <f t="shared" si="195"/>
        <v/>
      </c>
      <c r="H308" s="88" t="str">
        <f t="shared" si="196"/>
        <v/>
      </c>
      <c r="I308" s="87" t="str">
        <f t="shared" si="197"/>
        <v/>
      </c>
      <c r="J308" s="89" t="str">
        <f t="shared" si="198"/>
        <v/>
      </c>
      <c r="K308" s="87" t="str">
        <f t="shared" si="199"/>
        <v/>
      </c>
      <c r="L308" s="88" t="str">
        <f t="shared" si="200"/>
        <v/>
      </c>
      <c r="M308" s="87" t="str">
        <f t="shared" si="201"/>
        <v/>
      </c>
      <c r="N308" s="89" t="str">
        <f t="shared" si="202"/>
        <v/>
      </c>
      <c r="O308" s="87" t="str">
        <f t="shared" si="203"/>
        <v/>
      </c>
      <c r="P308" s="88" t="str">
        <f t="shared" si="204"/>
        <v/>
      </c>
      <c r="Q308" s="87" t="str">
        <f t="shared" si="205"/>
        <v/>
      </c>
      <c r="R308" s="89" t="str">
        <f t="shared" si="206"/>
        <v/>
      </c>
      <c r="S308" s="87" t="str">
        <f t="shared" si="207"/>
        <v/>
      </c>
      <c r="T308" s="88" t="str">
        <f t="shared" si="208"/>
        <v/>
      </c>
      <c r="U308" s="87" t="str">
        <f t="shared" si="209"/>
        <v/>
      </c>
      <c r="V308" s="89" t="str">
        <f t="shared" si="210"/>
        <v/>
      </c>
      <c r="W308" s="87" t="str">
        <f t="shared" si="211"/>
        <v/>
      </c>
      <c r="X308" s="88" t="str">
        <f t="shared" si="212"/>
        <v/>
      </c>
      <c r="Y308" s="87" t="str">
        <f t="shared" si="213"/>
        <v/>
      </c>
      <c r="Z308" s="89" t="str">
        <f t="shared" si="214"/>
        <v/>
      </c>
      <c r="AA308" s="87" t="str">
        <f t="shared" si="215"/>
        <v/>
      </c>
      <c r="AB308" s="88" t="str">
        <f t="shared" si="216"/>
        <v/>
      </c>
      <c r="AC308" s="87" t="str">
        <f t="shared" si="217"/>
        <v/>
      </c>
      <c r="AD308" s="88" t="str">
        <f t="shared" si="218"/>
        <v/>
      </c>
      <c r="AE308" s="87" t="str">
        <f t="shared" si="219"/>
        <v/>
      </c>
      <c r="AF308" s="89" t="str">
        <f t="shared" si="220"/>
        <v/>
      </c>
      <c r="AG308" s="87" t="str">
        <f t="shared" si="221"/>
        <v/>
      </c>
      <c r="AH308" s="88" t="str">
        <f t="shared" si="222"/>
        <v/>
      </c>
      <c r="AI308" s="87" t="str">
        <f t="shared" si="223"/>
        <v/>
      </c>
      <c r="AJ308" s="89" t="str">
        <f t="shared" si="224"/>
        <v/>
      </c>
      <c r="AK308" s="87" t="str">
        <f t="shared" si="225"/>
        <v/>
      </c>
      <c r="AL308" s="88" t="str">
        <f t="shared" si="226"/>
        <v/>
      </c>
      <c r="AM308" s="87" t="str">
        <f t="shared" si="227"/>
        <v/>
      </c>
      <c r="AN308" s="104" t="str">
        <f t="shared" si="228"/>
        <v/>
      </c>
      <c r="AO308" s="105"/>
      <c r="AP308" s="104"/>
      <c r="AQ308" s="87"/>
      <c r="AR308" s="104"/>
      <c r="AS308" s="87"/>
      <c r="AT308" s="104"/>
      <c r="AU308" s="108"/>
      <c r="AV308" s="187"/>
      <c r="AW308" s="110"/>
      <c r="AX308" s="109"/>
      <c r="AY308" s="110"/>
      <c r="AZ308" s="189"/>
      <c r="BA308" s="110"/>
      <c r="BB308" s="109"/>
      <c r="BC308" s="110"/>
      <c r="BD308" s="109"/>
      <c r="BE308" s="191"/>
      <c r="BF308" s="109"/>
      <c r="BG308" s="110"/>
      <c r="BH308" s="138"/>
      <c r="BI308" s="139"/>
      <c r="BJ308" s="65"/>
      <c r="BK308" s="63"/>
      <c r="BL308" s="64"/>
      <c r="BM308" s="63"/>
      <c r="BN308" s="206"/>
      <c r="BO308" s="89"/>
      <c r="BP308" s="183"/>
      <c r="BQ308" s="89"/>
      <c r="BR308" s="193"/>
      <c r="BS308" s="183"/>
      <c r="BT308" s="185"/>
      <c r="BU308" s="89"/>
      <c r="BV308" s="89"/>
      <c r="BW308" s="63"/>
      <c r="BX308" s="64"/>
      <c r="BY308" s="63"/>
      <c r="BZ308" s="138"/>
      <c r="CA308" s="63"/>
      <c r="CB308" s="167"/>
      <c r="CC308" s="63"/>
      <c r="CD308" s="167"/>
      <c r="CE308" s="63"/>
      <c r="CF308" s="167"/>
      <c r="CG308" s="169"/>
      <c r="CH308" s="64"/>
      <c r="CI308" s="63"/>
      <c r="CJ308" s="64"/>
      <c r="CK308" s="63"/>
      <c r="CL308" s="65"/>
      <c r="CM308" s="63"/>
      <c r="CN308" s="64"/>
      <c r="CO308" s="63"/>
      <c r="CP308" s="138"/>
      <c r="CQ308" s="68"/>
      <c r="CR308" s="69"/>
      <c r="CS308" s="171"/>
      <c r="CT308" s="69"/>
      <c r="CU308" s="68"/>
      <c r="CV308" s="69"/>
      <c r="CW308" s="68"/>
      <c r="CX308" s="69"/>
      <c r="CY308" s="208"/>
      <c r="CZ308" s="70"/>
      <c r="DA308" s="63"/>
      <c r="DB308" s="173"/>
      <c r="DC308" s="63"/>
      <c r="DD308" s="71"/>
      <c r="DE308" s="63"/>
      <c r="DF308" s="71"/>
      <c r="DG308" s="63"/>
      <c r="DH308" s="68"/>
      <c r="DI308" s="175"/>
      <c r="DJ308" s="176"/>
      <c r="DK308" s="175"/>
      <c r="DL308" s="176"/>
      <c r="DM308" s="175"/>
      <c r="DN308" s="176"/>
      <c r="DO308" s="175"/>
      <c r="DP308" s="176"/>
      <c r="DQ308" s="175"/>
      <c r="DR308" s="176"/>
      <c r="DS308" s="175"/>
      <c r="DT308" s="176"/>
      <c r="DU308" s="175"/>
      <c r="DV308" s="176"/>
      <c r="DW308" s="175"/>
      <c r="DX308" s="176"/>
      <c r="DY308" s="175"/>
      <c r="DZ308" s="176"/>
      <c r="EA308" s="175"/>
      <c r="EB308" s="176"/>
      <c r="EC308" s="175"/>
      <c r="ED308" s="176"/>
      <c r="EE308" s="175"/>
      <c r="EF308" s="176"/>
      <c r="EG308" s="69"/>
      <c r="EH308" s="66"/>
      <c r="EI308" s="66"/>
      <c r="EJ308" s="67"/>
      <c r="EK308" s="67"/>
      <c r="EL308" s="67"/>
      <c r="EM308" s="204"/>
      <c r="EN308" s="200"/>
      <c r="EO308" s="198"/>
      <c r="EP308" s="182"/>
      <c r="EQ308" s="182"/>
      <c r="ER308" s="182"/>
      <c r="ES308" s="182"/>
    </row>
    <row r="309" spans="1:149" x14ac:dyDescent="0.2">
      <c r="A309" s="61"/>
      <c r="B309" s="114">
        <v>301</v>
      </c>
      <c r="C309" s="87" t="str">
        <f t="shared" si="191"/>
        <v/>
      </c>
      <c r="D309" s="88" t="str">
        <f t="shared" si="192"/>
        <v/>
      </c>
      <c r="E309" s="87" t="str">
        <f t="shared" si="193"/>
        <v/>
      </c>
      <c r="F309" s="89" t="str">
        <f t="shared" si="194"/>
        <v/>
      </c>
      <c r="G309" s="87" t="str">
        <f t="shared" si="195"/>
        <v/>
      </c>
      <c r="H309" s="88" t="str">
        <f t="shared" si="196"/>
        <v/>
      </c>
      <c r="I309" s="87" t="str">
        <f t="shared" si="197"/>
        <v/>
      </c>
      <c r="J309" s="89" t="str">
        <f t="shared" si="198"/>
        <v/>
      </c>
      <c r="K309" s="87" t="str">
        <f t="shared" si="199"/>
        <v/>
      </c>
      <c r="L309" s="88" t="str">
        <f t="shared" si="200"/>
        <v/>
      </c>
      <c r="M309" s="87" t="str">
        <f t="shared" si="201"/>
        <v/>
      </c>
      <c r="N309" s="89" t="str">
        <f t="shared" si="202"/>
        <v/>
      </c>
      <c r="O309" s="87" t="str">
        <f t="shared" si="203"/>
        <v/>
      </c>
      <c r="P309" s="88" t="str">
        <f t="shared" si="204"/>
        <v/>
      </c>
      <c r="Q309" s="87" t="str">
        <f t="shared" si="205"/>
        <v/>
      </c>
      <c r="R309" s="89" t="str">
        <f t="shared" si="206"/>
        <v/>
      </c>
      <c r="S309" s="87" t="str">
        <f t="shared" si="207"/>
        <v/>
      </c>
      <c r="T309" s="88" t="str">
        <f t="shared" si="208"/>
        <v/>
      </c>
      <c r="U309" s="87" t="str">
        <f t="shared" si="209"/>
        <v/>
      </c>
      <c r="V309" s="89" t="str">
        <f t="shared" si="210"/>
        <v/>
      </c>
      <c r="W309" s="87" t="str">
        <f t="shared" si="211"/>
        <v/>
      </c>
      <c r="X309" s="88" t="str">
        <f t="shared" si="212"/>
        <v/>
      </c>
      <c r="Y309" s="87" t="str">
        <f t="shared" si="213"/>
        <v/>
      </c>
      <c r="Z309" s="89" t="str">
        <f t="shared" si="214"/>
        <v/>
      </c>
      <c r="AA309" s="87" t="str">
        <f t="shared" si="215"/>
        <v/>
      </c>
      <c r="AB309" s="88" t="str">
        <f t="shared" si="216"/>
        <v/>
      </c>
      <c r="AC309" s="87" t="str">
        <f t="shared" si="217"/>
        <v/>
      </c>
      <c r="AD309" s="88" t="str">
        <f t="shared" si="218"/>
        <v/>
      </c>
      <c r="AE309" s="87" t="str">
        <f t="shared" si="219"/>
        <v/>
      </c>
      <c r="AF309" s="89" t="str">
        <f t="shared" si="220"/>
        <v/>
      </c>
      <c r="AG309" s="87" t="str">
        <f t="shared" si="221"/>
        <v/>
      </c>
      <c r="AH309" s="88" t="str">
        <f t="shared" si="222"/>
        <v/>
      </c>
      <c r="AI309" s="87" t="str">
        <f t="shared" si="223"/>
        <v/>
      </c>
      <c r="AJ309" s="89" t="str">
        <f t="shared" si="224"/>
        <v/>
      </c>
      <c r="AK309" s="87" t="str">
        <f t="shared" si="225"/>
        <v/>
      </c>
      <c r="AL309" s="88" t="str">
        <f t="shared" si="226"/>
        <v/>
      </c>
      <c r="AM309" s="87" t="str">
        <f t="shared" si="227"/>
        <v/>
      </c>
      <c r="AN309" s="104" t="str">
        <f t="shared" si="228"/>
        <v/>
      </c>
      <c r="AO309" s="105"/>
      <c r="AP309" s="104"/>
      <c r="AQ309" s="87"/>
      <c r="AR309" s="104"/>
      <c r="AS309" s="87"/>
      <c r="AT309" s="104"/>
      <c r="AU309" s="108"/>
      <c r="AV309" s="187"/>
      <c r="AW309" s="110"/>
      <c r="AX309" s="109"/>
      <c r="AY309" s="110"/>
      <c r="AZ309" s="189"/>
      <c r="BA309" s="110"/>
      <c r="BB309" s="109"/>
      <c r="BC309" s="110"/>
      <c r="BD309" s="109"/>
      <c r="BE309" s="191"/>
      <c r="BF309" s="109"/>
      <c r="BG309" s="110"/>
      <c r="BH309" s="138"/>
      <c r="BI309" s="139"/>
      <c r="BJ309" s="65"/>
      <c r="BK309" s="63"/>
      <c r="BL309" s="64"/>
      <c r="BM309" s="63"/>
      <c r="BN309" s="206"/>
      <c r="BO309" s="89"/>
      <c r="BP309" s="183"/>
      <c r="BQ309" s="89"/>
      <c r="BR309" s="193"/>
      <c r="BS309" s="183"/>
      <c r="BT309" s="185"/>
      <c r="BU309" s="89"/>
      <c r="BV309" s="89"/>
      <c r="BW309" s="63"/>
      <c r="BX309" s="64"/>
      <c r="BY309" s="63"/>
      <c r="BZ309" s="138"/>
      <c r="CA309" s="63"/>
      <c r="CB309" s="167"/>
      <c r="CC309" s="63"/>
      <c r="CD309" s="167"/>
      <c r="CE309" s="63"/>
      <c r="CF309" s="167"/>
      <c r="CG309" s="169"/>
      <c r="CH309" s="64"/>
      <c r="CI309" s="63"/>
      <c r="CJ309" s="64"/>
      <c r="CK309" s="63"/>
      <c r="CL309" s="65"/>
      <c r="CM309" s="63"/>
      <c r="CN309" s="64"/>
      <c r="CO309" s="63"/>
      <c r="CP309" s="138"/>
      <c r="CQ309" s="68"/>
      <c r="CR309" s="69"/>
      <c r="CS309" s="171"/>
      <c r="CT309" s="69"/>
      <c r="CU309" s="68"/>
      <c r="CV309" s="69"/>
      <c r="CW309" s="68"/>
      <c r="CX309" s="69"/>
      <c r="CY309" s="208"/>
      <c r="CZ309" s="70"/>
      <c r="DA309" s="63"/>
      <c r="DB309" s="173"/>
      <c r="DC309" s="63"/>
      <c r="DD309" s="71"/>
      <c r="DE309" s="63"/>
      <c r="DF309" s="71"/>
      <c r="DG309" s="63"/>
      <c r="DH309" s="68"/>
      <c r="DI309" s="175"/>
      <c r="DJ309" s="176"/>
      <c r="DK309" s="175"/>
      <c r="DL309" s="176"/>
      <c r="DM309" s="175"/>
      <c r="DN309" s="176"/>
      <c r="DO309" s="175"/>
      <c r="DP309" s="176"/>
      <c r="DQ309" s="175"/>
      <c r="DR309" s="176"/>
      <c r="DS309" s="175"/>
      <c r="DT309" s="176"/>
      <c r="DU309" s="175"/>
      <c r="DV309" s="176"/>
      <c r="DW309" s="175"/>
      <c r="DX309" s="176"/>
      <c r="DY309" s="175"/>
      <c r="DZ309" s="176"/>
      <c r="EA309" s="175"/>
      <c r="EB309" s="176"/>
      <c r="EC309" s="175"/>
      <c r="ED309" s="176"/>
      <c r="EE309" s="175"/>
      <c r="EF309" s="176"/>
      <c r="EG309" s="69"/>
      <c r="EH309" s="66"/>
      <c r="EI309" s="66"/>
      <c r="EJ309" s="67"/>
      <c r="EK309" s="67"/>
      <c r="EL309" s="67"/>
      <c r="EM309" s="204"/>
      <c r="EN309" s="200"/>
      <c r="EO309" s="198"/>
      <c r="EP309" s="182"/>
      <c r="EQ309" s="182"/>
      <c r="ER309" s="182"/>
      <c r="ES309" s="182"/>
    </row>
    <row r="310" spans="1:149" x14ac:dyDescent="0.2">
      <c r="A310" s="61"/>
      <c r="B310" s="114">
        <v>302</v>
      </c>
      <c r="C310" s="87" t="str">
        <f t="shared" si="191"/>
        <v/>
      </c>
      <c r="D310" s="88" t="str">
        <f t="shared" si="192"/>
        <v/>
      </c>
      <c r="E310" s="87" t="str">
        <f t="shared" si="193"/>
        <v/>
      </c>
      <c r="F310" s="89" t="str">
        <f t="shared" si="194"/>
        <v/>
      </c>
      <c r="G310" s="87" t="str">
        <f t="shared" si="195"/>
        <v/>
      </c>
      <c r="H310" s="88" t="str">
        <f t="shared" si="196"/>
        <v/>
      </c>
      <c r="I310" s="87" t="str">
        <f t="shared" si="197"/>
        <v/>
      </c>
      <c r="J310" s="89" t="str">
        <f t="shared" si="198"/>
        <v/>
      </c>
      <c r="K310" s="87" t="str">
        <f t="shared" si="199"/>
        <v/>
      </c>
      <c r="L310" s="88" t="str">
        <f t="shared" si="200"/>
        <v/>
      </c>
      <c r="M310" s="87" t="str">
        <f t="shared" si="201"/>
        <v/>
      </c>
      <c r="N310" s="89" t="str">
        <f t="shared" si="202"/>
        <v/>
      </c>
      <c r="O310" s="87" t="str">
        <f t="shared" si="203"/>
        <v/>
      </c>
      <c r="P310" s="88" t="str">
        <f t="shared" si="204"/>
        <v/>
      </c>
      <c r="Q310" s="87" t="str">
        <f t="shared" si="205"/>
        <v/>
      </c>
      <c r="R310" s="89" t="str">
        <f t="shared" si="206"/>
        <v/>
      </c>
      <c r="S310" s="87" t="str">
        <f t="shared" si="207"/>
        <v/>
      </c>
      <c r="T310" s="88" t="str">
        <f t="shared" si="208"/>
        <v/>
      </c>
      <c r="U310" s="87" t="str">
        <f t="shared" si="209"/>
        <v/>
      </c>
      <c r="V310" s="89" t="str">
        <f t="shared" si="210"/>
        <v/>
      </c>
      <c r="W310" s="87" t="str">
        <f t="shared" si="211"/>
        <v/>
      </c>
      <c r="X310" s="88" t="str">
        <f t="shared" si="212"/>
        <v/>
      </c>
      <c r="Y310" s="87" t="str">
        <f t="shared" si="213"/>
        <v/>
      </c>
      <c r="Z310" s="89" t="str">
        <f t="shared" si="214"/>
        <v/>
      </c>
      <c r="AA310" s="87" t="str">
        <f t="shared" si="215"/>
        <v/>
      </c>
      <c r="AB310" s="88" t="str">
        <f t="shared" si="216"/>
        <v/>
      </c>
      <c r="AC310" s="87" t="str">
        <f t="shared" si="217"/>
        <v/>
      </c>
      <c r="AD310" s="88" t="str">
        <f t="shared" si="218"/>
        <v/>
      </c>
      <c r="AE310" s="87" t="str">
        <f t="shared" si="219"/>
        <v/>
      </c>
      <c r="AF310" s="89" t="str">
        <f t="shared" si="220"/>
        <v/>
      </c>
      <c r="AG310" s="87" t="str">
        <f t="shared" si="221"/>
        <v/>
      </c>
      <c r="AH310" s="88" t="str">
        <f t="shared" si="222"/>
        <v/>
      </c>
      <c r="AI310" s="87" t="str">
        <f t="shared" si="223"/>
        <v/>
      </c>
      <c r="AJ310" s="89" t="str">
        <f t="shared" si="224"/>
        <v/>
      </c>
      <c r="AK310" s="87" t="str">
        <f t="shared" si="225"/>
        <v/>
      </c>
      <c r="AL310" s="88" t="str">
        <f t="shared" si="226"/>
        <v/>
      </c>
      <c r="AM310" s="87" t="str">
        <f t="shared" si="227"/>
        <v/>
      </c>
      <c r="AN310" s="104" t="str">
        <f t="shared" si="228"/>
        <v/>
      </c>
      <c r="AO310" s="105"/>
      <c r="AP310" s="104"/>
      <c r="AQ310" s="87"/>
      <c r="AR310" s="104"/>
      <c r="AS310" s="87"/>
      <c r="AT310" s="104"/>
      <c r="AU310" s="108"/>
      <c r="AV310" s="187"/>
      <c r="AW310" s="110"/>
      <c r="AX310" s="109"/>
      <c r="AY310" s="110"/>
      <c r="AZ310" s="189"/>
      <c r="BA310" s="110"/>
      <c r="BB310" s="109"/>
      <c r="BC310" s="110"/>
      <c r="BD310" s="109"/>
      <c r="BE310" s="191"/>
      <c r="BF310" s="109"/>
      <c r="BG310" s="110"/>
      <c r="BH310" s="138"/>
      <c r="BI310" s="139"/>
      <c r="BJ310" s="65"/>
      <c r="BK310" s="63"/>
      <c r="BL310" s="64"/>
      <c r="BM310" s="63"/>
      <c r="BN310" s="206"/>
      <c r="BO310" s="89"/>
      <c r="BP310" s="183"/>
      <c r="BQ310" s="89"/>
      <c r="BR310" s="193"/>
      <c r="BS310" s="183"/>
      <c r="BT310" s="185"/>
      <c r="BU310" s="89"/>
      <c r="BV310" s="89"/>
      <c r="BW310" s="63"/>
      <c r="BX310" s="64"/>
      <c r="BY310" s="63"/>
      <c r="BZ310" s="138"/>
      <c r="CA310" s="63"/>
      <c r="CB310" s="167"/>
      <c r="CC310" s="63"/>
      <c r="CD310" s="167"/>
      <c r="CE310" s="63"/>
      <c r="CF310" s="167"/>
      <c r="CG310" s="169"/>
      <c r="CH310" s="64"/>
      <c r="CI310" s="63"/>
      <c r="CJ310" s="64"/>
      <c r="CK310" s="63"/>
      <c r="CL310" s="65"/>
      <c r="CM310" s="63"/>
      <c r="CN310" s="64"/>
      <c r="CO310" s="63"/>
      <c r="CP310" s="138"/>
      <c r="CQ310" s="68"/>
      <c r="CR310" s="69"/>
      <c r="CS310" s="171"/>
      <c r="CT310" s="69"/>
      <c r="CU310" s="68"/>
      <c r="CV310" s="69"/>
      <c r="CW310" s="68"/>
      <c r="CX310" s="69"/>
      <c r="CY310" s="208"/>
      <c r="CZ310" s="70"/>
      <c r="DA310" s="63"/>
      <c r="DB310" s="173"/>
      <c r="DC310" s="63"/>
      <c r="DD310" s="71"/>
      <c r="DE310" s="63"/>
      <c r="DF310" s="71"/>
      <c r="DG310" s="63"/>
      <c r="DH310" s="68"/>
      <c r="DI310" s="175"/>
      <c r="DJ310" s="176"/>
      <c r="DK310" s="175"/>
      <c r="DL310" s="176"/>
      <c r="DM310" s="175"/>
      <c r="DN310" s="176"/>
      <c r="DO310" s="175"/>
      <c r="DP310" s="176"/>
      <c r="DQ310" s="175"/>
      <c r="DR310" s="176"/>
      <c r="DS310" s="175"/>
      <c r="DT310" s="176"/>
      <c r="DU310" s="175"/>
      <c r="DV310" s="176"/>
      <c r="DW310" s="175"/>
      <c r="DX310" s="176"/>
      <c r="DY310" s="175"/>
      <c r="DZ310" s="176"/>
      <c r="EA310" s="175"/>
      <c r="EB310" s="176"/>
      <c r="EC310" s="175"/>
      <c r="ED310" s="176"/>
      <c r="EE310" s="175"/>
      <c r="EF310" s="176"/>
      <c r="EG310" s="69"/>
      <c r="EH310" s="66"/>
      <c r="EI310" s="66"/>
      <c r="EJ310" s="67"/>
      <c r="EK310" s="67"/>
      <c r="EL310" s="67"/>
      <c r="EM310" s="204"/>
      <c r="EN310" s="200"/>
      <c r="EO310" s="198"/>
      <c r="EP310" s="182"/>
      <c r="EQ310" s="182"/>
      <c r="ER310" s="182"/>
      <c r="ES310" s="182"/>
    </row>
    <row r="311" spans="1:149" x14ac:dyDescent="0.2">
      <c r="A311" s="61"/>
      <c r="B311" s="114">
        <v>303</v>
      </c>
      <c r="C311" s="87" t="str">
        <f t="shared" si="191"/>
        <v/>
      </c>
      <c r="D311" s="88" t="str">
        <f t="shared" si="192"/>
        <v/>
      </c>
      <c r="E311" s="87" t="str">
        <f t="shared" si="193"/>
        <v/>
      </c>
      <c r="F311" s="89" t="str">
        <f t="shared" si="194"/>
        <v/>
      </c>
      <c r="G311" s="87" t="str">
        <f t="shared" si="195"/>
        <v/>
      </c>
      <c r="H311" s="88" t="str">
        <f t="shared" si="196"/>
        <v/>
      </c>
      <c r="I311" s="87" t="str">
        <f t="shared" si="197"/>
        <v/>
      </c>
      <c r="J311" s="89" t="str">
        <f t="shared" si="198"/>
        <v/>
      </c>
      <c r="K311" s="87" t="str">
        <f t="shared" si="199"/>
        <v/>
      </c>
      <c r="L311" s="88" t="str">
        <f t="shared" si="200"/>
        <v/>
      </c>
      <c r="M311" s="87" t="str">
        <f t="shared" si="201"/>
        <v/>
      </c>
      <c r="N311" s="89" t="str">
        <f t="shared" si="202"/>
        <v/>
      </c>
      <c r="O311" s="87" t="str">
        <f t="shared" si="203"/>
        <v/>
      </c>
      <c r="P311" s="88" t="str">
        <f t="shared" si="204"/>
        <v/>
      </c>
      <c r="Q311" s="87" t="str">
        <f t="shared" si="205"/>
        <v/>
      </c>
      <c r="R311" s="89" t="str">
        <f t="shared" si="206"/>
        <v/>
      </c>
      <c r="S311" s="87" t="str">
        <f t="shared" si="207"/>
        <v/>
      </c>
      <c r="T311" s="88" t="str">
        <f t="shared" si="208"/>
        <v/>
      </c>
      <c r="U311" s="87" t="str">
        <f t="shared" si="209"/>
        <v/>
      </c>
      <c r="V311" s="89" t="str">
        <f t="shared" si="210"/>
        <v/>
      </c>
      <c r="W311" s="87" t="str">
        <f t="shared" si="211"/>
        <v/>
      </c>
      <c r="X311" s="88" t="str">
        <f t="shared" si="212"/>
        <v/>
      </c>
      <c r="Y311" s="87" t="str">
        <f t="shared" si="213"/>
        <v/>
      </c>
      <c r="Z311" s="89" t="str">
        <f t="shared" si="214"/>
        <v/>
      </c>
      <c r="AA311" s="87" t="str">
        <f t="shared" si="215"/>
        <v/>
      </c>
      <c r="AB311" s="88" t="str">
        <f t="shared" si="216"/>
        <v/>
      </c>
      <c r="AC311" s="87" t="str">
        <f t="shared" si="217"/>
        <v/>
      </c>
      <c r="AD311" s="88" t="str">
        <f t="shared" si="218"/>
        <v/>
      </c>
      <c r="AE311" s="87" t="str">
        <f t="shared" si="219"/>
        <v/>
      </c>
      <c r="AF311" s="89" t="str">
        <f t="shared" si="220"/>
        <v/>
      </c>
      <c r="AG311" s="87" t="str">
        <f t="shared" si="221"/>
        <v/>
      </c>
      <c r="AH311" s="88" t="str">
        <f t="shared" si="222"/>
        <v/>
      </c>
      <c r="AI311" s="87" t="str">
        <f t="shared" si="223"/>
        <v/>
      </c>
      <c r="AJ311" s="89" t="str">
        <f t="shared" si="224"/>
        <v/>
      </c>
      <c r="AK311" s="87" t="str">
        <f t="shared" si="225"/>
        <v/>
      </c>
      <c r="AL311" s="88" t="str">
        <f t="shared" si="226"/>
        <v/>
      </c>
      <c r="AM311" s="87" t="str">
        <f t="shared" si="227"/>
        <v/>
      </c>
      <c r="AN311" s="104" t="str">
        <f t="shared" si="228"/>
        <v/>
      </c>
      <c r="AO311" s="105"/>
      <c r="AP311" s="104"/>
      <c r="AQ311" s="87"/>
      <c r="AR311" s="104"/>
      <c r="AS311" s="87"/>
      <c r="AT311" s="104"/>
      <c r="AU311" s="108"/>
      <c r="AV311" s="187"/>
      <c r="AW311" s="110"/>
      <c r="AX311" s="109"/>
      <c r="AY311" s="110"/>
      <c r="AZ311" s="189"/>
      <c r="BA311" s="110"/>
      <c r="BB311" s="109"/>
      <c r="BC311" s="110"/>
      <c r="BD311" s="109"/>
      <c r="BE311" s="191"/>
      <c r="BF311" s="109"/>
      <c r="BG311" s="110"/>
      <c r="BH311" s="138"/>
      <c r="BI311" s="139"/>
      <c r="BJ311" s="65"/>
      <c r="BK311" s="63"/>
      <c r="BL311" s="64"/>
      <c r="BM311" s="63"/>
      <c r="BN311" s="206"/>
      <c r="BO311" s="89"/>
      <c r="BP311" s="183"/>
      <c r="BQ311" s="89"/>
      <c r="BR311" s="193"/>
      <c r="BS311" s="183"/>
      <c r="BT311" s="185"/>
      <c r="BU311" s="89"/>
      <c r="BV311" s="89"/>
      <c r="BW311" s="63"/>
      <c r="BX311" s="64"/>
      <c r="BY311" s="63"/>
      <c r="BZ311" s="138"/>
      <c r="CA311" s="63"/>
      <c r="CB311" s="167"/>
      <c r="CC311" s="63"/>
      <c r="CD311" s="167"/>
      <c r="CE311" s="63"/>
      <c r="CF311" s="167"/>
      <c r="CG311" s="169"/>
      <c r="CH311" s="64"/>
      <c r="CI311" s="63"/>
      <c r="CJ311" s="64"/>
      <c r="CK311" s="63"/>
      <c r="CL311" s="65"/>
      <c r="CM311" s="63"/>
      <c r="CN311" s="64"/>
      <c r="CO311" s="63"/>
      <c r="CP311" s="138"/>
      <c r="CQ311" s="68"/>
      <c r="CR311" s="69"/>
      <c r="CS311" s="171"/>
      <c r="CT311" s="69"/>
      <c r="CU311" s="68"/>
      <c r="CV311" s="69"/>
      <c r="CW311" s="68"/>
      <c r="CX311" s="69"/>
      <c r="CY311" s="208"/>
      <c r="CZ311" s="70"/>
      <c r="DA311" s="63"/>
      <c r="DB311" s="173"/>
      <c r="DC311" s="63"/>
      <c r="DD311" s="71"/>
      <c r="DE311" s="63"/>
      <c r="DF311" s="71"/>
      <c r="DG311" s="63"/>
      <c r="DH311" s="68"/>
      <c r="DI311" s="175"/>
      <c r="DJ311" s="176"/>
      <c r="DK311" s="175"/>
      <c r="DL311" s="176"/>
      <c r="DM311" s="175"/>
      <c r="DN311" s="176"/>
      <c r="DO311" s="175"/>
      <c r="DP311" s="176"/>
      <c r="DQ311" s="175"/>
      <c r="DR311" s="176"/>
      <c r="DS311" s="175"/>
      <c r="DT311" s="176"/>
      <c r="DU311" s="175"/>
      <c r="DV311" s="176"/>
      <c r="DW311" s="175"/>
      <c r="DX311" s="176"/>
      <c r="DY311" s="175"/>
      <c r="DZ311" s="176"/>
      <c r="EA311" s="175"/>
      <c r="EB311" s="176"/>
      <c r="EC311" s="175"/>
      <c r="ED311" s="176"/>
      <c r="EE311" s="175"/>
      <c r="EF311" s="176"/>
      <c r="EG311" s="69"/>
      <c r="EH311" s="66"/>
      <c r="EI311" s="66"/>
      <c r="EJ311" s="67"/>
      <c r="EK311" s="67"/>
      <c r="EL311" s="67"/>
      <c r="EM311" s="204"/>
      <c r="EN311" s="200"/>
      <c r="EO311" s="198"/>
      <c r="EP311" s="182"/>
      <c r="EQ311" s="182"/>
      <c r="ER311" s="182"/>
      <c r="ES311" s="182"/>
    </row>
    <row r="312" spans="1:149" x14ac:dyDescent="0.2">
      <c r="A312" s="61"/>
      <c r="B312" s="114">
        <v>304</v>
      </c>
      <c r="C312" s="87" t="str">
        <f t="shared" si="191"/>
        <v/>
      </c>
      <c r="D312" s="88" t="str">
        <f t="shared" si="192"/>
        <v/>
      </c>
      <c r="E312" s="87" t="str">
        <f t="shared" si="193"/>
        <v/>
      </c>
      <c r="F312" s="89" t="str">
        <f t="shared" si="194"/>
        <v/>
      </c>
      <c r="G312" s="87" t="str">
        <f t="shared" si="195"/>
        <v/>
      </c>
      <c r="H312" s="88" t="str">
        <f t="shared" si="196"/>
        <v/>
      </c>
      <c r="I312" s="87" t="str">
        <f t="shared" si="197"/>
        <v/>
      </c>
      <c r="J312" s="89" t="str">
        <f t="shared" si="198"/>
        <v/>
      </c>
      <c r="K312" s="87" t="str">
        <f t="shared" si="199"/>
        <v/>
      </c>
      <c r="L312" s="88" t="str">
        <f t="shared" si="200"/>
        <v/>
      </c>
      <c r="M312" s="87" t="str">
        <f t="shared" si="201"/>
        <v/>
      </c>
      <c r="N312" s="89" t="str">
        <f t="shared" si="202"/>
        <v/>
      </c>
      <c r="O312" s="87" t="str">
        <f t="shared" si="203"/>
        <v/>
      </c>
      <c r="P312" s="88" t="str">
        <f t="shared" si="204"/>
        <v/>
      </c>
      <c r="Q312" s="87" t="str">
        <f t="shared" si="205"/>
        <v/>
      </c>
      <c r="R312" s="89" t="str">
        <f t="shared" si="206"/>
        <v/>
      </c>
      <c r="S312" s="87" t="str">
        <f t="shared" si="207"/>
        <v/>
      </c>
      <c r="T312" s="88" t="str">
        <f t="shared" si="208"/>
        <v/>
      </c>
      <c r="U312" s="87" t="str">
        <f t="shared" si="209"/>
        <v/>
      </c>
      <c r="V312" s="89" t="str">
        <f t="shared" si="210"/>
        <v/>
      </c>
      <c r="W312" s="87" t="str">
        <f t="shared" si="211"/>
        <v/>
      </c>
      <c r="X312" s="88" t="str">
        <f t="shared" si="212"/>
        <v/>
      </c>
      <c r="Y312" s="87" t="str">
        <f t="shared" si="213"/>
        <v/>
      </c>
      <c r="Z312" s="89" t="str">
        <f t="shared" si="214"/>
        <v/>
      </c>
      <c r="AA312" s="87" t="str">
        <f t="shared" si="215"/>
        <v/>
      </c>
      <c r="AB312" s="88" t="str">
        <f t="shared" si="216"/>
        <v/>
      </c>
      <c r="AC312" s="87" t="str">
        <f t="shared" si="217"/>
        <v/>
      </c>
      <c r="AD312" s="88" t="str">
        <f t="shared" si="218"/>
        <v/>
      </c>
      <c r="AE312" s="87" t="str">
        <f t="shared" si="219"/>
        <v/>
      </c>
      <c r="AF312" s="89" t="str">
        <f t="shared" si="220"/>
        <v/>
      </c>
      <c r="AG312" s="87" t="str">
        <f t="shared" si="221"/>
        <v/>
      </c>
      <c r="AH312" s="88" t="str">
        <f t="shared" si="222"/>
        <v/>
      </c>
      <c r="AI312" s="87" t="str">
        <f t="shared" si="223"/>
        <v/>
      </c>
      <c r="AJ312" s="89" t="str">
        <f t="shared" si="224"/>
        <v/>
      </c>
      <c r="AK312" s="87" t="str">
        <f t="shared" si="225"/>
        <v/>
      </c>
      <c r="AL312" s="88" t="str">
        <f t="shared" si="226"/>
        <v/>
      </c>
      <c r="AM312" s="87" t="str">
        <f t="shared" si="227"/>
        <v/>
      </c>
      <c r="AN312" s="104" t="str">
        <f t="shared" si="228"/>
        <v/>
      </c>
      <c r="AO312" s="105"/>
      <c r="AP312" s="104"/>
      <c r="AQ312" s="87"/>
      <c r="AR312" s="104"/>
      <c r="AS312" s="87"/>
      <c r="AT312" s="104"/>
      <c r="AU312" s="108"/>
      <c r="AV312" s="187"/>
      <c r="AW312" s="110"/>
      <c r="AX312" s="109"/>
      <c r="AY312" s="110"/>
      <c r="AZ312" s="189"/>
      <c r="BA312" s="110"/>
      <c r="BB312" s="109"/>
      <c r="BC312" s="110"/>
      <c r="BD312" s="109"/>
      <c r="BE312" s="191"/>
      <c r="BF312" s="109"/>
      <c r="BG312" s="110"/>
      <c r="BH312" s="138"/>
      <c r="BI312" s="139"/>
      <c r="BJ312" s="65"/>
      <c r="BK312" s="63"/>
      <c r="BL312" s="64"/>
      <c r="BM312" s="63"/>
      <c r="BN312" s="206"/>
      <c r="BO312" s="89"/>
      <c r="BP312" s="183"/>
      <c r="BQ312" s="89"/>
      <c r="BR312" s="193"/>
      <c r="BS312" s="183"/>
      <c r="BT312" s="185"/>
      <c r="BU312" s="89"/>
      <c r="BV312" s="89"/>
      <c r="BW312" s="63"/>
      <c r="BX312" s="64"/>
      <c r="BY312" s="63"/>
      <c r="BZ312" s="138"/>
      <c r="CA312" s="63"/>
      <c r="CB312" s="167"/>
      <c r="CC312" s="63"/>
      <c r="CD312" s="167"/>
      <c r="CE312" s="63"/>
      <c r="CF312" s="167"/>
      <c r="CG312" s="169"/>
      <c r="CH312" s="64"/>
      <c r="CI312" s="63"/>
      <c r="CJ312" s="64"/>
      <c r="CK312" s="63"/>
      <c r="CL312" s="65"/>
      <c r="CM312" s="63"/>
      <c r="CN312" s="64"/>
      <c r="CO312" s="63"/>
      <c r="CP312" s="138"/>
      <c r="CQ312" s="68"/>
      <c r="CR312" s="69"/>
      <c r="CS312" s="171"/>
      <c r="CT312" s="69"/>
      <c r="CU312" s="68"/>
      <c r="CV312" s="69"/>
      <c r="CW312" s="68"/>
      <c r="CX312" s="69"/>
      <c r="CY312" s="208"/>
      <c r="CZ312" s="70"/>
      <c r="DA312" s="63"/>
      <c r="DB312" s="173"/>
      <c r="DC312" s="63"/>
      <c r="DD312" s="71"/>
      <c r="DE312" s="63"/>
      <c r="DF312" s="71"/>
      <c r="DG312" s="63"/>
      <c r="DH312" s="68"/>
      <c r="DI312" s="175"/>
      <c r="DJ312" s="176"/>
      <c r="DK312" s="175"/>
      <c r="DL312" s="176"/>
      <c r="DM312" s="175"/>
      <c r="DN312" s="176"/>
      <c r="DO312" s="175"/>
      <c r="DP312" s="176"/>
      <c r="DQ312" s="175"/>
      <c r="DR312" s="176"/>
      <c r="DS312" s="175"/>
      <c r="DT312" s="176"/>
      <c r="DU312" s="175"/>
      <c r="DV312" s="176"/>
      <c r="DW312" s="175"/>
      <c r="DX312" s="176"/>
      <c r="DY312" s="175"/>
      <c r="DZ312" s="176"/>
      <c r="EA312" s="175"/>
      <c r="EB312" s="176"/>
      <c r="EC312" s="175"/>
      <c r="ED312" s="176"/>
      <c r="EE312" s="175"/>
      <c r="EF312" s="176"/>
      <c r="EG312" s="69"/>
      <c r="EH312" s="66"/>
      <c r="EI312" s="66"/>
      <c r="EJ312" s="67"/>
      <c r="EK312" s="67"/>
      <c r="EL312" s="67"/>
      <c r="EM312" s="204"/>
      <c r="EN312" s="200"/>
      <c r="EO312" s="198"/>
      <c r="EP312" s="182"/>
      <c r="EQ312" s="182"/>
      <c r="ER312" s="182"/>
      <c r="ES312" s="182"/>
    </row>
    <row r="313" spans="1:149" x14ac:dyDescent="0.2">
      <c r="A313" s="61"/>
      <c r="B313" s="114">
        <v>305</v>
      </c>
      <c r="C313" s="87" t="str">
        <f t="shared" si="191"/>
        <v/>
      </c>
      <c r="D313" s="88" t="str">
        <f t="shared" si="192"/>
        <v/>
      </c>
      <c r="E313" s="87" t="str">
        <f t="shared" si="193"/>
        <v/>
      </c>
      <c r="F313" s="89" t="str">
        <f t="shared" si="194"/>
        <v/>
      </c>
      <c r="G313" s="87" t="str">
        <f t="shared" si="195"/>
        <v/>
      </c>
      <c r="H313" s="88" t="str">
        <f t="shared" si="196"/>
        <v/>
      </c>
      <c r="I313" s="87" t="str">
        <f t="shared" si="197"/>
        <v/>
      </c>
      <c r="J313" s="89" t="str">
        <f t="shared" si="198"/>
        <v/>
      </c>
      <c r="K313" s="87" t="str">
        <f t="shared" si="199"/>
        <v/>
      </c>
      <c r="L313" s="88" t="str">
        <f t="shared" si="200"/>
        <v/>
      </c>
      <c r="M313" s="87" t="str">
        <f t="shared" si="201"/>
        <v/>
      </c>
      <c r="N313" s="89" t="str">
        <f t="shared" si="202"/>
        <v/>
      </c>
      <c r="O313" s="87" t="str">
        <f t="shared" si="203"/>
        <v/>
      </c>
      <c r="P313" s="88" t="str">
        <f t="shared" si="204"/>
        <v/>
      </c>
      <c r="Q313" s="87" t="str">
        <f t="shared" si="205"/>
        <v/>
      </c>
      <c r="R313" s="89" t="str">
        <f t="shared" si="206"/>
        <v/>
      </c>
      <c r="S313" s="87" t="str">
        <f t="shared" si="207"/>
        <v/>
      </c>
      <c r="T313" s="88" t="str">
        <f t="shared" si="208"/>
        <v/>
      </c>
      <c r="U313" s="87" t="str">
        <f t="shared" si="209"/>
        <v/>
      </c>
      <c r="V313" s="89" t="str">
        <f t="shared" si="210"/>
        <v/>
      </c>
      <c r="W313" s="87" t="str">
        <f t="shared" si="211"/>
        <v/>
      </c>
      <c r="X313" s="88" t="str">
        <f t="shared" si="212"/>
        <v/>
      </c>
      <c r="Y313" s="87" t="str">
        <f t="shared" si="213"/>
        <v/>
      </c>
      <c r="Z313" s="89" t="str">
        <f t="shared" si="214"/>
        <v/>
      </c>
      <c r="AA313" s="87" t="str">
        <f t="shared" si="215"/>
        <v/>
      </c>
      <c r="AB313" s="88" t="str">
        <f t="shared" si="216"/>
        <v/>
      </c>
      <c r="AC313" s="87" t="str">
        <f t="shared" si="217"/>
        <v/>
      </c>
      <c r="AD313" s="88" t="str">
        <f t="shared" si="218"/>
        <v/>
      </c>
      <c r="AE313" s="87" t="str">
        <f t="shared" si="219"/>
        <v/>
      </c>
      <c r="AF313" s="89" t="str">
        <f t="shared" si="220"/>
        <v/>
      </c>
      <c r="AG313" s="87" t="str">
        <f t="shared" si="221"/>
        <v/>
      </c>
      <c r="AH313" s="88" t="str">
        <f t="shared" si="222"/>
        <v/>
      </c>
      <c r="AI313" s="87" t="str">
        <f t="shared" si="223"/>
        <v/>
      </c>
      <c r="AJ313" s="89" t="str">
        <f t="shared" si="224"/>
        <v/>
      </c>
      <c r="AK313" s="87" t="str">
        <f t="shared" si="225"/>
        <v/>
      </c>
      <c r="AL313" s="88" t="str">
        <f t="shared" si="226"/>
        <v/>
      </c>
      <c r="AM313" s="87" t="str">
        <f t="shared" si="227"/>
        <v/>
      </c>
      <c r="AN313" s="104" t="str">
        <f t="shared" si="228"/>
        <v/>
      </c>
      <c r="AO313" s="105"/>
      <c r="AP313" s="104"/>
      <c r="AQ313" s="87"/>
      <c r="AR313" s="104"/>
      <c r="AS313" s="87"/>
      <c r="AT313" s="104"/>
      <c r="AU313" s="108"/>
      <c r="AV313" s="187"/>
      <c r="AW313" s="110"/>
      <c r="AX313" s="109"/>
      <c r="AY313" s="110"/>
      <c r="AZ313" s="189"/>
      <c r="BA313" s="110"/>
      <c r="BB313" s="109"/>
      <c r="BC313" s="110"/>
      <c r="BD313" s="109"/>
      <c r="BE313" s="191"/>
      <c r="BF313" s="109"/>
      <c r="BG313" s="110"/>
      <c r="BH313" s="138"/>
      <c r="BI313" s="139"/>
      <c r="BJ313" s="65"/>
      <c r="BK313" s="63"/>
      <c r="BL313" s="64"/>
      <c r="BM313" s="63"/>
      <c r="BN313" s="206"/>
      <c r="BO313" s="89"/>
      <c r="BP313" s="183"/>
      <c r="BQ313" s="89"/>
      <c r="BR313" s="193"/>
      <c r="BS313" s="183"/>
      <c r="BT313" s="185"/>
      <c r="BU313" s="89"/>
      <c r="BV313" s="89"/>
      <c r="BW313" s="63"/>
      <c r="BX313" s="64"/>
      <c r="BY313" s="63"/>
      <c r="BZ313" s="138"/>
      <c r="CA313" s="63"/>
      <c r="CB313" s="167"/>
      <c r="CC313" s="63"/>
      <c r="CD313" s="167"/>
      <c r="CE313" s="63"/>
      <c r="CF313" s="167"/>
      <c r="CG313" s="169"/>
      <c r="CH313" s="64"/>
      <c r="CI313" s="63"/>
      <c r="CJ313" s="64"/>
      <c r="CK313" s="63"/>
      <c r="CL313" s="65"/>
      <c r="CM313" s="63"/>
      <c r="CN313" s="64"/>
      <c r="CO313" s="63"/>
      <c r="CP313" s="138"/>
      <c r="CQ313" s="68"/>
      <c r="CR313" s="69"/>
      <c r="CS313" s="171"/>
      <c r="CT313" s="69"/>
      <c r="CU313" s="68"/>
      <c r="CV313" s="69"/>
      <c r="CW313" s="68"/>
      <c r="CX313" s="69"/>
      <c r="CY313" s="208"/>
      <c r="CZ313" s="70"/>
      <c r="DA313" s="63"/>
      <c r="DB313" s="173"/>
      <c r="DC313" s="63"/>
      <c r="DD313" s="71"/>
      <c r="DE313" s="63"/>
      <c r="DF313" s="71"/>
      <c r="DG313" s="63"/>
      <c r="DH313" s="68"/>
      <c r="DI313" s="175"/>
      <c r="DJ313" s="176"/>
      <c r="DK313" s="175"/>
      <c r="DL313" s="176"/>
      <c r="DM313" s="175"/>
      <c r="DN313" s="176"/>
      <c r="DO313" s="175"/>
      <c r="DP313" s="176"/>
      <c r="DQ313" s="175"/>
      <c r="DR313" s="176"/>
      <c r="DS313" s="175"/>
      <c r="DT313" s="176"/>
      <c r="DU313" s="175"/>
      <c r="DV313" s="176"/>
      <c r="DW313" s="175"/>
      <c r="DX313" s="176"/>
      <c r="DY313" s="175"/>
      <c r="DZ313" s="176"/>
      <c r="EA313" s="175"/>
      <c r="EB313" s="176"/>
      <c r="EC313" s="175"/>
      <c r="ED313" s="176"/>
      <c r="EE313" s="175"/>
      <c r="EF313" s="176"/>
      <c r="EG313" s="69"/>
      <c r="EH313" s="66"/>
      <c r="EI313" s="66"/>
      <c r="EJ313" s="67"/>
      <c r="EK313" s="67"/>
      <c r="EL313" s="67"/>
      <c r="EM313" s="204"/>
      <c r="EN313" s="200"/>
      <c r="EO313" s="198"/>
      <c r="EP313" s="182"/>
      <c r="EQ313" s="182"/>
      <c r="ER313" s="182"/>
      <c r="ES313" s="182"/>
    </row>
    <row r="314" spans="1:149" x14ac:dyDescent="0.2">
      <c r="A314" s="61"/>
      <c r="B314" s="114">
        <v>306</v>
      </c>
      <c r="C314" s="87" t="str">
        <f t="shared" si="191"/>
        <v/>
      </c>
      <c r="D314" s="88" t="str">
        <f t="shared" si="192"/>
        <v/>
      </c>
      <c r="E314" s="87" t="str">
        <f t="shared" si="193"/>
        <v/>
      </c>
      <c r="F314" s="89" t="str">
        <f t="shared" si="194"/>
        <v/>
      </c>
      <c r="G314" s="87" t="str">
        <f t="shared" si="195"/>
        <v/>
      </c>
      <c r="H314" s="88" t="str">
        <f t="shared" si="196"/>
        <v/>
      </c>
      <c r="I314" s="87" t="str">
        <f t="shared" si="197"/>
        <v/>
      </c>
      <c r="J314" s="89" t="str">
        <f t="shared" si="198"/>
        <v/>
      </c>
      <c r="K314" s="87" t="str">
        <f t="shared" si="199"/>
        <v/>
      </c>
      <c r="L314" s="88" t="str">
        <f t="shared" si="200"/>
        <v/>
      </c>
      <c r="M314" s="87" t="str">
        <f t="shared" si="201"/>
        <v/>
      </c>
      <c r="N314" s="89" t="str">
        <f t="shared" si="202"/>
        <v/>
      </c>
      <c r="O314" s="87" t="str">
        <f t="shared" si="203"/>
        <v/>
      </c>
      <c r="P314" s="88" t="str">
        <f t="shared" si="204"/>
        <v/>
      </c>
      <c r="Q314" s="87" t="str">
        <f t="shared" si="205"/>
        <v/>
      </c>
      <c r="R314" s="89" t="str">
        <f t="shared" si="206"/>
        <v/>
      </c>
      <c r="S314" s="87" t="str">
        <f t="shared" si="207"/>
        <v/>
      </c>
      <c r="T314" s="88" t="str">
        <f t="shared" si="208"/>
        <v/>
      </c>
      <c r="U314" s="87" t="str">
        <f t="shared" si="209"/>
        <v/>
      </c>
      <c r="V314" s="89" t="str">
        <f t="shared" si="210"/>
        <v/>
      </c>
      <c r="W314" s="87" t="str">
        <f t="shared" si="211"/>
        <v/>
      </c>
      <c r="X314" s="88" t="str">
        <f t="shared" si="212"/>
        <v/>
      </c>
      <c r="Y314" s="87" t="str">
        <f t="shared" si="213"/>
        <v/>
      </c>
      <c r="Z314" s="89" t="str">
        <f t="shared" si="214"/>
        <v/>
      </c>
      <c r="AA314" s="87" t="str">
        <f t="shared" si="215"/>
        <v/>
      </c>
      <c r="AB314" s="88" t="str">
        <f t="shared" si="216"/>
        <v/>
      </c>
      <c r="AC314" s="87" t="str">
        <f t="shared" si="217"/>
        <v/>
      </c>
      <c r="AD314" s="88" t="str">
        <f t="shared" si="218"/>
        <v/>
      </c>
      <c r="AE314" s="87" t="str">
        <f t="shared" si="219"/>
        <v/>
      </c>
      <c r="AF314" s="89" t="str">
        <f t="shared" si="220"/>
        <v/>
      </c>
      <c r="AG314" s="87" t="str">
        <f t="shared" si="221"/>
        <v/>
      </c>
      <c r="AH314" s="88" t="str">
        <f t="shared" si="222"/>
        <v/>
      </c>
      <c r="AI314" s="87" t="str">
        <f t="shared" si="223"/>
        <v/>
      </c>
      <c r="AJ314" s="89" t="str">
        <f t="shared" si="224"/>
        <v/>
      </c>
      <c r="AK314" s="87" t="str">
        <f t="shared" si="225"/>
        <v/>
      </c>
      <c r="AL314" s="88" t="str">
        <f t="shared" si="226"/>
        <v/>
      </c>
      <c r="AM314" s="87" t="str">
        <f t="shared" si="227"/>
        <v/>
      </c>
      <c r="AN314" s="104" t="str">
        <f t="shared" si="228"/>
        <v/>
      </c>
      <c r="AO314" s="105"/>
      <c r="AP314" s="104"/>
      <c r="AQ314" s="87"/>
      <c r="AR314" s="104"/>
      <c r="AS314" s="87"/>
      <c r="AT314" s="104"/>
      <c r="AU314" s="108"/>
      <c r="AV314" s="187"/>
      <c r="AW314" s="110"/>
      <c r="AX314" s="109"/>
      <c r="AY314" s="110"/>
      <c r="AZ314" s="189"/>
      <c r="BA314" s="110"/>
      <c r="BB314" s="109"/>
      <c r="BC314" s="110"/>
      <c r="BD314" s="109"/>
      <c r="BE314" s="191"/>
      <c r="BF314" s="109"/>
      <c r="BG314" s="110"/>
      <c r="BH314" s="138"/>
      <c r="BI314" s="139"/>
      <c r="BJ314" s="65"/>
      <c r="BK314" s="63"/>
      <c r="BL314" s="64"/>
      <c r="BM314" s="63"/>
      <c r="BN314" s="206"/>
      <c r="BO314" s="89"/>
      <c r="BP314" s="183"/>
      <c r="BQ314" s="89"/>
      <c r="BR314" s="193"/>
      <c r="BS314" s="183"/>
      <c r="BT314" s="185"/>
      <c r="BU314" s="89"/>
      <c r="BV314" s="89"/>
      <c r="BW314" s="63"/>
      <c r="BX314" s="64"/>
      <c r="BY314" s="63"/>
      <c r="BZ314" s="138"/>
      <c r="CA314" s="63"/>
      <c r="CB314" s="167"/>
      <c r="CC314" s="63"/>
      <c r="CD314" s="167"/>
      <c r="CE314" s="63"/>
      <c r="CF314" s="167"/>
      <c r="CG314" s="169"/>
      <c r="CH314" s="64"/>
      <c r="CI314" s="63"/>
      <c r="CJ314" s="64"/>
      <c r="CK314" s="63"/>
      <c r="CL314" s="65"/>
      <c r="CM314" s="63"/>
      <c r="CN314" s="64"/>
      <c r="CO314" s="63"/>
      <c r="CP314" s="138"/>
      <c r="CQ314" s="68"/>
      <c r="CR314" s="69"/>
      <c r="CS314" s="171"/>
      <c r="CT314" s="69"/>
      <c r="CU314" s="68"/>
      <c r="CV314" s="69"/>
      <c r="CW314" s="68"/>
      <c r="CX314" s="69"/>
      <c r="CY314" s="208"/>
      <c r="CZ314" s="70"/>
      <c r="DA314" s="63"/>
      <c r="DB314" s="173"/>
      <c r="DC314" s="63"/>
      <c r="DD314" s="71"/>
      <c r="DE314" s="63"/>
      <c r="DF314" s="71"/>
      <c r="DG314" s="63"/>
      <c r="DH314" s="68"/>
      <c r="DI314" s="175"/>
      <c r="DJ314" s="176"/>
      <c r="DK314" s="175"/>
      <c r="DL314" s="176"/>
      <c r="DM314" s="175"/>
      <c r="DN314" s="176"/>
      <c r="DO314" s="175"/>
      <c r="DP314" s="176"/>
      <c r="DQ314" s="175"/>
      <c r="DR314" s="176"/>
      <c r="DS314" s="175"/>
      <c r="DT314" s="176"/>
      <c r="DU314" s="175"/>
      <c r="DV314" s="176"/>
      <c r="DW314" s="175"/>
      <c r="DX314" s="176"/>
      <c r="DY314" s="175"/>
      <c r="DZ314" s="176"/>
      <c r="EA314" s="175"/>
      <c r="EB314" s="176"/>
      <c r="EC314" s="175"/>
      <c r="ED314" s="176"/>
      <c r="EE314" s="175"/>
      <c r="EF314" s="176"/>
      <c r="EG314" s="69"/>
      <c r="EH314" s="66"/>
      <c r="EI314" s="66"/>
      <c r="EJ314" s="67"/>
      <c r="EK314" s="67"/>
      <c r="EL314" s="67"/>
      <c r="EM314" s="204"/>
      <c r="EN314" s="200"/>
      <c r="EO314" s="198"/>
      <c r="EP314" s="182"/>
      <c r="EQ314" s="182"/>
      <c r="ER314" s="182"/>
      <c r="ES314" s="182"/>
    </row>
    <row r="315" spans="1:149" x14ac:dyDescent="0.2">
      <c r="A315" s="61"/>
      <c r="B315" s="114">
        <v>307</v>
      </c>
      <c r="C315" s="87" t="str">
        <f t="shared" si="191"/>
        <v/>
      </c>
      <c r="D315" s="88" t="str">
        <f t="shared" si="192"/>
        <v/>
      </c>
      <c r="E315" s="87" t="str">
        <f t="shared" si="193"/>
        <v/>
      </c>
      <c r="F315" s="89" t="str">
        <f t="shared" si="194"/>
        <v/>
      </c>
      <c r="G315" s="87" t="str">
        <f t="shared" si="195"/>
        <v/>
      </c>
      <c r="H315" s="88" t="str">
        <f t="shared" si="196"/>
        <v/>
      </c>
      <c r="I315" s="87" t="str">
        <f t="shared" si="197"/>
        <v/>
      </c>
      <c r="J315" s="89" t="str">
        <f t="shared" si="198"/>
        <v/>
      </c>
      <c r="K315" s="87" t="str">
        <f t="shared" si="199"/>
        <v/>
      </c>
      <c r="L315" s="88" t="str">
        <f t="shared" si="200"/>
        <v/>
      </c>
      <c r="M315" s="87" t="str">
        <f t="shared" si="201"/>
        <v/>
      </c>
      <c r="N315" s="89" t="str">
        <f t="shared" si="202"/>
        <v/>
      </c>
      <c r="O315" s="87" t="str">
        <f t="shared" si="203"/>
        <v/>
      </c>
      <c r="P315" s="88" t="str">
        <f t="shared" si="204"/>
        <v/>
      </c>
      <c r="Q315" s="87" t="str">
        <f t="shared" si="205"/>
        <v/>
      </c>
      <c r="R315" s="89" t="str">
        <f t="shared" si="206"/>
        <v/>
      </c>
      <c r="S315" s="87" t="str">
        <f t="shared" si="207"/>
        <v/>
      </c>
      <c r="T315" s="88" t="str">
        <f t="shared" si="208"/>
        <v/>
      </c>
      <c r="U315" s="87" t="str">
        <f t="shared" si="209"/>
        <v/>
      </c>
      <c r="V315" s="89" t="str">
        <f t="shared" si="210"/>
        <v/>
      </c>
      <c r="W315" s="87" t="str">
        <f t="shared" si="211"/>
        <v/>
      </c>
      <c r="X315" s="88" t="str">
        <f t="shared" si="212"/>
        <v/>
      </c>
      <c r="Y315" s="87" t="str">
        <f t="shared" si="213"/>
        <v/>
      </c>
      <c r="Z315" s="89" t="str">
        <f t="shared" si="214"/>
        <v/>
      </c>
      <c r="AA315" s="87" t="str">
        <f t="shared" si="215"/>
        <v/>
      </c>
      <c r="AB315" s="88" t="str">
        <f t="shared" si="216"/>
        <v/>
      </c>
      <c r="AC315" s="87" t="str">
        <f t="shared" si="217"/>
        <v/>
      </c>
      <c r="AD315" s="88" t="str">
        <f t="shared" si="218"/>
        <v/>
      </c>
      <c r="AE315" s="87" t="str">
        <f t="shared" si="219"/>
        <v/>
      </c>
      <c r="AF315" s="89" t="str">
        <f t="shared" si="220"/>
        <v/>
      </c>
      <c r="AG315" s="87" t="str">
        <f t="shared" si="221"/>
        <v/>
      </c>
      <c r="AH315" s="88" t="str">
        <f t="shared" si="222"/>
        <v/>
      </c>
      <c r="AI315" s="87" t="str">
        <f t="shared" si="223"/>
        <v/>
      </c>
      <c r="AJ315" s="89" t="str">
        <f t="shared" si="224"/>
        <v/>
      </c>
      <c r="AK315" s="87" t="str">
        <f t="shared" si="225"/>
        <v/>
      </c>
      <c r="AL315" s="88" t="str">
        <f t="shared" si="226"/>
        <v/>
      </c>
      <c r="AM315" s="87" t="str">
        <f t="shared" si="227"/>
        <v/>
      </c>
      <c r="AN315" s="104" t="str">
        <f t="shared" si="228"/>
        <v/>
      </c>
      <c r="AO315" s="105"/>
      <c r="AP315" s="104"/>
      <c r="AQ315" s="87"/>
      <c r="AR315" s="104"/>
      <c r="AS315" s="87"/>
      <c r="AT315" s="104"/>
      <c r="AU315" s="108"/>
      <c r="AV315" s="187"/>
      <c r="AW315" s="110"/>
      <c r="AX315" s="109"/>
      <c r="AY315" s="110"/>
      <c r="AZ315" s="189"/>
      <c r="BA315" s="110"/>
      <c r="BB315" s="109"/>
      <c r="BC315" s="110"/>
      <c r="BD315" s="109"/>
      <c r="BE315" s="191"/>
      <c r="BF315" s="109"/>
      <c r="BG315" s="110"/>
      <c r="BH315" s="138"/>
      <c r="BI315" s="139"/>
      <c r="BJ315" s="65"/>
      <c r="BK315" s="63"/>
      <c r="BL315" s="64"/>
      <c r="BM315" s="63"/>
      <c r="BN315" s="206"/>
      <c r="BO315" s="89"/>
      <c r="BP315" s="183"/>
      <c r="BQ315" s="89"/>
      <c r="BR315" s="193"/>
      <c r="BS315" s="183"/>
      <c r="BT315" s="185"/>
      <c r="BU315" s="89"/>
      <c r="BV315" s="89"/>
      <c r="BW315" s="63"/>
      <c r="BX315" s="64"/>
      <c r="BY315" s="63"/>
      <c r="BZ315" s="138"/>
      <c r="CA315" s="63"/>
      <c r="CB315" s="167"/>
      <c r="CC315" s="63"/>
      <c r="CD315" s="167"/>
      <c r="CE315" s="63"/>
      <c r="CF315" s="167"/>
      <c r="CG315" s="169"/>
      <c r="CH315" s="64"/>
      <c r="CI315" s="63"/>
      <c r="CJ315" s="64"/>
      <c r="CK315" s="63"/>
      <c r="CL315" s="65"/>
      <c r="CM315" s="63"/>
      <c r="CN315" s="64"/>
      <c r="CO315" s="63"/>
      <c r="CP315" s="138"/>
      <c r="CQ315" s="68"/>
      <c r="CR315" s="69"/>
      <c r="CS315" s="171"/>
      <c r="CT315" s="69"/>
      <c r="CU315" s="68"/>
      <c r="CV315" s="69"/>
      <c r="CW315" s="68"/>
      <c r="CX315" s="69"/>
      <c r="CY315" s="208"/>
      <c r="CZ315" s="70"/>
      <c r="DA315" s="63"/>
      <c r="DB315" s="173"/>
      <c r="DC315" s="63"/>
      <c r="DD315" s="71"/>
      <c r="DE315" s="63"/>
      <c r="DF315" s="71"/>
      <c r="DG315" s="63"/>
      <c r="DH315" s="68"/>
      <c r="DI315" s="175"/>
      <c r="DJ315" s="176"/>
      <c r="DK315" s="175"/>
      <c r="DL315" s="176"/>
      <c r="DM315" s="175"/>
      <c r="DN315" s="176"/>
      <c r="DO315" s="175"/>
      <c r="DP315" s="176"/>
      <c r="DQ315" s="175"/>
      <c r="DR315" s="176"/>
      <c r="DS315" s="175"/>
      <c r="DT315" s="176"/>
      <c r="DU315" s="175"/>
      <c r="DV315" s="176"/>
      <c r="DW315" s="175"/>
      <c r="DX315" s="176"/>
      <c r="DY315" s="175"/>
      <c r="DZ315" s="176"/>
      <c r="EA315" s="175"/>
      <c r="EB315" s="176"/>
      <c r="EC315" s="175"/>
      <c r="ED315" s="176"/>
      <c r="EE315" s="175"/>
      <c r="EF315" s="176"/>
      <c r="EG315" s="69"/>
      <c r="EH315" s="66"/>
      <c r="EI315" s="66"/>
      <c r="EJ315" s="67"/>
      <c r="EK315" s="67"/>
      <c r="EL315" s="67"/>
      <c r="EM315" s="204"/>
      <c r="EN315" s="200"/>
      <c r="EO315" s="198"/>
      <c r="EP315" s="182"/>
      <c r="EQ315" s="182"/>
      <c r="ER315" s="182"/>
      <c r="ES315" s="182"/>
    </row>
    <row r="316" spans="1:149" x14ac:dyDescent="0.2">
      <c r="A316" s="61"/>
      <c r="B316" s="114">
        <v>308</v>
      </c>
      <c r="C316" s="87" t="str">
        <f t="shared" si="191"/>
        <v/>
      </c>
      <c r="D316" s="88" t="str">
        <f t="shared" si="192"/>
        <v/>
      </c>
      <c r="E316" s="87" t="str">
        <f t="shared" si="193"/>
        <v/>
      </c>
      <c r="F316" s="89" t="str">
        <f t="shared" si="194"/>
        <v/>
      </c>
      <c r="G316" s="87" t="str">
        <f t="shared" si="195"/>
        <v/>
      </c>
      <c r="H316" s="88" t="str">
        <f t="shared" si="196"/>
        <v/>
      </c>
      <c r="I316" s="87" t="str">
        <f t="shared" si="197"/>
        <v/>
      </c>
      <c r="J316" s="89" t="str">
        <f t="shared" si="198"/>
        <v/>
      </c>
      <c r="K316" s="87" t="str">
        <f t="shared" si="199"/>
        <v/>
      </c>
      <c r="L316" s="88" t="str">
        <f t="shared" si="200"/>
        <v/>
      </c>
      <c r="M316" s="87" t="str">
        <f t="shared" si="201"/>
        <v/>
      </c>
      <c r="N316" s="89" t="str">
        <f t="shared" si="202"/>
        <v/>
      </c>
      <c r="O316" s="87" t="str">
        <f t="shared" si="203"/>
        <v/>
      </c>
      <c r="P316" s="88" t="str">
        <f t="shared" si="204"/>
        <v/>
      </c>
      <c r="Q316" s="87" t="str">
        <f t="shared" si="205"/>
        <v/>
      </c>
      <c r="R316" s="89" t="str">
        <f t="shared" si="206"/>
        <v/>
      </c>
      <c r="S316" s="87" t="str">
        <f t="shared" si="207"/>
        <v/>
      </c>
      <c r="T316" s="88" t="str">
        <f t="shared" si="208"/>
        <v/>
      </c>
      <c r="U316" s="87" t="str">
        <f t="shared" si="209"/>
        <v/>
      </c>
      <c r="V316" s="89" t="str">
        <f t="shared" si="210"/>
        <v/>
      </c>
      <c r="W316" s="87" t="str">
        <f t="shared" si="211"/>
        <v/>
      </c>
      <c r="X316" s="88" t="str">
        <f t="shared" si="212"/>
        <v/>
      </c>
      <c r="Y316" s="87" t="str">
        <f t="shared" si="213"/>
        <v/>
      </c>
      <c r="Z316" s="89" t="str">
        <f t="shared" si="214"/>
        <v/>
      </c>
      <c r="AA316" s="87" t="str">
        <f t="shared" si="215"/>
        <v/>
      </c>
      <c r="AB316" s="88" t="str">
        <f t="shared" si="216"/>
        <v/>
      </c>
      <c r="AC316" s="87" t="str">
        <f t="shared" si="217"/>
        <v/>
      </c>
      <c r="AD316" s="88" t="str">
        <f t="shared" si="218"/>
        <v/>
      </c>
      <c r="AE316" s="87" t="str">
        <f t="shared" si="219"/>
        <v/>
      </c>
      <c r="AF316" s="89" t="str">
        <f t="shared" si="220"/>
        <v/>
      </c>
      <c r="AG316" s="87" t="str">
        <f t="shared" si="221"/>
        <v/>
      </c>
      <c r="AH316" s="88" t="str">
        <f t="shared" si="222"/>
        <v/>
      </c>
      <c r="AI316" s="87" t="str">
        <f t="shared" si="223"/>
        <v/>
      </c>
      <c r="AJ316" s="89" t="str">
        <f t="shared" si="224"/>
        <v/>
      </c>
      <c r="AK316" s="87" t="str">
        <f t="shared" si="225"/>
        <v/>
      </c>
      <c r="AL316" s="88" t="str">
        <f t="shared" si="226"/>
        <v/>
      </c>
      <c r="AM316" s="87" t="str">
        <f t="shared" si="227"/>
        <v/>
      </c>
      <c r="AN316" s="104" t="str">
        <f t="shared" si="228"/>
        <v/>
      </c>
      <c r="AO316" s="105"/>
      <c r="AP316" s="104"/>
      <c r="AQ316" s="87"/>
      <c r="AR316" s="104"/>
      <c r="AS316" s="87"/>
      <c r="AT316" s="104"/>
      <c r="AU316" s="108"/>
      <c r="AV316" s="187"/>
      <c r="AW316" s="110"/>
      <c r="AX316" s="109"/>
      <c r="AY316" s="110"/>
      <c r="AZ316" s="189"/>
      <c r="BA316" s="110"/>
      <c r="BB316" s="109"/>
      <c r="BC316" s="110"/>
      <c r="BD316" s="109"/>
      <c r="BE316" s="191"/>
      <c r="BF316" s="109"/>
      <c r="BG316" s="110"/>
      <c r="BH316" s="138"/>
      <c r="BI316" s="139"/>
      <c r="BJ316" s="65"/>
      <c r="BK316" s="63"/>
      <c r="BL316" s="64"/>
      <c r="BM316" s="63"/>
      <c r="BN316" s="206"/>
      <c r="BO316" s="89"/>
      <c r="BP316" s="183"/>
      <c r="BQ316" s="89"/>
      <c r="BR316" s="193"/>
      <c r="BS316" s="183"/>
      <c r="BT316" s="185"/>
      <c r="BU316" s="89"/>
      <c r="BV316" s="89"/>
      <c r="BW316" s="63"/>
      <c r="BX316" s="64"/>
      <c r="BY316" s="63"/>
      <c r="BZ316" s="138"/>
      <c r="CA316" s="63"/>
      <c r="CB316" s="167"/>
      <c r="CC316" s="63"/>
      <c r="CD316" s="167"/>
      <c r="CE316" s="63"/>
      <c r="CF316" s="167"/>
      <c r="CG316" s="169"/>
      <c r="CH316" s="64"/>
      <c r="CI316" s="63"/>
      <c r="CJ316" s="64"/>
      <c r="CK316" s="63"/>
      <c r="CL316" s="65"/>
      <c r="CM316" s="63"/>
      <c r="CN316" s="64"/>
      <c r="CO316" s="63"/>
      <c r="CP316" s="138"/>
      <c r="CQ316" s="68"/>
      <c r="CR316" s="69"/>
      <c r="CS316" s="171"/>
      <c r="CT316" s="69"/>
      <c r="CU316" s="68"/>
      <c r="CV316" s="69"/>
      <c r="CW316" s="68"/>
      <c r="CX316" s="69"/>
      <c r="CY316" s="208"/>
      <c r="CZ316" s="70"/>
      <c r="DA316" s="63"/>
      <c r="DB316" s="173"/>
      <c r="DC316" s="63"/>
      <c r="DD316" s="71"/>
      <c r="DE316" s="63"/>
      <c r="DF316" s="71"/>
      <c r="DG316" s="63"/>
      <c r="DH316" s="68"/>
      <c r="DI316" s="175"/>
      <c r="DJ316" s="176"/>
      <c r="DK316" s="175"/>
      <c r="DL316" s="176"/>
      <c r="DM316" s="175"/>
      <c r="DN316" s="176"/>
      <c r="DO316" s="175"/>
      <c r="DP316" s="176"/>
      <c r="DQ316" s="175"/>
      <c r="DR316" s="176"/>
      <c r="DS316" s="175"/>
      <c r="DT316" s="176"/>
      <c r="DU316" s="175"/>
      <c r="DV316" s="176"/>
      <c r="DW316" s="175"/>
      <c r="DX316" s="176"/>
      <c r="DY316" s="175"/>
      <c r="DZ316" s="176"/>
      <c r="EA316" s="175"/>
      <c r="EB316" s="176"/>
      <c r="EC316" s="175"/>
      <c r="ED316" s="176"/>
      <c r="EE316" s="175"/>
      <c r="EF316" s="176"/>
      <c r="EG316" s="69"/>
      <c r="EH316" s="66"/>
      <c r="EI316" s="66"/>
      <c r="EJ316" s="67"/>
      <c r="EK316" s="67"/>
      <c r="EL316" s="67"/>
      <c r="EM316" s="204"/>
      <c r="EN316" s="200"/>
      <c r="EO316" s="198"/>
      <c r="EP316" s="182"/>
      <c r="EQ316" s="182"/>
      <c r="ER316" s="182"/>
      <c r="ES316" s="182"/>
    </row>
    <row r="317" spans="1:149" x14ac:dyDescent="0.2">
      <c r="A317" s="61"/>
      <c r="B317" s="114">
        <v>309</v>
      </c>
      <c r="C317" s="87" t="str">
        <f t="shared" si="191"/>
        <v/>
      </c>
      <c r="D317" s="88" t="str">
        <f t="shared" si="192"/>
        <v/>
      </c>
      <c r="E317" s="87" t="str">
        <f t="shared" si="193"/>
        <v/>
      </c>
      <c r="F317" s="89" t="str">
        <f t="shared" si="194"/>
        <v/>
      </c>
      <c r="G317" s="87" t="str">
        <f t="shared" si="195"/>
        <v/>
      </c>
      <c r="H317" s="88" t="str">
        <f t="shared" si="196"/>
        <v/>
      </c>
      <c r="I317" s="87" t="str">
        <f t="shared" si="197"/>
        <v/>
      </c>
      <c r="J317" s="89" t="str">
        <f t="shared" si="198"/>
        <v/>
      </c>
      <c r="K317" s="87" t="str">
        <f t="shared" si="199"/>
        <v/>
      </c>
      <c r="L317" s="88" t="str">
        <f t="shared" si="200"/>
        <v/>
      </c>
      <c r="M317" s="87" t="str">
        <f t="shared" si="201"/>
        <v/>
      </c>
      <c r="N317" s="89" t="str">
        <f t="shared" si="202"/>
        <v/>
      </c>
      <c r="O317" s="87" t="str">
        <f t="shared" si="203"/>
        <v/>
      </c>
      <c r="P317" s="88" t="str">
        <f t="shared" si="204"/>
        <v/>
      </c>
      <c r="Q317" s="87" t="str">
        <f t="shared" si="205"/>
        <v/>
      </c>
      <c r="R317" s="89" t="str">
        <f t="shared" si="206"/>
        <v/>
      </c>
      <c r="S317" s="87" t="str">
        <f t="shared" si="207"/>
        <v/>
      </c>
      <c r="T317" s="88" t="str">
        <f t="shared" si="208"/>
        <v/>
      </c>
      <c r="U317" s="87" t="str">
        <f t="shared" si="209"/>
        <v/>
      </c>
      <c r="V317" s="89" t="str">
        <f t="shared" si="210"/>
        <v/>
      </c>
      <c r="W317" s="87" t="str">
        <f t="shared" si="211"/>
        <v/>
      </c>
      <c r="X317" s="88" t="str">
        <f t="shared" si="212"/>
        <v/>
      </c>
      <c r="Y317" s="87" t="str">
        <f t="shared" si="213"/>
        <v/>
      </c>
      <c r="Z317" s="89" t="str">
        <f t="shared" si="214"/>
        <v/>
      </c>
      <c r="AA317" s="87" t="str">
        <f t="shared" si="215"/>
        <v/>
      </c>
      <c r="AB317" s="88" t="str">
        <f t="shared" si="216"/>
        <v/>
      </c>
      <c r="AC317" s="87" t="str">
        <f t="shared" si="217"/>
        <v/>
      </c>
      <c r="AD317" s="88" t="str">
        <f t="shared" si="218"/>
        <v/>
      </c>
      <c r="AE317" s="87" t="str">
        <f t="shared" si="219"/>
        <v/>
      </c>
      <c r="AF317" s="89" t="str">
        <f t="shared" si="220"/>
        <v/>
      </c>
      <c r="AG317" s="87" t="str">
        <f t="shared" si="221"/>
        <v/>
      </c>
      <c r="AH317" s="88" t="str">
        <f t="shared" si="222"/>
        <v/>
      </c>
      <c r="AI317" s="87" t="str">
        <f t="shared" si="223"/>
        <v/>
      </c>
      <c r="AJ317" s="89" t="str">
        <f t="shared" si="224"/>
        <v/>
      </c>
      <c r="AK317" s="87" t="str">
        <f t="shared" si="225"/>
        <v/>
      </c>
      <c r="AL317" s="88" t="str">
        <f t="shared" si="226"/>
        <v/>
      </c>
      <c r="AM317" s="87" t="str">
        <f t="shared" si="227"/>
        <v/>
      </c>
      <c r="AN317" s="104" t="str">
        <f t="shared" si="228"/>
        <v/>
      </c>
      <c r="AO317" s="105"/>
      <c r="AP317" s="104"/>
      <c r="AQ317" s="87"/>
      <c r="AR317" s="104"/>
      <c r="AS317" s="87"/>
      <c r="AT317" s="104"/>
      <c r="AU317" s="108"/>
      <c r="AV317" s="187"/>
      <c r="AW317" s="110"/>
      <c r="AX317" s="109"/>
      <c r="AY317" s="110"/>
      <c r="AZ317" s="189"/>
      <c r="BA317" s="110"/>
      <c r="BB317" s="109"/>
      <c r="BC317" s="110"/>
      <c r="BD317" s="109"/>
      <c r="BE317" s="191"/>
      <c r="BF317" s="109"/>
      <c r="BG317" s="110"/>
      <c r="BH317" s="138"/>
      <c r="BI317" s="139"/>
      <c r="BJ317" s="65"/>
      <c r="BK317" s="63"/>
      <c r="BL317" s="64"/>
      <c r="BM317" s="63"/>
      <c r="BN317" s="206"/>
      <c r="BO317" s="89"/>
      <c r="BP317" s="183"/>
      <c r="BQ317" s="89"/>
      <c r="BR317" s="193"/>
      <c r="BS317" s="183"/>
      <c r="BT317" s="185"/>
      <c r="BU317" s="89"/>
      <c r="BV317" s="89"/>
      <c r="BW317" s="63"/>
      <c r="BX317" s="64"/>
      <c r="BY317" s="63"/>
      <c r="BZ317" s="138"/>
      <c r="CA317" s="63"/>
      <c r="CB317" s="167"/>
      <c r="CC317" s="63"/>
      <c r="CD317" s="167"/>
      <c r="CE317" s="63"/>
      <c r="CF317" s="167"/>
      <c r="CG317" s="169"/>
      <c r="CH317" s="64"/>
      <c r="CI317" s="63"/>
      <c r="CJ317" s="64"/>
      <c r="CK317" s="63"/>
      <c r="CL317" s="65"/>
      <c r="CM317" s="63"/>
      <c r="CN317" s="64"/>
      <c r="CO317" s="63"/>
      <c r="CP317" s="138"/>
      <c r="CQ317" s="68"/>
      <c r="CR317" s="69"/>
      <c r="CS317" s="171"/>
      <c r="CT317" s="69"/>
      <c r="CU317" s="68"/>
      <c r="CV317" s="69"/>
      <c r="CW317" s="68"/>
      <c r="CX317" s="69"/>
      <c r="CY317" s="208"/>
      <c r="CZ317" s="70"/>
      <c r="DA317" s="63"/>
      <c r="DB317" s="173"/>
      <c r="DC317" s="63"/>
      <c r="DD317" s="71"/>
      <c r="DE317" s="63"/>
      <c r="DF317" s="71"/>
      <c r="DG317" s="63"/>
      <c r="DH317" s="68"/>
      <c r="DI317" s="175"/>
      <c r="DJ317" s="176"/>
      <c r="DK317" s="175"/>
      <c r="DL317" s="176"/>
      <c r="DM317" s="175"/>
      <c r="DN317" s="176"/>
      <c r="DO317" s="175"/>
      <c r="DP317" s="176"/>
      <c r="DQ317" s="175"/>
      <c r="DR317" s="176"/>
      <c r="DS317" s="175"/>
      <c r="DT317" s="176"/>
      <c r="DU317" s="175"/>
      <c r="DV317" s="176"/>
      <c r="DW317" s="175"/>
      <c r="DX317" s="176"/>
      <c r="DY317" s="175"/>
      <c r="DZ317" s="176"/>
      <c r="EA317" s="175"/>
      <c r="EB317" s="176"/>
      <c r="EC317" s="175"/>
      <c r="ED317" s="176"/>
      <c r="EE317" s="175"/>
      <c r="EF317" s="176"/>
      <c r="EG317" s="69"/>
      <c r="EH317" s="66"/>
      <c r="EI317" s="66"/>
      <c r="EJ317" s="67"/>
      <c r="EK317" s="67"/>
      <c r="EL317" s="67"/>
      <c r="EM317" s="204"/>
      <c r="EN317" s="200"/>
      <c r="EO317" s="198"/>
      <c r="EP317" s="182"/>
      <c r="EQ317" s="182"/>
      <c r="ER317" s="182"/>
      <c r="ES317" s="182"/>
    </row>
    <row r="318" spans="1:149" x14ac:dyDescent="0.2">
      <c r="A318" s="61"/>
      <c r="B318" s="114">
        <v>310</v>
      </c>
      <c r="C318" s="87" t="str">
        <f t="shared" si="191"/>
        <v/>
      </c>
      <c r="D318" s="88" t="str">
        <f t="shared" si="192"/>
        <v/>
      </c>
      <c r="E318" s="87" t="str">
        <f t="shared" si="193"/>
        <v/>
      </c>
      <c r="F318" s="89" t="str">
        <f t="shared" si="194"/>
        <v/>
      </c>
      <c r="G318" s="87" t="str">
        <f t="shared" si="195"/>
        <v/>
      </c>
      <c r="H318" s="88" t="str">
        <f t="shared" si="196"/>
        <v/>
      </c>
      <c r="I318" s="87" t="str">
        <f t="shared" si="197"/>
        <v/>
      </c>
      <c r="J318" s="89" t="str">
        <f t="shared" si="198"/>
        <v/>
      </c>
      <c r="K318" s="87" t="str">
        <f t="shared" si="199"/>
        <v/>
      </c>
      <c r="L318" s="88" t="str">
        <f t="shared" si="200"/>
        <v/>
      </c>
      <c r="M318" s="87" t="str">
        <f t="shared" si="201"/>
        <v/>
      </c>
      <c r="N318" s="89" t="str">
        <f t="shared" si="202"/>
        <v/>
      </c>
      <c r="O318" s="87" t="str">
        <f t="shared" si="203"/>
        <v/>
      </c>
      <c r="P318" s="88" t="str">
        <f t="shared" si="204"/>
        <v/>
      </c>
      <c r="Q318" s="87" t="str">
        <f t="shared" si="205"/>
        <v/>
      </c>
      <c r="R318" s="89" t="str">
        <f t="shared" si="206"/>
        <v/>
      </c>
      <c r="S318" s="87" t="str">
        <f t="shared" si="207"/>
        <v/>
      </c>
      <c r="T318" s="88" t="str">
        <f t="shared" si="208"/>
        <v/>
      </c>
      <c r="U318" s="87" t="str">
        <f t="shared" si="209"/>
        <v/>
      </c>
      <c r="V318" s="89" t="str">
        <f t="shared" si="210"/>
        <v/>
      </c>
      <c r="W318" s="87" t="str">
        <f t="shared" si="211"/>
        <v/>
      </c>
      <c r="X318" s="88" t="str">
        <f t="shared" si="212"/>
        <v/>
      </c>
      <c r="Y318" s="87" t="str">
        <f t="shared" si="213"/>
        <v/>
      </c>
      <c r="Z318" s="89" t="str">
        <f t="shared" si="214"/>
        <v/>
      </c>
      <c r="AA318" s="87" t="str">
        <f t="shared" si="215"/>
        <v/>
      </c>
      <c r="AB318" s="88" t="str">
        <f t="shared" si="216"/>
        <v/>
      </c>
      <c r="AC318" s="87" t="str">
        <f t="shared" si="217"/>
        <v/>
      </c>
      <c r="AD318" s="88" t="str">
        <f t="shared" si="218"/>
        <v/>
      </c>
      <c r="AE318" s="87" t="str">
        <f t="shared" si="219"/>
        <v/>
      </c>
      <c r="AF318" s="89" t="str">
        <f t="shared" si="220"/>
        <v/>
      </c>
      <c r="AG318" s="87" t="str">
        <f t="shared" si="221"/>
        <v/>
      </c>
      <c r="AH318" s="88" t="str">
        <f t="shared" si="222"/>
        <v/>
      </c>
      <c r="AI318" s="87" t="str">
        <f t="shared" si="223"/>
        <v/>
      </c>
      <c r="AJ318" s="89" t="str">
        <f t="shared" si="224"/>
        <v/>
      </c>
      <c r="AK318" s="87" t="str">
        <f t="shared" si="225"/>
        <v/>
      </c>
      <c r="AL318" s="88" t="str">
        <f t="shared" si="226"/>
        <v/>
      </c>
      <c r="AM318" s="87" t="str">
        <f t="shared" si="227"/>
        <v/>
      </c>
      <c r="AN318" s="104" t="str">
        <f t="shared" si="228"/>
        <v/>
      </c>
      <c r="AO318" s="105"/>
      <c r="AP318" s="104"/>
      <c r="AQ318" s="87"/>
      <c r="AR318" s="104"/>
      <c r="AS318" s="87"/>
      <c r="AT318" s="104"/>
      <c r="AU318" s="108"/>
      <c r="AV318" s="187"/>
      <c r="AW318" s="110"/>
      <c r="AX318" s="109"/>
      <c r="AY318" s="110"/>
      <c r="AZ318" s="189"/>
      <c r="BA318" s="110"/>
      <c r="BB318" s="109"/>
      <c r="BC318" s="110"/>
      <c r="BD318" s="109"/>
      <c r="BE318" s="191"/>
      <c r="BF318" s="109"/>
      <c r="BG318" s="110"/>
      <c r="BH318" s="138"/>
      <c r="BI318" s="139"/>
      <c r="BJ318" s="65"/>
      <c r="BK318" s="63"/>
      <c r="BL318" s="64"/>
      <c r="BM318" s="63"/>
      <c r="BN318" s="206"/>
      <c r="BO318" s="89"/>
      <c r="BP318" s="183"/>
      <c r="BQ318" s="89"/>
      <c r="BR318" s="193"/>
      <c r="BS318" s="183"/>
      <c r="BT318" s="185"/>
      <c r="BU318" s="89"/>
      <c r="BV318" s="89"/>
      <c r="BW318" s="63"/>
      <c r="BX318" s="64"/>
      <c r="BY318" s="63"/>
      <c r="BZ318" s="138"/>
      <c r="CA318" s="63"/>
      <c r="CB318" s="167"/>
      <c r="CC318" s="63"/>
      <c r="CD318" s="167"/>
      <c r="CE318" s="63"/>
      <c r="CF318" s="167"/>
      <c r="CG318" s="169"/>
      <c r="CH318" s="64"/>
      <c r="CI318" s="63"/>
      <c r="CJ318" s="64"/>
      <c r="CK318" s="63"/>
      <c r="CL318" s="65"/>
      <c r="CM318" s="63"/>
      <c r="CN318" s="64"/>
      <c r="CO318" s="63"/>
      <c r="CP318" s="138"/>
      <c r="CQ318" s="68"/>
      <c r="CR318" s="69"/>
      <c r="CS318" s="171"/>
      <c r="CT318" s="69"/>
      <c r="CU318" s="68"/>
      <c r="CV318" s="69"/>
      <c r="CW318" s="68"/>
      <c r="CX318" s="69"/>
      <c r="CY318" s="208"/>
      <c r="CZ318" s="70"/>
      <c r="DA318" s="63"/>
      <c r="DB318" s="173"/>
      <c r="DC318" s="63"/>
      <c r="DD318" s="71"/>
      <c r="DE318" s="63"/>
      <c r="DF318" s="71"/>
      <c r="DG318" s="63"/>
      <c r="DH318" s="68"/>
      <c r="DI318" s="175"/>
      <c r="DJ318" s="176"/>
      <c r="DK318" s="175"/>
      <c r="DL318" s="176"/>
      <c r="DM318" s="175"/>
      <c r="DN318" s="176"/>
      <c r="DO318" s="175"/>
      <c r="DP318" s="176"/>
      <c r="DQ318" s="175"/>
      <c r="DR318" s="176"/>
      <c r="DS318" s="175"/>
      <c r="DT318" s="176"/>
      <c r="DU318" s="175"/>
      <c r="DV318" s="176"/>
      <c r="DW318" s="175"/>
      <c r="DX318" s="176"/>
      <c r="DY318" s="175"/>
      <c r="DZ318" s="176"/>
      <c r="EA318" s="175"/>
      <c r="EB318" s="176"/>
      <c r="EC318" s="175"/>
      <c r="ED318" s="176"/>
      <c r="EE318" s="175"/>
      <c r="EF318" s="176"/>
      <c r="EG318" s="69"/>
      <c r="EH318" s="66"/>
      <c r="EI318" s="66"/>
      <c r="EJ318" s="67"/>
      <c r="EK318" s="67"/>
      <c r="EL318" s="67"/>
      <c r="EM318" s="204"/>
      <c r="EN318" s="200"/>
      <c r="EO318" s="198"/>
      <c r="EP318" s="182"/>
      <c r="EQ318" s="182"/>
      <c r="ER318" s="182"/>
      <c r="ES318" s="182"/>
    </row>
    <row r="319" spans="1:149" x14ac:dyDescent="0.2">
      <c r="A319" s="61"/>
      <c r="B319" s="114">
        <v>311</v>
      </c>
      <c r="C319" s="87" t="str">
        <f t="shared" si="191"/>
        <v/>
      </c>
      <c r="D319" s="88" t="str">
        <f t="shared" si="192"/>
        <v/>
      </c>
      <c r="E319" s="87" t="str">
        <f t="shared" si="193"/>
        <v/>
      </c>
      <c r="F319" s="89" t="str">
        <f t="shared" si="194"/>
        <v/>
      </c>
      <c r="G319" s="87" t="str">
        <f t="shared" si="195"/>
        <v/>
      </c>
      <c r="H319" s="88" t="str">
        <f t="shared" si="196"/>
        <v/>
      </c>
      <c r="I319" s="87" t="str">
        <f t="shared" si="197"/>
        <v/>
      </c>
      <c r="J319" s="89" t="str">
        <f t="shared" si="198"/>
        <v/>
      </c>
      <c r="K319" s="87" t="str">
        <f t="shared" si="199"/>
        <v/>
      </c>
      <c r="L319" s="88" t="str">
        <f t="shared" si="200"/>
        <v/>
      </c>
      <c r="M319" s="87" t="str">
        <f t="shared" si="201"/>
        <v/>
      </c>
      <c r="N319" s="89" t="str">
        <f t="shared" si="202"/>
        <v/>
      </c>
      <c r="O319" s="87" t="str">
        <f t="shared" si="203"/>
        <v/>
      </c>
      <c r="P319" s="88" t="str">
        <f t="shared" si="204"/>
        <v/>
      </c>
      <c r="Q319" s="87" t="str">
        <f t="shared" si="205"/>
        <v/>
      </c>
      <c r="R319" s="89" t="str">
        <f t="shared" si="206"/>
        <v/>
      </c>
      <c r="S319" s="87" t="str">
        <f t="shared" si="207"/>
        <v/>
      </c>
      <c r="T319" s="88" t="str">
        <f t="shared" si="208"/>
        <v/>
      </c>
      <c r="U319" s="87" t="str">
        <f t="shared" si="209"/>
        <v/>
      </c>
      <c r="V319" s="89" t="str">
        <f t="shared" si="210"/>
        <v/>
      </c>
      <c r="W319" s="87" t="str">
        <f t="shared" si="211"/>
        <v/>
      </c>
      <c r="X319" s="88" t="str">
        <f t="shared" si="212"/>
        <v/>
      </c>
      <c r="Y319" s="87" t="str">
        <f t="shared" si="213"/>
        <v/>
      </c>
      <c r="Z319" s="89" t="str">
        <f t="shared" si="214"/>
        <v/>
      </c>
      <c r="AA319" s="87" t="str">
        <f t="shared" si="215"/>
        <v/>
      </c>
      <c r="AB319" s="88" t="str">
        <f t="shared" si="216"/>
        <v/>
      </c>
      <c r="AC319" s="87" t="str">
        <f t="shared" si="217"/>
        <v/>
      </c>
      <c r="AD319" s="88" t="str">
        <f t="shared" si="218"/>
        <v/>
      </c>
      <c r="AE319" s="87" t="str">
        <f t="shared" si="219"/>
        <v/>
      </c>
      <c r="AF319" s="89" t="str">
        <f t="shared" si="220"/>
        <v/>
      </c>
      <c r="AG319" s="87" t="str">
        <f t="shared" si="221"/>
        <v/>
      </c>
      <c r="AH319" s="88" t="str">
        <f t="shared" si="222"/>
        <v/>
      </c>
      <c r="AI319" s="87" t="str">
        <f t="shared" si="223"/>
        <v/>
      </c>
      <c r="AJ319" s="89" t="str">
        <f t="shared" si="224"/>
        <v/>
      </c>
      <c r="AK319" s="87" t="str">
        <f t="shared" si="225"/>
        <v/>
      </c>
      <c r="AL319" s="88" t="str">
        <f t="shared" si="226"/>
        <v/>
      </c>
      <c r="AM319" s="87" t="str">
        <f t="shared" si="227"/>
        <v/>
      </c>
      <c r="AN319" s="104" t="str">
        <f t="shared" si="228"/>
        <v/>
      </c>
      <c r="AO319" s="105"/>
      <c r="AP319" s="104"/>
      <c r="AQ319" s="87"/>
      <c r="AR319" s="104"/>
      <c r="AS319" s="87"/>
      <c r="AT319" s="104"/>
      <c r="AU319" s="108"/>
      <c r="AV319" s="187"/>
      <c r="AW319" s="110"/>
      <c r="AX319" s="109"/>
      <c r="AY319" s="110"/>
      <c r="AZ319" s="189"/>
      <c r="BA319" s="110"/>
      <c r="BB319" s="109"/>
      <c r="BC319" s="110"/>
      <c r="BD319" s="109"/>
      <c r="BE319" s="191"/>
      <c r="BF319" s="109"/>
      <c r="BG319" s="110"/>
      <c r="BH319" s="138"/>
      <c r="BI319" s="139"/>
      <c r="BJ319" s="65"/>
      <c r="BK319" s="63"/>
      <c r="BL319" s="64"/>
      <c r="BM319" s="63"/>
      <c r="BN319" s="206"/>
      <c r="BO319" s="89"/>
      <c r="BP319" s="183"/>
      <c r="BQ319" s="89"/>
      <c r="BR319" s="193"/>
      <c r="BS319" s="183"/>
      <c r="BT319" s="185"/>
      <c r="BU319" s="89"/>
      <c r="BV319" s="89"/>
      <c r="BW319" s="63"/>
      <c r="BX319" s="64"/>
      <c r="BY319" s="63"/>
      <c r="BZ319" s="138"/>
      <c r="CA319" s="63"/>
      <c r="CB319" s="167"/>
      <c r="CC319" s="63"/>
      <c r="CD319" s="167"/>
      <c r="CE319" s="63"/>
      <c r="CF319" s="167"/>
      <c r="CG319" s="169"/>
      <c r="CH319" s="64"/>
      <c r="CI319" s="63"/>
      <c r="CJ319" s="64"/>
      <c r="CK319" s="63"/>
      <c r="CL319" s="65"/>
      <c r="CM319" s="63"/>
      <c r="CN319" s="64"/>
      <c r="CO319" s="63"/>
      <c r="CP319" s="138"/>
      <c r="CQ319" s="68"/>
      <c r="CR319" s="69"/>
      <c r="CS319" s="171"/>
      <c r="CT319" s="69"/>
      <c r="CU319" s="68"/>
      <c r="CV319" s="69"/>
      <c r="CW319" s="68"/>
      <c r="CX319" s="69"/>
      <c r="CY319" s="208"/>
      <c r="CZ319" s="70"/>
      <c r="DA319" s="63"/>
      <c r="DB319" s="173"/>
      <c r="DC319" s="63"/>
      <c r="DD319" s="71"/>
      <c r="DE319" s="63"/>
      <c r="DF319" s="71"/>
      <c r="DG319" s="63"/>
      <c r="DH319" s="68"/>
      <c r="DI319" s="175"/>
      <c r="DJ319" s="176"/>
      <c r="DK319" s="175"/>
      <c r="DL319" s="176"/>
      <c r="DM319" s="175"/>
      <c r="DN319" s="176"/>
      <c r="DO319" s="175"/>
      <c r="DP319" s="176"/>
      <c r="DQ319" s="175"/>
      <c r="DR319" s="176"/>
      <c r="DS319" s="175"/>
      <c r="DT319" s="176"/>
      <c r="DU319" s="175"/>
      <c r="DV319" s="176"/>
      <c r="DW319" s="175"/>
      <c r="DX319" s="176"/>
      <c r="DY319" s="175"/>
      <c r="DZ319" s="176"/>
      <c r="EA319" s="175"/>
      <c r="EB319" s="176"/>
      <c r="EC319" s="175"/>
      <c r="ED319" s="176"/>
      <c r="EE319" s="175"/>
      <c r="EF319" s="176"/>
      <c r="EG319" s="69"/>
      <c r="EH319" s="66"/>
      <c r="EI319" s="66"/>
      <c r="EJ319" s="67"/>
      <c r="EK319" s="67"/>
      <c r="EL319" s="67"/>
      <c r="EM319" s="204"/>
      <c r="EN319" s="200"/>
      <c r="EO319" s="198"/>
      <c r="EP319" s="182"/>
      <c r="EQ319" s="182"/>
      <c r="ER319" s="182"/>
      <c r="ES319" s="182"/>
    </row>
    <row r="320" spans="1:149" x14ac:dyDescent="0.2">
      <c r="A320" s="61"/>
      <c r="B320" s="114">
        <v>312</v>
      </c>
      <c r="C320" s="87" t="str">
        <f t="shared" si="191"/>
        <v/>
      </c>
      <c r="D320" s="88" t="str">
        <f t="shared" si="192"/>
        <v/>
      </c>
      <c r="E320" s="87" t="str">
        <f t="shared" si="193"/>
        <v/>
      </c>
      <c r="F320" s="89" t="str">
        <f t="shared" si="194"/>
        <v/>
      </c>
      <c r="G320" s="87" t="str">
        <f t="shared" si="195"/>
        <v/>
      </c>
      <c r="H320" s="88" t="str">
        <f t="shared" si="196"/>
        <v/>
      </c>
      <c r="I320" s="87" t="str">
        <f t="shared" si="197"/>
        <v/>
      </c>
      <c r="J320" s="89" t="str">
        <f t="shared" si="198"/>
        <v/>
      </c>
      <c r="K320" s="87" t="str">
        <f t="shared" si="199"/>
        <v/>
      </c>
      <c r="L320" s="88" t="str">
        <f t="shared" si="200"/>
        <v/>
      </c>
      <c r="M320" s="87" t="str">
        <f t="shared" si="201"/>
        <v/>
      </c>
      <c r="N320" s="89" t="str">
        <f t="shared" si="202"/>
        <v/>
      </c>
      <c r="O320" s="87" t="str">
        <f t="shared" si="203"/>
        <v/>
      </c>
      <c r="P320" s="88" t="str">
        <f t="shared" si="204"/>
        <v/>
      </c>
      <c r="Q320" s="87" t="str">
        <f t="shared" si="205"/>
        <v/>
      </c>
      <c r="R320" s="89" t="str">
        <f t="shared" si="206"/>
        <v/>
      </c>
      <c r="S320" s="87" t="str">
        <f t="shared" si="207"/>
        <v/>
      </c>
      <c r="T320" s="88" t="str">
        <f t="shared" si="208"/>
        <v/>
      </c>
      <c r="U320" s="87" t="str">
        <f t="shared" si="209"/>
        <v/>
      </c>
      <c r="V320" s="89" t="str">
        <f t="shared" si="210"/>
        <v/>
      </c>
      <c r="W320" s="87" t="str">
        <f t="shared" si="211"/>
        <v/>
      </c>
      <c r="X320" s="88" t="str">
        <f t="shared" si="212"/>
        <v/>
      </c>
      <c r="Y320" s="87" t="str">
        <f t="shared" si="213"/>
        <v/>
      </c>
      <c r="Z320" s="89" t="str">
        <f t="shared" si="214"/>
        <v/>
      </c>
      <c r="AA320" s="87" t="str">
        <f t="shared" si="215"/>
        <v/>
      </c>
      <c r="AB320" s="88" t="str">
        <f t="shared" si="216"/>
        <v/>
      </c>
      <c r="AC320" s="87" t="str">
        <f t="shared" si="217"/>
        <v/>
      </c>
      <c r="AD320" s="88" t="str">
        <f t="shared" si="218"/>
        <v/>
      </c>
      <c r="AE320" s="87" t="str">
        <f t="shared" si="219"/>
        <v/>
      </c>
      <c r="AF320" s="89" t="str">
        <f t="shared" si="220"/>
        <v/>
      </c>
      <c r="AG320" s="87" t="str">
        <f t="shared" si="221"/>
        <v/>
      </c>
      <c r="AH320" s="88" t="str">
        <f t="shared" si="222"/>
        <v/>
      </c>
      <c r="AI320" s="87" t="str">
        <f t="shared" si="223"/>
        <v/>
      </c>
      <c r="AJ320" s="89" t="str">
        <f t="shared" si="224"/>
        <v/>
      </c>
      <c r="AK320" s="87" t="str">
        <f t="shared" si="225"/>
        <v/>
      </c>
      <c r="AL320" s="88" t="str">
        <f t="shared" si="226"/>
        <v/>
      </c>
      <c r="AM320" s="87" t="str">
        <f t="shared" si="227"/>
        <v/>
      </c>
      <c r="AN320" s="104" t="str">
        <f t="shared" si="228"/>
        <v/>
      </c>
      <c r="AO320" s="105"/>
      <c r="AP320" s="104"/>
      <c r="AQ320" s="87"/>
      <c r="AR320" s="104"/>
      <c r="AS320" s="87"/>
      <c r="AT320" s="104"/>
      <c r="AU320" s="108"/>
      <c r="AV320" s="187"/>
      <c r="AW320" s="110"/>
      <c r="AX320" s="109"/>
      <c r="AY320" s="110"/>
      <c r="AZ320" s="189"/>
      <c r="BA320" s="110"/>
      <c r="BB320" s="109"/>
      <c r="BC320" s="110"/>
      <c r="BD320" s="109"/>
      <c r="BE320" s="191"/>
      <c r="BF320" s="109"/>
      <c r="BG320" s="110"/>
      <c r="BH320" s="138"/>
      <c r="BI320" s="139"/>
      <c r="BJ320" s="65"/>
      <c r="BK320" s="63"/>
      <c r="BL320" s="64"/>
      <c r="BM320" s="63"/>
      <c r="BN320" s="206"/>
      <c r="BO320" s="89"/>
      <c r="BP320" s="183"/>
      <c r="BQ320" s="89"/>
      <c r="BR320" s="193"/>
      <c r="BS320" s="183"/>
      <c r="BT320" s="185"/>
      <c r="BU320" s="89"/>
      <c r="BV320" s="89"/>
      <c r="BW320" s="63"/>
      <c r="BX320" s="64"/>
      <c r="BY320" s="63"/>
      <c r="BZ320" s="138"/>
      <c r="CA320" s="63"/>
      <c r="CB320" s="167"/>
      <c r="CC320" s="63"/>
      <c r="CD320" s="167"/>
      <c r="CE320" s="63"/>
      <c r="CF320" s="167"/>
      <c r="CG320" s="169"/>
      <c r="CH320" s="64"/>
      <c r="CI320" s="63"/>
      <c r="CJ320" s="64"/>
      <c r="CK320" s="63"/>
      <c r="CL320" s="65"/>
      <c r="CM320" s="63"/>
      <c r="CN320" s="64"/>
      <c r="CO320" s="63"/>
      <c r="CP320" s="138"/>
      <c r="CQ320" s="68"/>
      <c r="CR320" s="69"/>
      <c r="CS320" s="171"/>
      <c r="CT320" s="69"/>
      <c r="CU320" s="68"/>
      <c r="CV320" s="69"/>
      <c r="CW320" s="68"/>
      <c r="CX320" s="69"/>
      <c r="CY320" s="208"/>
      <c r="CZ320" s="70"/>
      <c r="DA320" s="63"/>
      <c r="DB320" s="173"/>
      <c r="DC320" s="63"/>
      <c r="DD320" s="71"/>
      <c r="DE320" s="63"/>
      <c r="DF320" s="71"/>
      <c r="DG320" s="63"/>
      <c r="DH320" s="68"/>
      <c r="DI320" s="175"/>
      <c r="DJ320" s="176"/>
      <c r="DK320" s="175"/>
      <c r="DL320" s="176"/>
      <c r="DM320" s="175"/>
      <c r="DN320" s="176"/>
      <c r="DO320" s="175"/>
      <c r="DP320" s="176"/>
      <c r="DQ320" s="175"/>
      <c r="DR320" s="176"/>
      <c r="DS320" s="175"/>
      <c r="DT320" s="176"/>
      <c r="DU320" s="175"/>
      <c r="DV320" s="176"/>
      <c r="DW320" s="175"/>
      <c r="DX320" s="176"/>
      <c r="DY320" s="175"/>
      <c r="DZ320" s="176"/>
      <c r="EA320" s="175"/>
      <c r="EB320" s="176"/>
      <c r="EC320" s="175"/>
      <c r="ED320" s="176"/>
      <c r="EE320" s="175"/>
      <c r="EF320" s="176"/>
      <c r="EG320" s="69"/>
      <c r="EH320" s="66"/>
      <c r="EI320" s="66"/>
      <c r="EJ320" s="67"/>
      <c r="EK320" s="67"/>
      <c r="EL320" s="67"/>
      <c r="EM320" s="204"/>
      <c r="EN320" s="200"/>
      <c r="EO320" s="198"/>
      <c r="EP320" s="182"/>
      <c r="EQ320" s="182"/>
      <c r="ER320" s="182"/>
      <c r="ES320" s="182"/>
    </row>
    <row r="321" spans="1:149" x14ac:dyDescent="0.2">
      <c r="A321" s="61"/>
      <c r="B321" s="114">
        <v>313</v>
      </c>
      <c r="C321" s="87" t="str">
        <f t="shared" si="191"/>
        <v/>
      </c>
      <c r="D321" s="88" t="str">
        <f t="shared" si="192"/>
        <v/>
      </c>
      <c r="E321" s="87" t="str">
        <f t="shared" si="193"/>
        <v/>
      </c>
      <c r="F321" s="89" t="str">
        <f t="shared" si="194"/>
        <v/>
      </c>
      <c r="G321" s="87" t="str">
        <f t="shared" si="195"/>
        <v/>
      </c>
      <c r="H321" s="88" t="str">
        <f t="shared" si="196"/>
        <v/>
      </c>
      <c r="I321" s="87" t="str">
        <f t="shared" si="197"/>
        <v/>
      </c>
      <c r="J321" s="89" t="str">
        <f t="shared" si="198"/>
        <v/>
      </c>
      <c r="K321" s="87" t="str">
        <f t="shared" si="199"/>
        <v/>
      </c>
      <c r="L321" s="88" t="str">
        <f t="shared" si="200"/>
        <v/>
      </c>
      <c r="M321" s="87" t="str">
        <f t="shared" si="201"/>
        <v/>
      </c>
      <c r="N321" s="89" t="str">
        <f t="shared" si="202"/>
        <v/>
      </c>
      <c r="O321" s="87" t="str">
        <f t="shared" si="203"/>
        <v/>
      </c>
      <c r="P321" s="88" t="str">
        <f t="shared" si="204"/>
        <v/>
      </c>
      <c r="Q321" s="87" t="str">
        <f t="shared" si="205"/>
        <v/>
      </c>
      <c r="R321" s="89" t="str">
        <f t="shared" si="206"/>
        <v/>
      </c>
      <c r="S321" s="87" t="str">
        <f t="shared" si="207"/>
        <v/>
      </c>
      <c r="T321" s="88" t="str">
        <f t="shared" si="208"/>
        <v/>
      </c>
      <c r="U321" s="87" t="str">
        <f t="shared" si="209"/>
        <v/>
      </c>
      <c r="V321" s="89" t="str">
        <f t="shared" si="210"/>
        <v/>
      </c>
      <c r="W321" s="87" t="str">
        <f t="shared" si="211"/>
        <v/>
      </c>
      <c r="X321" s="88" t="str">
        <f t="shared" si="212"/>
        <v/>
      </c>
      <c r="Y321" s="87" t="str">
        <f t="shared" si="213"/>
        <v/>
      </c>
      <c r="Z321" s="89" t="str">
        <f t="shared" si="214"/>
        <v/>
      </c>
      <c r="AA321" s="87" t="str">
        <f t="shared" si="215"/>
        <v/>
      </c>
      <c r="AB321" s="88" t="str">
        <f t="shared" si="216"/>
        <v/>
      </c>
      <c r="AC321" s="87" t="str">
        <f t="shared" si="217"/>
        <v/>
      </c>
      <c r="AD321" s="88" t="str">
        <f t="shared" si="218"/>
        <v/>
      </c>
      <c r="AE321" s="87" t="str">
        <f t="shared" si="219"/>
        <v/>
      </c>
      <c r="AF321" s="89" t="str">
        <f t="shared" si="220"/>
        <v/>
      </c>
      <c r="AG321" s="87" t="str">
        <f t="shared" si="221"/>
        <v/>
      </c>
      <c r="AH321" s="88" t="str">
        <f t="shared" si="222"/>
        <v/>
      </c>
      <c r="AI321" s="87" t="str">
        <f t="shared" si="223"/>
        <v/>
      </c>
      <c r="AJ321" s="89" t="str">
        <f t="shared" si="224"/>
        <v/>
      </c>
      <c r="AK321" s="87" t="str">
        <f t="shared" si="225"/>
        <v/>
      </c>
      <c r="AL321" s="88" t="str">
        <f t="shared" si="226"/>
        <v/>
      </c>
      <c r="AM321" s="87" t="str">
        <f t="shared" si="227"/>
        <v/>
      </c>
      <c r="AN321" s="104" t="str">
        <f t="shared" si="228"/>
        <v/>
      </c>
      <c r="AO321" s="105"/>
      <c r="AP321" s="104"/>
      <c r="AQ321" s="87"/>
      <c r="AR321" s="104"/>
      <c r="AS321" s="87"/>
      <c r="AT321" s="104"/>
      <c r="AU321" s="108"/>
      <c r="AV321" s="187"/>
      <c r="AW321" s="110"/>
      <c r="AX321" s="109"/>
      <c r="AY321" s="110"/>
      <c r="AZ321" s="189"/>
      <c r="BA321" s="110"/>
      <c r="BB321" s="109"/>
      <c r="BC321" s="110"/>
      <c r="BD321" s="109"/>
      <c r="BE321" s="191"/>
      <c r="BF321" s="109"/>
      <c r="BG321" s="110"/>
      <c r="BH321" s="138"/>
      <c r="BI321" s="139"/>
      <c r="BJ321" s="65"/>
      <c r="BK321" s="63"/>
      <c r="BL321" s="64"/>
      <c r="BM321" s="63"/>
      <c r="BN321" s="206"/>
      <c r="BO321" s="89"/>
      <c r="BP321" s="183"/>
      <c r="BQ321" s="89"/>
      <c r="BR321" s="193"/>
      <c r="BS321" s="183"/>
      <c r="BT321" s="185"/>
      <c r="BU321" s="89"/>
      <c r="BV321" s="89"/>
      <c r="BW321" s="63"/>
      <c r="BX321" s="64"/>
      <c r="BY321" s="63"/>
      <c r="BZ321" s="138"/>
      <c r="CA321" s="63"/>
      <c r="CB321" s="167"/>
      <c r="CC321" s="63"/>
      <c r="CD321" s="167"/>
      <c r="CE321" s="63"/>
      <c r="CF321" s="167"/>
      <c r="CG321" s="169"/>
      <c r="CH321" s="64"/>
      <c r="CI321" s="63"/>
      <c r="CJ321" s="64"/>
      <c r="CK321" s="63"/>
      <c r="CL321" s="65"/>
      <c r="CM321" s="63"/>
      <c r="CN321" s="64"/>
      <c r="CO321" s="63"/>
      <c r="CP321" s="138"/>
      <c r="CQ321" s="68"/>
      <c r="CR321" s="69"/>
      <c r="CS321" s="171"/>
      <c r="CT321" s="69"/>
      <c r="CU321" s="68"/>
      <c r="CV321" s="69"/>
      <c r="CW321" s="68"/>
      <c r="CX321" s="69"/>
      <c r="CY321" s="208"/>
      <c r="CZ321" s="70"/>
      <c r="DA321" s="63"/>
      <c r="DB321" s="173"/>
      <c r="DC321" s="63"/>
      <c r="DD321" s="71"/>
      <c r="DE321" s="63"/>
      <c r="DF321" s="71"/>
      <c r="DG321" s="63"/>
      <c r="DH321" s="68"/>
      <c r="DI321" s="175"/>
      <c r="DJ321" s="176"/>
      <c r="DK321" s="175"/>
      <c r="DL321" s="176"/>
      <c r="DM321" s="175"/>
      <c r="DN321" s="176"/>
      <c r="DO321" s="175"/>
      <c r="DP321" s="176"/>
      <c r="DQ321" s="175"/>
      <c r="DR321" s="176"/>
      <c r="DS321" s="175"/>
      <c r="DT321" s="176"/>
      <c r="DU321" s="175"/>
      <c r="DV321" s="176"/>
      <c r="DW321" s="175"/>
      <c r="DX321" s="176"/>
      <c r="DY321" s="175"/>
      <c r="DZ321" s="176"/>
      <c r="EA321" s="175"/>
      <c r="EB321" s="176"/>
      <c r="EC321" s="175"/>
      <c r="ED321" s="176"/>
      <c r="EE321" s="175"/>
      <c r="EF321" s="176"/>
      <c r="EG321" s="69"/>
      <c r="EH321" s="66"/>
      <c r="EI321" s="66"/>
      <c r="EJ321" s="67"/>
      <c r="EK321" s="67"/>
      <c r="EL321" s="67"/>
      <c r="EM321" s="204"/>
      <c r="EN321" s="200"/>
      <c r="EO321" s="198"/>
      <c r="EP321" s="182"/>
      <c r="EQ321" s="182"/>
      <c r="ER321" s="182"/>
      <c r="ES321" s="182"/>
    </row>
    <row r="322" spans="1:149" x14ac:dyDescent="0.2">
      <c r="A322" s="61"/>
      <c r="B322" s="114">
        <v>314</v>
      </c>
      <c r="C322" s="87" t="str">
        <f t="shared" si="191"/>
        <v/>
      </c>
      <c r="D322" s="88" t="str">
        <f t="shared" si="192"/>
        <v/>
      </c>
      <c r="E322" s="87" t="str">
        <f t="shared" si="193"/>
        <v/>
      </c>
      <c r="F322" s="89" t="str">
        <f t="shared" si="194"/>
        <v/>
      </c>
      <c r="G322" s="87" t="str">
        <f t="shared" si="195"/>
        <v/>
      </c>
      <c r="H322" s="88" t="str">
        <f t="shared" si="196"/>
        <v/>
      </c>
      <c r="I322" s="87" t="str">
        <f t="shared" si="197"/>
        <v/>
      </c>
      <c r="J322" s="89" t="str">
        <f t="shared" si="198"/>
        <v/>
      </c>
      <c r="K322" s="87" t="str">
        <f t="shared" si="199"/>
        <v/>
      </c>
      <c r="L322" s="88" t="str">
        <f t="shared" si="200"/>
        <v/>
      </c>
      <c r="M322" s="87" t="str">
        <f t="shared" si="201"/>
        <v/>
      </c>
      <c r="N322" s="89" t="str">
        <f t="shared" si="202"/>
        <v/>
      </c>
      <c r="O322" s="87" t="str">
        <f t="shared" si="203"/>
        <v/>
      </c>
      <c r="P322" s="88" t="str">
        <f t="shared" si="204"/>
        <v/>
      </c>
      <c r="Q322" s="87" t="str">
        <f t="shared" si="205"/>
        <v/>
      </c>
      <c r="R322" s="89" t="str">
        <f t="shared" si="206"/>
        <v/>
      </c>
      <c r="S322" s="87" t="str">
        <f t="shared" si="207"/>
        <v/>
      </c>
      <c r="T322" s="88" t="str">
        <f t="shared" si="208"/>
        <v/>
      </c>
      <c r="U322" s="87" t="str">
        <f t="shared" si="209"/>
        <v/>
      </c>
      <c r="V322" s="89" t="str">
        <f t="shared" si="210"/>
        <v/>
      </c>
      <c r="W322" s="87" t="str">
        <f t="shared" si="211"/>
        <v/>
      </c>
      <c r="X322" s="88" t="str">
        <f t="shared" si="212"/>
        <v/>
      </c>
      <c r="Y322" s="87" t="str">
        <f t="shared" si="213"/>
        <v/>
      </c>
      <c r="Z322" s="89" t="str">
        <f t="shared" si="214"/>
        <v/>
      </c>
      <c r="AA322" s="87" t="str">
        <f t="shared" si="215"/>
        <v/>
      </c>
      <c r="AB322" s="88" t="str">
        <f t="shared" si="216"/>
        <v/>
      </c>
      <c r="AC322" s="87" t="str">
        <f t="shared" si="217"/>
        <v/>
      </c>
      <c r="AD322" s="88" t="str">
        <f t="shared" si="218"/>
        <v/>
      </c>
      <c r="AE322" s="87" t="str">
        <f t="shared" si="219"/>
        <v/>
      </c>
      <c r="AF322" s="89" t="str">
        <f t="shared" si="220"/>
        <v/>
      </c>
      <c r="AG322" s="87" t="str">
        <f t="shared" si="221"/>
        <v/>
      </c>
      <c r="AH322" s="88" t="str">
        <f t="shared" si="222"/>
        <v/>
      </c>
      <c r="AI322" s="87" t="str">
        <f t="shared" si="223"/>
        <v/>
      </c>
      <c r="AJ322" s="89" t="str">
        <f t="shared" si="224"/>
        <v/>
      </c>
      <c r="AK322" s="87" t="str">
        <f t="shared" si="225"/>
        <v/>
      </c>
      <c r="AL322" s="88" t="str">
        <f t="shared" si="226"/>
        <v/>
      </c>
      <c r="AM322" s="87" t="str">
        <f t="shared" si="227"/>
        <v/>
      </c>
      <c r="AN322" s="104" t="str">
        <f t="shared" si="228"/>
        <v/>
      </c>
      <c r="AO322" s="105"/>
      <c r="AP322" s="104"/>
      <c r="AQ322" s="87"/>
      <c r="AR322" s="104"/>
      <c r="AS322" s="87"/>
      <c r="AT322" s="104"/>
      <c r="AU322" s="108"/>
      <c r="AV322" s="187"/>
      <c r="AW322" s="110"/>
      <c r="AX322" s="109"/>
      <c r="AY322" s="110"/>
      <c r="AZ322" s="189"/>
      <c r="BA322" s="110"/>
      <c r="BB322" s="109"/>
      <c r="BC322" s="110"/>
      <c r="BD322" s="109"/>
      <c r="BE322" s="191"/>
      <c r="BF322" s="109"/>
      <c r="BG322" s="110"/>
      <c r="BH322" s="138"/>
      <c r="BI322" s="139"/>
      <c r="BJ322" s="65"/>
      <c r="BK322" s="63"/>
      <c r="BL322" s="64"/>
      <c r="BM322" s="63"/>
      <c r="BN322" s="206"/>
      <c r="BO322" s="89"/>
      <c r="BP322" s="183"/>
      <c r="BQ322" s="89"/>
      <c r="BR322" s="193"/>
      <c r="BS322" s="183"/>
      <c r="BT322" s="185"/>
      <c r="BU322" s="89"/>
      <c r="BV322" s="89"/>
      <c r="BW322" s="63"/>
      <c r="BX322" s="64"/>
      <c r="BY322" s="63"/>
      <c r="BZ322" s="138"/>
      <c r="CA322" s="63"/>
      <c r="CB322" s="167"/>
      <c r="CC322" s="63"/>
      <c r="CD322" s="167"/>
      <c r="CE322" s="63"/>
      <c r="CF322" s="167"/>
      <c r="CG322" s="169"/>
      <c r="CH322" s="64"/>
      <c r="CI322" s="63"/>
      <c r="CJ322" s="64"/>
      <c r="CK322" s="63"/>
      <c r="CL322" s="65"/>
      <c r="CM322" s="63"/>
      <c r="CN322" s="64"/>
      <c r="CO322" s="63"/>
      <c r="CP322" s="138"/>
      <c r="CQ322" s="68"/>
      <c r="CR322" s="69"/>
      <c r="CS322" s="171"/>
      <c r="CT322" s="69"/>
      <c r="CU322" s="68"/>
      <c r="CV322" s="69"/>
      <c r="CW322" s="68"/>
      <c r="CX322" s="69"/>
      <c r="CY322" s="208"/>
      <c r="CZ322" s="70"/>
      <c r="DA322" s="63"/>
      <c r="DB322" s="173"/>
      <c r="DC322" s="63"/>
      <c r="DD322" s="71"/>
      <c r="DE322" s="63"/>
      <c r="DF322" s="71"/>
      <c r="DG322" s="63"/>
      <c r="DH322" s="68"/>
      <c r="DI322" s="175"/>
      <c r="DJ322" s="176"/>
      <c r="DK322" s="175"/>
      <c r="DL322" s="176"/>
      <c r="DM322" s="175"/>
      <c r="DN322" s="176"/>
      <c r="DO322" s="175"/>
      <c r="DP322" s="176"/>
      <c r="DQ322" s="175"/>
      <c r="DR322" s="176"/>
      <c r="DS322" s="175"/>
      <c r="DT322" s="176"/>
      <c r="DU322" s="175"/>
      <c r="DV322" s="176"/>
      <c r="DW322" s="175"/>
      <c r="DX322" s="176"/>
      <c r="DY322" s="175"/>
      <c r="DZ322" s="176"/>
      <c r="EA322" s="175"/>
      <c r="EB322" s="176"/>
      <c r="EC322" s="175"/>
      <c r="ED322" s="176"/>
      <c r="EE322" s="175"/>
      <c r="EF322" s="176"/>
      <c r="EG322" s="69"/>
      <c r="EH322" s="66"/>
      <c r="EI322" s="66"/>
      <c r="EJ322" s="67"/>
      <c r="EK322" s="67"/>
      <c r="EL322" s="67"/>
      <c r="EM322" s="204"/>
      <c r="EN322" s="200"/>
      <c r="EO322" s="198"/>
      <c r="EP322" s="182"/>
      <c r="EQ322" s="182"/>
      <c r="ER322" s="182"/>
      <c r="ES322" s="182"/>
    </row>
    <row r="323" spans="1:149" x14ac:dyDescent="0.2">
      <c r="A323" s="61"/>
      <c r="B323" s="114">
        <v>315</v>
      </c>
      <c r="C323" s="87" t="str">
        <f t="shared" si="191"/>
        <v/>
      </c>
      <c r="D323" s="88" t="str">
        <f t="shared" si="192"/>
        <v/>
      </c>
      <c r="E323" s="87" t="str">
        <f t="shared" si="193"/>
        <v/>
      </c>
      <c r="F323" s="89" t="str">
        <f t="shared" si="194"/>
        <v/>
      </c>
      <c r="G323" s="87" t="str">
        <f t="shared" si="195"/>
        <v/>
      </c>
      <c r="H323" s="88" t="str">
        <f t="shared" si="196"/>
        <v/>
      </c>
      <c r="I323" s="87" t="str">
        <f t="shared" si="197"/>
        <v/>
      </c>
      <c r="J323" s="89" t="str">
        <f t="shared" si="198"/>
        <v/>
      </c>
      <c r="K323" s="87" t="str">
        <f t="shared" si="199"/>
        <v/>
      </c>
      <c r="L323" s="88" t="str">
        <f t="shared" si="200"/>
        <v/>
      </c>
      <c r="M323" s="87" t="str">
        <f t="shared" si="201"/>
        <v/>
      </c>
      <c r="N323" s="89" t="str">
        <f t="shared" si="202"/>
        <v/>
      </c>
      <c r="O323" s="87" t="str">
        <f t="shared" si="203"/>
        <v/>
      </c>
      <c r="P323" s="88" t="str">
        <f t="shared" si="204"/>
        <v/>
      </c>
      <c r="Q323" s="87" t="str">
        <f t="shared" si="205"/>
        <v/>
      </c>
      <c r="R323" s="89" t="str">
        <f t="shared" si="206"/>
        <v/>
      </c>
      <c r="S323" s="87" t="str">
        <f t="shared" si="207"/>
        <v/>
      </c>
      <c r="T323" s="88" t="str">
        <f t="shared" si="208"/>
        <v/>
      </c>
      <c r="U323" s="87" t="str">
        <f t="shared" si="209"/>
        <v/>
      </c>
      <c r="V323" s="89" t="str">
        <f t="shared" si="210"/>
        <v/>
      </c>
      <c r="W323" s="87" t="str">
        <f t="shared" si="211"/>
        <v/>
      </c>
      <c r="X323" s="88" t="str">
        <f t="shared" si="212"/>
        <v/>
      </c>
      <c r="Y323" s="87" t="str">
        <f t="shared" si="213"/>
        <v/>
      </c>
      <c r="Z323" s="89" t="str">
        <f t="shared" si="214"/>
        <v/>
      </c>
      <c r="AA323" s="87" t="str">
        <f t="shared" si="215"/>
        <v/>
      </c>
      <c r="AB323" s="88" t="str">
        <f t="shared" si="216"/>
        <v/>
      </c>
      <c r="AC323" s="87" t="str">
        <f t="shared" si="217"/>
        <v/>
      </c>
      <c r="AD323" s="88" t="str">
        <f t="shared" si="218"/>
        <v/>
      </c>
      <c r="AE323" s="87" t="str">
        <f t="shared" si="219"/>
        <v/>
      </c>
      <c r="AF323" s="89" t="str">
        <f t="shared" si="220"/>
        <v/>
      </c>
      <c r="AG323" s="87" t="str">
        <f t="shared" si="221"/>
        <v/>
      </c>
      <c r="AH323" s="88" t="str">
        <f t="shared" si="222"/>
        <v/>
      </c>
      <c r="AI323" s="87" t="str">
        <f t="shared" si="223"/>
        <v/>
      </c>
      <c r="AJ323" s="89" t="str">
        <f t="shared" si="224"/>
        <v/>
      </c>
      <c r="AK323" s="87" t="str">
        <f t="shared" si="225"/>
        <v/>
      </c>
      <c r="AL323" s="88" t="str">
        <f t="shared" si="226"/>
        <v/>
      </c>
      <c r="AM323" s="87" t="str">
        <f t="shared" si="227"/>
        <v/>
      </c>
      <c r="AN323" s="104" t="str">
        <f t="shared" si="228"/>
        <v/>
      </c>
      <c r="AO323" s="105"/>
      <c r="AP323" s="104"/>
      <c r="AQ323" s="87"/>
      <c r="AR323" s="104"/>
      <c r="AS323" s="87"/>
      <c r="AT323" s="104"/>
      <c r="AU323" s="108"/>
      <c r="AV323" s="187"/>
      <c r="AW323" s="110"/>
      <c r="AX323" s="109"/>
      <c r="AY323" s="110"/>
      <c r="AZ323" s="189"/>
      <c r="BA323" s="110"/>
      <c r="BB323" s="109"/>
      <c r="BC323" s="110"/>
      <c r="BD323" s="109"/>
      <c r="BE323" s="191"/>
      <c r="BF323" s="109"/>
      <c r="BG323" s="110"/>
      <c r="BH323" s="138"/>
      <c r="BI323" s="139"/>
      <c r="BJ323" s="65"/>
      <c r="BK323" s="63"/>
      <c r="BL323" s="64"/>
      <c r="BM323" s="63"/>
      <c r="BN323" s="206"/>
      <c r="BO323" s="89"/>
      <c r="BP323" s="183"/>
      <c r="BQ323" s="89"/>
      <c r="BR323" s="193"/>
      <c r="BS323" s="183"/>
      <c r="BT323" s="185"/>
      <c r="BU323" s="89"/>
      <c r="BV323" s="89"/>
      <c r="BW323" s="63"/>
      <c r="BX323" s="64"/>
      <c r="BY323" s="63"/>
      <c r="BZ323" s="138"/>
      <c r="CA323" s="63"/>
      <c r="CB323" s="167"/>
      <c r="CC323" s="63"/>
      <c r="CD323" s="167"/>
      <c r="CE323" s="63"/>
      <c r="CF323" s="167"/>
      <c r="CG323" s="169"/>
      <c r="CH323" s="64"/>
      <c r="CI323" s="63"/>
      <c r="CJ323" s="64"/>
      <c r="CK323" s="63"/>
      <c r="CL323" s="65"/>
      <c r="CM323" s="63"/>
      <c r="CN323" s="64"/>
      <c r="CO323" s="63"/>
      <c r="CP323" s="138"/>
      <c r="CQ323" s="68"/>
      <c r="CR323" s="69"/>
      <c r="CS323" s="171"/>
      <c r="CT323" s="69"/>
      <c r="CU323" s="68"/>
      <c r="CV323" s="69"/>
      <c r="CW323" s="68"/>
      <c r="CX323" s="69"/>
      <c r="CY323" s="208"/>
      <c r="CZ323" s="70"/>
      <c r="DA323" s="63"/>
      <c r="DB323" s="173"/>
      <c r="DC323" s="63"/>
      <c r="DD323" s="71"/>
      <c r="DE323" s="63"/>
      <c r="DF323" s="71"/>
      <c r="DG323" s="63"/>
      <c r="DH323" s="68"/>
      <c r="DI323" s="175"/>
      <c r="DJ323" s="176"/>
      <c r="DK323" s="175"/>
      <c r="DL323" s="176"/>
      <c r="DM323" s="175"/>
      <c r="DN323" s="176"/>
      <c r="DO323" s="175"/>
      <c r="DP323" s="176"/>
      <c r="DQ323" s="175"/>
      <c r="DR323" s="176"/>
      <c r="DS323" s="175"/>
      <c r="DT323" s="176"/>
      <c r="DU323" s="175"/>
      <c r="DV323" s="176"/>
      <c r="DW323" s="175"/>
      <c r="DX323" s="176"/>
      <c r="DY323" s="175"/>
      <c r="DZ323" s="176"/>
      <c r="EA323" s="175"/>
      <c r="EB323" s="176"/>
      <c r="EC323" s="175"/>
      <c r="ED323" s="176"/>
      <c r="EE323" s="175"/>
      <c r="EF323" s="176"/>
      <c r="EG323" s="69"/>
      <c r="EH323" s="66"/>
      <c r="EI323" s="66"/>
      <c r="EJ323" s="67"/>
      <c r="EK323" s="67"/>
      <c r="EL323" s="67"/>
      <c r="EM323" s="204"/>
      <c r="EN323" s="200"/>
      <c r="EO323" s="198"/>
      <c r="EP323" s="182"/>
      <c r="EQ323" s="182"/>
      <c r="ER323" s="182"/>
      <c r="ES323" s="182"/>
    </row>
    <row r="324" spans="1:149" x14ac:dyDescent="0.2">
      <c r="A324" s="61"/>
      <c r="B324" s="114">
        <v>316</v>
      </c>
      <c r="C324" s="87" t="str">
        <f t="shared" si="191"/>
        <v/>
      </c>
      <c r="D324" s="88" t="str">
        <f t="shared" si="192"/>
        <v/>
      </c>
      <c r="E324" s="87" t="str">
        <f t="shared" si="193"/>
        <v/>
      </c>
      <c r="F324" s="89" t="str">
        <f t="shared" si="194"/>
        <v/>
      </c>
      <c r="G324" s="87" t="str">
        <f t="shared" si="195"/>
        <v/>
      </c>
      <c r="H324" s="88" t="str">
        <f t="shared" si="196"/>
        <v/>
      </c>
      <c r="I324" s="87" t="str">
        <f t="shared" si="197"/>
        <v/>
      </c>
      <c r="J324" s="89" t="str">
        <f t="shared" si="198"/>
        <v/>
      </c>
      <c r="K324" s="87" t="str">
        <f t="shared" si="199"/>
        <v/>
      </c>
      <c r="L324" s="88" t="str">
        <f t="shared" si="200"/>
        <v/>
      </c>
      <c r="M324" s="87" t="str">
        <f t="shared" si="201"/>
        <v/>
      </c>
      <c r="N324" s="89" t="str">
        <f t="shared" si="202"/>
        <v/>
      </c>
      <c r="O324" s="87" t="str">
        <f t="shared" si="203"/>
        <v/>
      </c>
      <c r="P324" s="88" t="str">
        <f t="shared" si="204"/>
        <v/>
      </c>
      <c r="Q324" s="87" t="str">
        <f t="shared" si="205"/>
        <v/>
      </c>
      <c r="R324" s="89" t="str">
        <f t="shared" si="206"/>
        <v/>
      </c>
      <c r="S324" s="87" t="str">
        <f t="shared" si="207"/>
        <v/>
      </c>
      <c r="T324" s="88" t="str">
        <f t="shared" si="208"/>
        <v/>
      </c>
      <c r="U324" s="87" t="str">
        <f t="shared" si="209"/>
        <v/>
      </c>
      <c r="V324" s="89" t="str">
        <f t="shared" si="210"/>
        <v/>
      </c>
      <c r="W324" s="87" t="str">
        <f t="shared" si="211"/>
        <v/>
      </c>
      <c r="X324" s="88" t="str">
        <f t="shared" si="212"/>
        <v/>
      </c>
      <c r="Y324" s="87" t="str">
        <f t="shared" si="213"/>
        <v/>
      </c>
      <c r="Z324" s="89" t="str">
        <f t="shared" si="214"/>
        <v/>
      </c>
      <c r="AA324" s="87" t="str">
        <f t="shared" si="215"/>
        <v/>
      </c>
      <c r="AB324" s="88" t="str">
        <f t="shared" si="216"/>
        <v/>
      </c>
      <c r="AC324" s="87" t="str">
        <f t="shared" si="217"/>
        <v/>
      </c>
      <c r="AD324" s="88" t="str">
        <f t="shared" si="218"/>
        <v/>
      </c>
      <c r="AE324" s="87" t="str">
        <f t="shared" si="219"/>
        <v/>
      </c>
      <c r="AF324" s="89" t="str">
        <f t="shared" si="220"/>
        <v/>
      </c>
      <c r="AG324" s="87" t="str">
        <f t="shared" si="221"/>
        <v/>
      </c>
      <c r="AH324" s="88" t="str">
        <f t="shared" si="222"/>
        <v/>
      </c>
      <c r="AI324" s="87" t="str">
        <f t="shared" si="223"/>
        <v/>
      </c>
      <c r="AJ324" s="89" t="str">
        <f t="shared" si="224"/>
        <v/>
      </c>
      <c r="AK324" s="87" t="str">
        <f t="shared" si="225"/>
        <v/>
      </c>
      <c r="AL324" s="88" t="str">
        <f t="shared" si="226"/>
        <v/>
      </c>
      <c r="AM324" s="87" t="str">
        <f t="shared" si="227"/>
        <v/>
      </c>
      <c r="AN324" s="104" t="str">
        <f t="shared" si="228"/>
        <v/>
      </c>
      <c r="AO324" s="105"/>
      <c r="AP324" s="104"/>
      <c r="AQ324" s="87"/>
      <c r="AR324" s="104"/>
      <c r="AS324" s="87"/>
      <c r="AT324" s="104"/>
      <c r="AU324" s="108"/>
      <c r="AV324" s="187"/>
      <c r="AW324" s="110"/>
      <c r="AX324" s="109"/>
      <c r="AY324" s="110"/>
      <c r="AZ324" s="189"/>
      <c r="BA324" s="110"/>
      <c r="BB324" s="109"/>
      <c r="BC324" s="110"/>
      <c r="BD324" s="109"/>
      <c r="BE324" s="191"/>
      <c r="BF324" s="109"/>
      <c r="BG324" s="110"/>
      <c r="BH324" s="138"/>
      <c r="BI324" s="139"/>
      <c r="BJ324" s="65"/>
      <c r="BK324" s="63"/>
      <c r="BL324" s="64"/>
      <c r="BM324" s="63"/>
      <c r="BN324" s="206"/>
      <c r="BO324" s="89"/>
      <c r="BP324" s="183"/>
      <c r="BQ324" s="89"/>
      <c r="BR324" s="193"/>
      <c r="BS324" s="183"/>
      <c r="BT324" s="185"/>
      <c r="BU324" s="89"/>
      <c r="BV324" s="89"/>
      <c r="BW324" s="63"/>
      <c r="BX324" s="64"/>
      <c r="BY324" s="63"/>
      <c r="BZ324" s="138"/>
      <c r="CA324" s="63"/>
      <c r="CB324" s="167"/>
      <c r="CC324" s="63"/>
      <c r="CD324" s="167"/>
      <c r="CE324" s="63"/>
      <c r="CF324" s="167"/>
      <c r="CG324" s="169"/>
      <c r="CH324" s="64"/>
      <c r="CI324" s="63"/>
      <c r="CJ324" s="64"/>
      <c r="CK324" s="63"/>
      <c r="CL324" s="65"/>
      <c r="CM324" s="63"/>
      <c r="CN324" s="64"/>
      <c r="CO324" s="63"/>
      <c r="CP324" s="138"/>
      <c r="CQ324" s="68"/>
      <c r="CR324" s="69"/>
      <c r="CS324" s="171"/>
      <c r="CT324" s="69"/>
      <c r="CU324" s="68"/>
      <c r="CV324" s="69"/>
      <c r="CW324" s="68"/>
      <c r="CX324" s="69"/>
      <c r="CY324" s="208"/>
      <c r="CZ324" s="70"/>
      <c r="DA324" s="63"/>
      <c r="DB324" s="173"/>
      <c r="DC324" s="63"/>
      <c r="DD324" s="71"/>
      <c r="DE324" s="63"/>
      <c r="DF324" s="71"/>
      <c r="DG324" s="63"/>
      <c r="DH324" s="68"/>
      <c r="DI324" s="175"/>
      <c r="DJ324" s="176"/>
      <c r="DK324" s="175"/>
      <c r="DL324" s="176"/>
      <c r="DM324" s="175"/>
      <c r="DN324" s="176"/>
      <c r="DO324" s="175"/>
      <c r="DP324" s="176"/>
      <c r="DQ324" s="175"/>
      <c r="DR324" s="176"/>
      <c r="DS324" s="175"/>
      <c r="DT324" s="176"/>
      <c r="DU324" s="175"/>
      <c r="DV324" s="176"/>
      <c r="DW324" s="175"/>
      <c r="DX324" s="176"/>
      <c r="DY324" s="175"/>
      <c r="DZ324" s="176"/>
      <c r="EA324" s="175"/>
      <c r="EB324" s="176"/>
      <c r="EC324" s="175"/>
      <c r="ED324" s="176"/>
      <c r="EE324" s="175"/>
      <c r="EF324" s="176"/>
      <c r="EG324" s="69"/>
      <c r="EH324" s="66"/>
      <c r="EI324" s="66"/>
      <c r="EJ324" s="67"/>
      <c r="EK324" s="67"/>
      <c r="EL324" s="67"/>
      <c r="EM324" s="204"/>
      <c r="EN324" s="200"/>
      <c r="EO324" s="198"/>
      <c r="EP324" s="182"/>
      <c r="EQ324" s="182"/>
      <c r="ER324" s="182"/>
      <c r="ES324" s="182"/>
    </row>
    <row r="325" spans="1:149" x14ac:dyDescent="0.2">
      <c r="A325" s="61"/>
      <c r="B325" s="114">
        <v>317</v>
      </c>
      <c r="C325" s="87" t="str">
        <f t="shared" si="191"/>
        <v/>
      </c>
      <c r="D325" s="88" t="str">
        <f t="shared" si="192"/>
        <v/>
      </c>
      <c r="E325" s="87" t="str">
        <f t="shared" si="193"/>
        <v/>
      </c>
      <c r="F325" s="89" t="str">
        <f t="shared" si="194"/>
        <v/>
      </c>
      <c r="G325" s="87" t="str">
        <f t="shared" si="195"/>
        <v/>
      </c>
      <c r="H325" s="88" t="str">
        <f t="shared" si="196"/>
        <v/>
      </c>
      <c r="I325" s="87" t="str">
        <f t="shared" si="197"/>
        <v/>
      </c>
      <c r="J325" s="89" t="str">
        <f t="shared" si="198"/>
        <v/>
      </c>
      <c r="K325" s="87" t="str">
        <f t="shared" si="199"/>
        <v/>
      </c>
      <c r="L325" s="88" t="str">
        <f t="shared" si="200"/>
        <v/>
      </c>
      <c r="M325" s="87" t="str">
        <f t="shared" si="201"/>
        <v/>
      </c>
      <c r="N325" s="89" t="str">
        <f t="shared" si="202"/>
        <v/>
      </c>
      <c r="O325" s="87" t="str">
        <f t="shared" si="203"/>
        <v/>
      </c>
      <c r="P325" s="88" t="str">
        <f t="shared" si="204"/>
        <v/>
      </c>
      <c r="Q325" s="87" t="str">
        <f t="shared" si="205"/>
        <v/>
      </c>
      <c r="R325" s="89" t="str">
        <f t="shared" si="206"/>
        <v/>
      </c>
      <c r="S325" s="87" t="str">
        <f t="shared" si="207"/>
        <v/>
      </c>
      <c r="T325" s="88" t="str">
        <f t="shared" si="208"/>
        <v/>
      </c>
      <c r="U325" s="87" t="str">
        <f t="shared" si="209"/>
        <v/>
      </c>
      <c r="V325" s="89" t="str">
        <f t="shared" si="210"/>
        <v/>
      </c>
      <c r="W325" s="87" t="str">
        <f t="shared" si="211"/>
        <v/>
      </c>
      <c r="X325" s="88" t="str">
        <f t="shared" si="212"/>
        <v/>
      </c>
      <c r="Y325" s="87" t="str">
        <f t="shared" si="213"/>
        <v/>
      </c>
      <c r="Z325" s="89" t="str">
        <f t="shared" si="214"/>
        <v/>
      </c>
      <c r="AA325" s="87" t="str">
        <f t="shared" si="215"/>
        <v/>
      </c>
      <c r="AB325" s="88" t="str">
        <f t="shared" si="216"/>
        <v/>
      </c>
      <c r="AC325" s="87" t="str">
        <f t="shared" si="217"/>
        <v/>
      </c>
      <c r="AD325" s="88" t="str">
        <f t="shared" si="218"/>
        <v/>
      </c>
      <c r="AE325" s="87" t="str">
        <f t="shared" si="219"/>
        <v/>
      </c>
      <c r="AF325" s="89" t="str">
        <f t="shared" si="220"/>
        <v/>
      </c>
      <c r="AG325" s="87" t="str">
        <f t="shared" si="221"/>
        <v/>
      </c>
      <c r="AH325" s="88" t="str">
        <f t="shared" si="222"/>
        <v/>
      </c>
      <c r="AI325" s="87" t="str">
        <f t="shared" si="223"/>
        <v/>
      </c>
      <c r="AJ325" s="89" t="str">
        <f t="shared" si="224"/>
        <v/>
      </c>
      <c r="AK325" s="87" t="str">
        <f t="shared" si="225"/>
        <v/>
      </c>
      <c r="AL325" s="88" t="str">
        <f t="shared" si="226"/>
        <v/>
      </c>
      <c r="AM325" s="87" t="str">
        <f t="shared" si="227"/>
        <v/>
      </c>
      <c r="AN325" s="104" t="str">
        <f t="shared" si="228"/>
        <v/>
      </c>
      <c r="AO325" s="105"/>
      <c r="AP325" s="104"/>
      <c r="AQ325" s="87"/>
      <c r="AR325" s="104"/>
      <c r="AS325" s="87"/>
      <c r="AT325" s="104"/>
      <c r="AU325" s="108"/>
      <c r="AV325" s="187"/>
      <c r="AW325" s="110"/>
      <c r="AX325" s="109"/>
      <c r="AY325" s="110"/>
      <c r="AZ325" s="189"/>
      <c r="BA325" s="110"/>
      <c r="BB325" s="109"/>
      <c r="BC325" s="110"/>
      <c r="BD325" s="109"/>
      <c r="BE325" s="191"/>
      <c r="BF325" s="109"/>
      <c r="BG325" s="110"/>
      <c r="BH325" s="138"/>
      <c r="BI325" s="139"/>
      <c r="BJ325" s="65"/>
      <c r="BK325" s="63"/>
      <c r="BL325" s="64"/>
      <c r="BM325" s="63"/>
      <c r="BN325" s="206"/>
      <c r="BO325" s="89"/>
      <c r="BP325" s="183"/>
      <c r="BQ325" s="89"/>
      <c r="BR325" s="193"/>
      <c r="BS325" s="183"/>
      <c r="BT325" s="185"/>
      <c r="BU325" s="89"/>
      <c r="BV325" s="89"/>
      <c r="BW325" s="63"/>
      <c r="BX325" s="64"/>
      <c r="BY325" s="63"/>
      <c r="BZ325" s="138"/>
      <c r="CA325" s="63"/>
      <c r="CB325" s="167"/>
      <c r="CC325" s="63"/>
      <c r="CD325" s="167"/>
      <c r="CE325" s="63"/>
      <c r="CF325" s="167"/>
      <c r="CG325" s="169"/>
      <c r="CH325" s="64"/>
      <c r="CI325" s="63"/>
      <c r="CJ325" s="64"/>
      <c r="CK325" s="63"/>
      <c r="CL325" s="65"/>
      <c r="CM325" s="63"/>
      <c r="CN325" s="64"/>
      <c r="CO325" s="63"/>
      <c r="CP325" s="138"/>
      <c r="CQ325" s="68"/>
      <c r="CR325" s="69"/>
      <c r="CS325" s="171"/>
      <c r="CT325" s="69"/>
      <c r="CU325" s="68"/>
      <c r="CV325" s="69"/>
      <c r="CW325" s="68"/>
      <c r="CX325" s="69"/>
      <c r="CY325" s="208"/>
      <c r="CZ325" s="70"/>
      <c r="DA325" s="63"/>
      <c r="DB325" s="173"/>
      <c r="DC325" s="63"/>
      <c r="DD325" s="71"/>
      <c r="DE325" s="63"/>
      <c r="DF325" s="71"/>
      <c r="DG325" s="63"/>
      <c r="DH325" s="68"/>
      <c r="DI325" s="175"/>
      <c r="DJ325" s="176"/>
      <c r="DK325" s="175"/>
      <c r="DL325" s="176"/>
      <c r="DM325" s="175"/>
      <c r="DN325" s="176"/>
      <c r="DO325" s="175"/>
      <c r="DP325" s="176"/>
      <c r="DQ325" s="175"/>
      <c r="DR325" s="176"/>
      <c r="DS325" s="175"/>
      <c r="DT325" s="176"/>
      <c r="DU325" s="175"/>
      <c r="DV325" s="176"/>
      <c r="DW325" s="175"/>
      <c r="DX325" s="176"/>
      <c r="DY325" s="175"/>
      <c r="DZ325" s="176"/>
      <c r="EA325" s="175"/>
      <c r="EB325" s="176"/>
      <c r="EC325" s="175"/>
      <c r="ED325" s="176"/>
      <c r="EE325" s="175"/>
      <c r="EF325" s="176"/>
      <c r="EG325" s="69"/>
      <c r="EH325" s="66"/>
      <c r="EI325" s="66"/>
      <c r="EJ325" s="67"/>
      <c r="EK325" s="67"/>
      <c r="EL325" s="67"/>
      <c r="EM325" s="204"/>
      <c r="EN325" s="200"/>
      <c r="EO325" s="198"/>
      <c r="EP325" s="182"/>
      <c r="EQ325" s="182"/>
      <c r="ER325" s="182"/>
      <c r="ES325" s="182"/>
    </row>
    <row r="326" spans="1:149" x14ac:dyDescent="0.2">
      <c r="A326" s="61"/>
      <c r="B326" s="114">
        <v>318</v>
      </c>
      <c r="C326" s="87" t="str">
        <f t="shared" si="191"/>
        <v/>
      </c>
      <c r="D326" s="88" t="str">
        <f t="shared" si="192"/>
        <v/>
      </c>
      <c r="E326" s="87" t="str">
        <f t="shared" si="193"/>
        <v/>
      </c>
      <c r="F326" s="89" t="str">
        <f t="shared" si="194"/>
        <v/>
      </c>
      <c r="G326" s="87" t="str">
        <f t="shared" si="195"/>
        <v/>
      </c>
      <c r="H326" s="88" t="str">
        <f t="shared" si="196"/>
        <v/>
      </c>
      <c r="I326" s="87" t="str">
        <f t="shared" si="197"/>
        <v/>
      </c>
      <c r="J326" s="89" t="str">
        <f t="shared" si="198"/>
        <v/>
      </c>
      <c r="K326" s="87" t="str">
        <f t="shared" si="199"/>
        <v/>
      </c>
      <c r="L326" s="88" t="str">
        <f t="shared" si="200"/>
        <v/>
      </c>
      <c r="M326" s="87" t="str">
        <f t="shared" si="201"/>
        <v/>
      </c>
      <c r="N326" s="89" t="str">
        <f t="shared" si="202"/>
        <v/>
      </c>
      <c r="O326" s="87" t="str">
        <f t="shared" si="203"/>
        <v/>
      </c>
      <c r="P326" s="88" t="str">
        <f t="shared" si="204"/>
        <v/>
      </c>
      <c r="Q326" s="87" t="str">
        <f t="shared" si="205"/>
        <v/>
      </c>
      <c r="R326" s="89" t="str">
        <f t="shared" si="206"/>
        <v/>
      </c>
      <c r="S326" s="87" t="str">
        <f t="shared" si="207"/>
        <v/>
      </c>
      <c r="T326" s="88" t="str">
        <f t="shared" si="208"/>
        <v/>
      </c>
      <c r="U326" s="87" t="str">
        <f t="shared" si="209"/>
        <v/>
      </c>
      <c r="V326" s="89" t="str">
        <f t="shared" si="210"/>
        <v/>
      </c>
      <c r="W326" s="87" t="str">
        <f t="shared" si="211"/>
        <v/>
      </c>
      <c r="X326" s="88" t="str">
        <f t="shared" si="212"/>
        <v/>
      </c>
      <c r="Y326" s="87" t="str">
        <f t="shared" si="213"/>
        <v/>
      </c>
      <c r="Z326" s="89" t="str">
        <f t="shared" si="214"/>
        <v/>
      </c>
      <c r="AA326" s="87" t="str">
        <f t="shared" si="215"/>
        <v/>
      </c>
      <c r="AB326" s="88" t="str">
        <f t="shared" si="216"/>
        <v/>
      </c>
      <c r="AC326" s="87" t="str">
        <f t="shared" si="217"/>
        <v/>
      </c>
      <c r="AD326" s="88" t="str">
        <f t="shared" si="218"/>
        <v/>
      </c>
      <c r="AE326" s="87" t="str">
        <f t="shared" si="219"/>
        <v/>
      </c>
      <c r="AF326" s="89" t="str">
        <f t="shared" si="220"/>
        <v/>
      </c>
      <c r="AG326" s="87" t="str">
        <f t="shared" si="221"/>
        <v/>
      </c>
      <c r="AH326" s="88" t="str">
        <f t="shared" si="222"/>
        <v/>
      </c>
      <c r="AI326" s="87" t="str">
        <f t="shared" si="223"/>
        <v/>
      </c>
      <c r="AJ326" s="89" t="str">
        <f t="shared" si="224"/>
        <v/>
      </c>
      <c r="AK326" s="87" t="str">
        <f t="shared" si="225"/>
        <v/>
      </c>
      <c r="AL326" s="88" t="str">
        <f t="shared" si="226"/>
        <v/>
      </c>
      <c r="AM326" s="87" t="str">
        <f t="shared" si="227"/>
        <v/>
      </c>
      <c r="AN326" s="104" t="str">
        <f t="shared" si="228"/>
        <v/>
      </c>
      <c r="AO326" s="105"/>
      <c r="AP326" s="104"/>
      <c r="AQ326" s="87"/>
      <c r="AR326" s="104"/>
      <c r="AS326" s="87"/>
      <c r="AT326" s="104"/>
      <c r="AU326" s="108"/>
      <c r="AV326" s="187"/>
      <c r="AW326" s="110"/>
      <c r="AX326" s="109"/>
      <c r="AY326" s="110"/>
      <c r="AZ326" s="189"/>
      <c r="BA326" s="110"/>
      <c r="BB326" s="109"/>
      <c r="BC326" s="110"/>
      <c r="BD326" s="109"/>
      <c r="BE326" s="191"/>
      <c r="BF326" s="109"/>
      <c r="BG326" s="110"/>
      <c r="BH326" s="138"/>
      <c r="BI326" s="139"/>
      <c r="BJ326" s="65"/>
      <c r="BK326" s="63"/>
      <c r="BL326" s="64"/>
      <c r="BM326" s="63"/>
      <c r="BN326" s="206"/>
      <c r="BO326" s="89"/>
      <c r="BP326" s="183"/>
      <c r="BQ326" s="89"/>
      <c r="BR326" s="193"/>
      <c r="BS326" s="183"/>
      <c r="BT326" s="185"/>
      <c r="BU326" s="89"/>
      <c r="BV326" s="89"/>
      <c r="BW326" s="63"/>
      <c r="BX326" s="64"/>
      <c r="BY326" s="63"/>
      <c r="BZ326" s="138"/>
      <c r="CA326" s="63"/>
      <c r="CB326" s="167"/>
      <c r="CC326" s="63"/>
      <c r="CD326" s="167"/>
      <c r="CE326" s="63"/>
      <c r="CF326" s="167"/>
      <c r="CG326" s="169"/>
      <c r="CH326" s="64"/>
      <c r="CI326" s="63"/>
      <c r="CJ326" s="64"/>
      <c r="CK326" s="63"/>
      <c r="CL326" s="65"/>
      <c r="CM326" s="63"/>
      <c r="CN326" s="64"/>
      <c r="CO326" s="63"/>
      <c r="CP326" s="138"/>
      <c r="CQ326" s="68"/>
      <c r="CR326" s="69"/>
      <c r="CS326" s="171"/>
      <c r="CT326" s="69"/>
      <c r="CU326" s="68"/>
      <c r="CV326" s="69"/>
      <c r="CW326" s="68"/>
      <c r="CX326" s="69"/>
      <c r="CY326" s="208"/>
      <c r="CZ326" s="70"/>
      <c r="DA326" s="63"/>
      <c r="DB326" s="173"/>
      <c r="DC326" s="63"/>
      <c r="DD326" s="71"/>
      <c r="DE326" s="63"/>
      <c r="DF326" s="71"/>
      <c r="DG326" s="63"/>
      <c r="DH326" s="68"/>
      <c r="DI326" s="175"/>
      <c r="DJ326" s="176"/>
      <c r="DK326" s="175"/>
      <c r="DL326" s="176"/>
      <c r="DM326" s="175"/>
      <c r="DN326" s="176"/>
      <c r="DO326" s="175"/>
      <c r="DP326" s="176"/>
      <c r="DQ326" s="175"/>
      <c r="DR326" s="176"/>
      <c r="DS326" s="175"/>
      <c r="DT326" s="176"/>
      <c r="DU326" s="175"/>
      <c r="DV326" s="176"/>
      <c r="DW326" s="175"/>
      <c r="DX326" s="176"/>
      <c r="DY326" s="175"/>
      <c r="DZ326" s="176"/>
      <c r="EA326" s="175"/>
      <c r="EB326" s="176"/>
      <c r="EC326" s="175"/>
      <c r="ED326" s="176"/>
      <c r="EE326" s="175"/>
      <c r="EF326" s="176"/>
      <c r="EG326" s="69"/>
      <c r="EH326" s="66"/>
      <c r="EI326" s="66"/>
      <c r="EJ326" s="67"/>
      <c r="EK326" s="67"/>
      <c r="EL326" s="67"/>
      <c r="EM326" s="204"/>
      <c r="EN326" s="200"/>
      <c r="EO326" s="198"/>
      <c r="EP326" s="182"/>
      <c r="EQ326" s="182"/>
      <c r="ER326" s="182"/>
      <c r="ES326" s="182"/>
    </row>
    <row r="327" spans="1:149" x14ac:dyDescent="0.2">
      <c r="A327" s="61"/>
      <c r="B327" s="114">
        <v>319</v>
      </c>
      <c r="C327" s="87" t="str">
        <f t="shared" si="191"/>
        <v/>
      </c>
      <c r="D327" s="88" t="str">
        <f t="shared" si="192"/>
        <v/>
      </c>
      <c r="E327" s="87" t="str">
        <f t="shared" si="193"/>
        <v/>
      </c>
      <c r="F327" s="89" t="str">
        <f t="shared" si="194"/>
        <v/>
      </c>
      <c r="G327" s="87" t="str">
        <f t="shared" si="195"/>
        <v/>
      </c>
      <c r="H327" s="88" t="str">
        <f t="shared" si="196"/>
        <v/>
      </c>
      <c r="I327" s="87" t="str">
        <f t="shared" si="197"/>
        <v/>
      </c>
      <c r="J327" s="89" t="str">
        <f t="shared" si="198"/>
        <v/>
      </c>
      <c r="K327" s="87" t="str">
        <f t="shared" si="199"/>
        <v/>
      </c>
      <c r="L327" s="88" t="str">
        <f t="shared" si="200"/>
        <v/>
      </c>
      <c r="M327" s="87" t="str">
        <f t="shared" si="201"/>
        <v/>
      </c>
      <c r="N327" s="89" t="str">
        <f t="shared" si="202"/>
        <v/>
      </c>
      <c r="O327" s="87" t="str">
        <f t="shared" si="203"/>
        <v/>
      </c>
      <c r="P327" s="88" t="str">
        <f t="shared" si="204"/>
        <v/>
      </c>
      <c r="Q327" s="87" t="str">
        <f t="shared" si="205"/>
        <v/>
      </c>
      <c r="R327" s="89" t="str">
        <f t="shared" si="206"/>
        <v/>
      </c>
      <c r="S327" s="87" t="str">
        <f t="shared" si="207"/>
        <v/>
      </c>
      <c r="T327" s="88" t="str">
        <f t="shared" si="208"/>
        <v/>
      </c>
      <c r="U327" s="87" t="str">
        <f t="shared" si="209"/>
        <v/>
      </c>
      <c r="V327" s="89" t="str">
        <f t="shared" si="210"/>
        <v/>
      </c>
      <c r="W327" s="87" t="str">
        <f t="shared" si="211"/>
        <v/>
      </c>
      <c r="X327" s="88" t="str">
        <f t="shared" si="212"/>
        <v/>
      </c>
      <c r="Y327" s="87" t="str">
        <f t="shared" si="213"/>
        <v/>
      </c>
      <c r="Z327" s="89" t="str">
        <f t="shared" si="214"/>
        <v/>
      </c>
      <c r="AA327" s="87" t="str">
        <f t="shared" si="215"/>
        <v/>
      </c>
      <c r="AB327" s="88" t="str">
        <f t="shared" si="216"/>
        <v/>
      </c>
      <c r="AC327" s="87" t="str">
        <f t="shared" si="217"/>
        <v/>
      </c>
      <c r="AD327" s="88" t="str">
        <f t="shared" si="218"/>
        <v/>
      </c>
      <c r="AE327" s="87" t="str">
        <f t="shared" si="219"/>
        <v/>
      </c>
      <c r="AF327" s="89" t="str">
        <f t="shared" si="220"/>
        <v/>
      </c>
      <c r="AG327" s="87" t="str">
        <f t="shared" si="221"/>
        <v/>
      </c>
      <c r="AH327" s="88" t="str">
        <f t="shared" si="222"/>
        <v/>
      </c>
      <c r="AI327" s="87" t="str">
        <f t="shared" si="223"/>
        <v/>
      </c>
      <c r="AJ327" s="89" t="str">
        <f t="shared" si="224"/>
        <v/>
      </c>
      <c r="AK327" s="87" t="str">
        <f t="shared" si="225"/>
        <v/>
      </c>
      <c r="AL327" s="88" t="str">
        <f t="shared" si="226"/>
        <v/>
      </c>
      <c r="AM327" s="87" t="str">
        <f t="shared" si="227"/>
        <v/>
      </c>
      <c r="AN327" s="104" t="str">
        <f t="shared" si="228"/>
        <v/>
      </c>
      <c r="AO327" s="105"/>
      <c r="AP327" s="104"/>
      <c r="AQ327" s="87"/>
      <c r="AR327" s="104"/>
      <c r="AS327" s="87"/>
      <c r="AT327" s="104"/>
      <c r="AU327" s="108"/>
      <c r="AV327" s="187"/>
      <c r="AW327" s="110"/>
      <c r="AX327" s="109"/>
      <c r="AY327" s="110"/>
      <c r="AZ327" s="189"/>
      <c r="BA327" s="110"/>
      <c r="BB327" s="109"/>
      <c r="BC327" s="110"/>
      <c r="BD327" s="109"/>
      <c r="BE327" s="191"/>
      <c r="BF327" s="109"/>
      <c r="BG327" s="110"/>
      <c r="BH327" s="138"/>
      <c r="BI327" s="139"/>
      <c r="BJ327" s="65"/>
      <c r="BK327" s="63"/>
      <c r="BL327" s="64"/>
      <c r="BM327" s="63"/>
      <c r="BN327" s="206"/>
      <c r="BO327" s="89"/>
      <c r="BP327" s="183"/>
      <c r="BQ327" s="89"/>
      <c r="BR327" s="193"/>
      <c r="BS327" s="183"/>
      <c r="BT327" s="185"/>
      <c r="BU327" s="89"/>
      <c r="BV327" s="89"/>
      <c r="BW327" s="63"/>
      <c r="BX327" s="64"/>
      <c r="BY327" s="63"/>
      <c r="BZ327" s="138"/>
      <c r="CA327" s="63"/>
      <c r="CB327" s="167"/>
      <c r="CC327" s="63"/>
      <c r="CD327" s="167"/>
      <c r="CE327" s="63"/>
      <c r="CF327" s="167"/>
      <c r="CG327" s="169"/>
      <c r="CH327" s="64"/>
      <c r="CI327" s="63"/>
      <c r="CJ327" s="64"/>
      <c r="CK327" s="63"/>
      <c r="CL327" s="65"/>
      <c r="CM327" s="63"/>
      <c r="CN327" s="64"/>
      <c r="CO327" s="63"/>
      <c r="CP327" s="138"/>
      <c r="CQ327" s="68"/>
      <c r="CR327" s="69"/>
      <c r="CS327" s="171"/>
      <c r="CT327" s="69"/>
      <c r="CU327" s="68"/>
      <c r="CV327" s="69"/>
      <c r="CW327" s="68"/>
      <c r="CX327" s="69"/>
      <c r="CY327" s="208"/>
      <c r="CZ327" s="70"/>
      <c r="DA327" s="63"/>
      <c r="DB327" s="173"/>
      <c r="DC327" s="63"/>
      <c r="DD327" s="71"/>
      <c r="DE327" s="63"/>
      <c r="DF327" s="71"/>
      <c r="DG327" s="63"/>
      <c r="DH327" s="68"/>
      <c r="DI327" s="175"/>
      <c r="DJ327" s="176"/>
      <c r="DK327" s="175"/>
      <c r="DL327" s="176"/>
      <c r="DM327" s="175"/>
      <c r="DN327" s="176"/>
      <c r="DO327" s="175"/>
      <c r="DP327" s="176"/>
      <c r="DQ327" s="175"/>
      <c r="DR327" s="176"/>
      <c r="DS327" s="175"/>
      <c r="DT327" s="176"/>
      <c r="DU327" s="175"/>
      <c r="DV327" s="176"/>
      <c r="DW327" s="175"/>
      <c r="DX327" s="176"/>
      <c r="DY327" s="175"/>
      <c r="DZ327" s="176"/>
      <c r="EA327" s="175"/>
      <c r="EB327" s="176"/>
      <c r="EC327" s="175"/>
      <c r="ED327" s="176"/>
      <c r="EE327" s="175"/>
      <c r="EF327" s="176"/>
      <c r="EG327" s="69"/>
      <c r="EH327" s="66"/>
      <c r="EI327" s="66"/>
      <c r="EJ327" s="67"/>
      <c r="EK327" s="67"/>
      <c r="EL327" s="67"/>
      <c r="EM327" s="204"/>
      <c r="EN327" s="200"/>
      <c r="EO327" s="198"/>
      <c r="EP327" s="182"/>
      <c r="EQ327" s="182"/>
      <c r="ER327" s="182"/>
      <c r="ES327" s="182"/>
    </row>
    <row r="328" spans="1:149" x14ac:dyDescent="0.2">
      <c r="A328" s="61"/>
      <c r="B328" s="114">
        <v>320</v>
      </c>
      <c r="C328" s="87" t="str">
        <f t="shared" si="191"/>
        <v/>
      </c>
      <c r="D328" s="88" t="str">
        <f t="shared" si="192"/>
        <v/>
      </c>
      <c r="E328" s="87" t="str">
        <f t="shared" si="193"/>
        <v/>
      </c>
      <c r="F328" s="89" t="str">
        <f t="shared" si="194"/>
        <v/>
      </c>
      <c r="G328" s="87" t="str">
        <f t="shared" si="195"/>
        <v/>
      </c>
      <c r="H328" s="88" t="str">
        <f t="shared" si="196"/>
        <v/>
      </c>
      <c r="I328" s="87" t="str">
        <f t="shared" si="197"/>
        <v/>
      </c>
      <c r="J328" s="89" t="str">
        <f t="shared" si="198"/>
        <v/>
      </c>
      <c r="K328" s="87" t="str">
        <f t="shared" si="199"/>
        <v/>
      </c>
      <c r="L328" s="88" t="str">
        <f t="shared" si="200"/>
        <v/>
      </c>
      <c r="M328" s="87" t="str">
        <f t="shared" si="201"/>
        <v/>
      </c>
      <c r="N328" s="89" t="str">
        <f t="shared" si="202"/>
        <v/>
      </c>
      <c r="O328" s="87" t="str">
        <f t="shared" si="203"/>
        <v/>
      </c>
      <c r="P328" s="88" t="str">
        <f t="shared" si="204"/>
        <v/>
      </c>
      <c r="Q328" s="87" t="str">
        <f t="shared" si="205"/>
        <v/>
      </c>
      <c r="R328" s="89" t="str">
        <f t="shared" si="206"/>
        <v/>
      </c>
      <c r="S328" s="87" t="str">
        <f t="shared" si="207"/>
        <v/>
      </c>
      <c r="T328" s="88" t="str">
        <f t="shared" si="208"/>
        <v/>
      </c>
      <c r="U328" s="87" t="str">
        <f t="shared" si="209"/>
        <v/>
      </c>
      <c r="V328" s="89" t="str">
        <f t="shared" si="210"/>
        <v/>
      </c>
      <c r="W328" s="87" t="str">
        <f t="shared" si="211"/>
        <v/>
      </c>
      <c r="X328" s="88" t="str">
        <f t="shared" si="212"/>
        <v/>
      </c>
      <c r="Y328" s="87" t="str">
        <f t="shared" si="213"/>
        <v/>
      </c>
      <c r="Z328" s="89" t="str">
        <f t="shared" si="214"/>
        <v/>
      </c>
      <c r="AA328" s="87" t="str">
        <f t="shared" si="215"/>
        <v/>
      </c>
      <c r="AB328" s="88" t="str">
        <f t="shared" si="216"/>
        <v/>
      </c>
      <c r="AC328" s="87" t="str">
        <f t="shared" si="217"/>
        <v/>
      </c>
      <c r="AD328" s="88" t="str">
        <f t="shared" si="218"/>
        <v/>
      </c>
      <c r="AE328" s="87" t="str">
        <f t="shared" si="219"/>
        <v/>
      </c>
      <c r="AF328" s="89" t="str">
        <f t="shared" si="220"/>
        <v/>
      </c>
      <c r="AG328" s="87" t="str">
        <f t="shared" si="221"/>
        <v/>
      </c>
      <c r="AH328" s="88" t="str">
        <f t="shared" si="222"/>
        <v/>
      </c>
      <c r="AI328" s="87" t="str">
        <f t="shared" si="223"/>
        <v/>
      </c>
      <c r="AJ328" s="89" t="str">
        <f t="shared" si="224"/>
        <v/>
      </c>
      <c r="AK328" s="87" t="str">
        <f t="shared" si="225"/>
        <v/>
      </c>
      <c r="AL328" s="88" t="str">
        <f t="shared" si="226"/>
        <v/>
      </c>
      <c r="AM328" s="87" t="str">
        <f t="shared" si="227"/>
        <v/>
      </c>
      <c r="AN328" s="104" t="str">
        <f t="shared" si="228"/>
        <v/>
      </c>
      <c r="AO328" s="105"/>
      <c r="AP328" s="104"/>
      <c r="AQ328" s="87"/>
      <c r="AR328" s="104"/>
      <c r="AS328" s="87"/>
      <c r="AT328" s="104"/>
      <c r="AU328" s="108"/>
      <c r="AV328" s="187"/>
      <c r="AW328" s="110"/>
      <c r="AX328" s="109"/>
      <c r="AY328" s="110"/>
      <c r="AZ328" s="189"/>
      <c r="BA328" s="110"/>
      <c r="BB328" s="109"/>
      <c r="BC328" s="110"/>
      <c r="BD328" s="109"/>
      <c r="BE328" s="191"/>
      <c r="BF328" s="109"/>
      <c r="BG328" s="110"/>
      <c r="BH328" s="138"/>
      <c r="BI328" s="139"/>
      <c r="BJ328" s="65"/>
      <c r="BK328" s="63"/>
      <c r="BL328" s="64"/>
      <c r="BM328" s="63"/>
      <c r="BN328" s="206"/>
      <c r="BO328" s="89"/>
      <c r="BP328" s="183"/>
      <c r="BQ328" s="89"/>
      <c r="BR328" s="193"/>
      <c r="BS328" s="183"/>
      <c r="BT328" s="185"/>
      <c r="BU328" s="89"/>
      <c r="BV328" s="89"/>
      <c r="BW328" s="63"/>
      <c r="BX328" s="64"/>
      <c r="BY328" s="63"/>
      <c r="BZ328" s="138"/>
      <c r="CA328" s="63"/>
      <c r="CB328" s="167"/>
      <c r="CC328" s="63"/>
      <c r="CD328" s="167"/>
      <c r="CE328" s="63"/>
      <c r="CF328" s="167"/>
      <c r="CG328" s="169"/>
      <c r="CH328" s="64"/>
      <c r="CI328" s="63"/>
      <c r="CJ328" s="64"/>
      <c r="CK328" s="63"/>
      <c r="CL328" s="65"/>
      <c r="CM328" s="63"/>
      <c r="CN328" s="64"/>
      <c r="CO328" s="63"/>
      <c r="CP328" s="138"/>
      <c r="CQ328" s="68"/>
      <c r="CR328" s="69"/>
      <c r="CS328" s="171"/>
      <c r="CT328" s="69"/>
      <c r="CU328" s="68"/>
      <c r="CV328" s="69"/>
      <c r="CW328" s="68"/>
      <c r="CX328" s="69"/>
      <c r="CY328" s="208"/>
      <c r="CZ328" s="70"/>
      <c r="DA328" s="63"/>
      <c r="DB328" s="173"/>
      <c r="DC328" s="63"/>
      <c r="DD328" s="71"/>
      <c r="DE328" s="63"/>
      <c r="DF328" s="71"/>
      <c r="DG328" s="63"/>
      <c r="DH328" s="68"/>
      <c r="DI328" s="175"/>
      <c r="DJ328" s="176"/>
      <c r="DK328" s="175"/>
      <c r="DL328" s="176"/>
      <c r="DM328" s="175"/>
      <c r="DN328" s="176"/>
      <c r="DO328" s="175"/>
      <c r="DP328" s="176"/>
      <c r="DQ328" s="175"/>
      <c r="DR328" s="176"/>
      <c r="DS328" s="175"/>
      <c r="DT328" s="176"/>
      <c r="DU328" s="175"/>
      <c r="DV328" s="176"/>
      <c r="DW328" s="175"/>
      <c r="DX328" s="176"/>
      <c r="DY328" s="175"/>
      <c r="DZ328" s="176"/>
      <c r="EA328" s="175"/>
      <c r="EB328" s="176"/>
      <c r="EC328" s="175"/>
      <c r="ED328" s="176"/>
      <c r="EE328" s="175"/>
      <c r="EF328" s="176"/>
      <c r="EG328" s="69"/>
      <c r="EH328" s="66"/>
      <c r="EI328" s="66"/>
      <c r="EJ328" s="67"/>
      <c r="EK328" s="67"/>
      <c r="EL328" s="67"/>
      <c r="EM328" s="204"/>
      <c r="EN328" s="200"/>
      <c r="EO328" s="198"/>
      <c r="EP328" s="182"/>
      <c r="EQ328" s="182"/>
      <c r="ER328" s="182"/>
      <c r="ES328" s="182"/>
    </row>
    <row r="329" spans="1:149" x14ac:dyDescent="0.2">
      <c r="A329" s="61"/>
      <c r="B329" s="114">
        <v>321</v>
      </c>
      <c r="C329" s="87" t="str">
        <f t="shared" si="191"/>
        <v/>
      </c>
      <c r="D329" s="88" t="str">
        <f t="shared" si="192"/>
        <v/>
      </c>
      <c r="E329" s="87" t="str">
        <f t="shared" si="193"/>
        <v/>
      </c>
      <c r="F329" s="89" t="str">
        <f t="shared" si="194"/>
        <v/>
      </c>
      <c r="G329" s="87" t="str">
        <f t="shared" si="195"/>
        <v/>
      </c>
      <c r="H329" s="88" t="str">
        <f t="shared" si="196"/>
        <v/>
      </c>
      <c r="I329" s="87" t="str">
        <f t="shared" si="197"/>
        <v/>
      </c>
      <c r="J329" s="89" t="str">
        <f t="shared" si="198"/>
        <v/>
      </c>
      <c r="K329" s="87" t="str">
        <f t="shared" si="199"/>
        <v/>
      </c>
      <c r="L329" s="88" t="str">
        <f t="shared" si="200"/>
        <v/>
      </c>
      <c r="M329" s="87" t="str">
        <f t="shared" si="201"/>
        <v/>
      </c>
      <c r="N329" s="89" t="str">
        <f t="shared" si="202"/>
        <v/>
      </c>
      <c r="O329" s="87" t="str">
        <f t="shared" si="203"/>
        <v/>
      </c>
      <c r="P329" s="88" t="str">
        <f t="shared" si="204"/>
        <v/>
      </c>
      <c r="Q329" s="87" t="str">
        <f t="shared" si="205"/>
        <v/>
      </c>
      <c r="R329" s="89" t="str">
        <f t="shared" si="206"/>
        <v/>
      </c>
      <c r="S329" s="87" t="str">
        <f t="shared" si="207"/>
        <v/>
      </c>
      <c r="T329" s="88" t="str">
        <f t="shared" si="208"/>
        <v/>
      </c>
      <c r="U329" s="87" t="str">
        <f t="shared" si="209"/>
        <v/>
      </c>
      <c r="V329" s="89" t="str">
        <f t="shared" si="210"/>
        <v/>
      </c>
      <c r="W329" s="87" t="str">
        <f t="shared" si="211"/>
        <v/>
      </c>
      <c r="X329" s="88" t="str">
        <f t="shared" si="212"/>
        <v/>
      </c>
      <c r="Y329" s="87" t="str">
        <f t="shared" si="213"/>
        <v/>
      </c>
      <c r="Z329" s="89" t="str">
        <f t="shared" si="214"/>
        <v/>
      </c>
      <c r="AA329" s="87" t="str">
        <f t="shared" si="215"/>
        <v/>
      </c>
      <c r="AB329" s="88" t="str">
        <f t="shared" si="216"/>
        <v/>
      </c>
      <c r="AC329" s="87" t="str">
        <f t="shared" si="217"/>
        <v/>
      </c>
      <c r="AD329" s="88" t="str">
        <f t="shared" si="218"/>
        <v/>
      </c>
      <c r="AE329" s="87" t="str">
        <f t="shared" si="219"/>
        <v/>
      </c>
      <c r="AF329" s="89" t="str">
        <f t="shared" si="220"/>
        <v/>
      </c>
      <c r="AG329" s="87" t="str">
        <f t="shared" si="221"/>
        <v/>
      </c>
      <c r="AH329" s="88" t="str">
        <f t="shared" si="222"/>
        <v/>
      </c>
      <c r="AI329" s="87" t="str">
        <f t="shared" si="223"/>
        <v/>
      </c>
      <c r="AJ329" s="89" t="str">
        <f t="shared" si="224"/>
        <v/>
      </c>
      <c r="AK329" s="87" t="str">
        <f t="shared" si="225"/>
        <v/>
      </c>
      <c r="AL329" s="88" t="str">
        <f t="shared" si="226"/>
        <v/>
      </c>
      <c r="AM329" s="87" t="str">
        <f t="shared" si="227"/>
        <v/>
      </c>
      <c r="AN329" s="104" t="str">
        <f t="shared" si="228"/>
        <v/>
      </c>
      <c r="AO329" s="105"/>
      <c r="AP329" s="104"/>
      <c r="AQ329" s="87"/>
      <c r="AR329" s="104"/>
      <c r="AS329" s="87"/>
      <c r="AT329" s="104"/>
      <c r="AU329" s="108"/>
      <c r="AV329" s="187"/>
      <c r="AW329" s="110"/>
      <c r="AX329" s="109"/>
      <c r="AY329" s="110"/>
      <c r="AZ329" s="189"/>
      <c r="BA329" s="110"/>
      <c r="BB329" s="109"/>
      <c r="BC329" s="110"/>
      <c r="BD329" s="109"/>
      <c r="BE329" s="191"/>
      <c r="BF329" s="109"/>
      <c r="BG329" s="110"/>
      <c r="BH329" s="138"/>
      <c r="BI329" s="139"/>
      <c r="BJ329" s="65"/>
      <c r="BK329" s="63"/>
      <c r="BL329" s="64"/>
      <c r="BM329" s="63"/>
      <c r="BN329" s="206"/>
      <c r="BO329" s="89"/>
      <c r="BP329" s="183"/>
      <c r="BQ329" s="89"/>
      <c r="BR329" s="193"/>
      <c r="BS329" s="183"/>
      <c r="BT329" s="185"/>
      <c r="BU329" s="89"/>
      <c r="BV329" s="89"/>
      <c r="BW329" s="63"/>
      <c r="BX329" s="64"/>
      <c r="BY329" s="63"/>
      <c r="BZ329" s="138"/>
      <c r="CA329" s="63"/>
      <c r="CB329" s="167"/>
      <c r="CC329" s="63"/>
      <c r="CD329" s="167"/>
      <c r="CE329" s="63"/>
      <c r="CF329" s="167"/>
      <c r="CG329" s="169"/>
      <c r="CH329" s="64"/>
      <c r="CI329" s="63"/>
      <c r="CJ329" s="64"/>
      <c r="CK329" s="63"/>
      <c r="CL329" s="65"/>
      <c r="CM329" s="63"/>
      <c r="CN329" s="64"/>
      <c r="CO329" s="63"/>
      <c r="CP329" s="138"/>
      <c r="CQ329" s="68"/>
      <c r="CR329" s="69"/>
      <c r="CS329" s="171"/>
      <c r="CT329" s="69"/>
      <c r="CU329" s="68"/>
      <c r="CV329" s="69"/>
      <c r="CW329" s="68"/>
      <c r="CX329" s="69"/>
      <c r="CY329" s="208"/>
      <c r="CZ329" s="70"/>
      <c r="DA329" s="63"/>
      <c r="DB329" s="173"/>
      <c r="DC329" s="63"/>
      <c r="DD329" s="71"/>
      <c r="DE329" s="63"/>
      <c r="DF329" s="71"/>
      <c r="DG329" s="63"/>
      <c r="DH329" s="68"/>
      <c r="DI329" s="175"/>
      <c r="DJ329" s="176"/>
      <c r="DK329" s="175"/>
      <c r="DL329" s="176"/>
      <c r="DM329" s="175"/>
      <c r="DN329" s="176"/>
      <c r="DO329" s="175"/>
      <c r="DP329" s="176"/>
      <c r="DQ329" s="175"/>
      <c r="DR329" s="176"/>
      <c r="DS329" s="175"/>
      <c r="DT329" s="176"/>
      <c r="DU329" s="175"/>
      <c r="DV329" s="176"/>
      <c r="DW329" s="175"/>
      <c r="DX329" s="176"/>
      <c r="DY329" s="175"/>
      <c r="DZ329" s="176"/>
      <c r="EA329" s="175"/>
      <c r="EB329" s="176"/>
      <c r="EC329" s="175"/>
      <c r="ED329" s="176"/>
      <c r="EE329" s="175"/>
      <c r="EF329" s="176"/>
      <c r="EG329" s="69"/>
      <c r="EH329" s="66"/>
      <c r="EI329" s="66"/>
      <c r="EJ329" s="67"/>
      <c r="EK329" s="67"/>
      <c r="EL329" s="67"/>
      <c r="EM329" s="204"/>
      <c r="EN329" s="200"/>
      <c r="EO329" s="198"/>
      <c r="EP329" s="182"/>
      <c r="EQ329" s="182"/>
      <c r="ER329" s="182"/>
      <c r="ES329" s="182"/>
    </row>
    <row r="330" spans="1:149" x14ac:dyDescent="0.2">
      <c r="A330" s="61"/>
      <c r="B330" s="114">
        <v>322</v>
      </c>
      <c r="C330" s="87" t="str">
        <f t="shared" ref="C330:C358" si="229">+IF(COUNTA(BH330:EM330)=0,"",Comp_Name)</f>
        <v/>
      </c>
      <c r="D330" s="88" t="str">
        <f t="shared" ref="D330:D358" si="230">+IF(COUNTA(BH330:EM330)=0,"",Comp_Phone)</f>
        <v/>
      </c>
      <c r="E330" s="87" t="str">
        <f t="shared" ref="E330:E358" si="231">+IF(COUNTA(BH330:EM330)=0,"",AddLine1)</f>
        <v/>
      </c>
      <c r="F330" s="89" t="str">
        <f t="shared" ref="F330:F358" si="232">+IF(COUNTA(BH330:EM330)=0,"",AddLine2)</f>
        <v/>
      </c>
      <c r="G330" s="87" t="str">
        <f t="shared" ref="G330:G358" si="233">+IF(COUNTA(BH330:EM330)=0,"",AddLine3)</f>
        <v/>
      </c>
      <c r="H330" s="88" t="str">
        <f t="shared" ref="H330:H358" si="234">+IF(COUNTA(BH330:EM330)=0,"",AddLine4)</f>
        <v/>
      </c>
      <c r="I330" s="87" t="str">
        <f t="shared" ref="I330:I358" si="235">+IF(COUNTA(BH330:EM330)=0,"",AddLine5)</f>
        <v/>
      </c>
      <c r="J330" s="89" t="str">
        <f t="shared" ref="J330:J358" si="236">+IF(COUNTA(BH330:EM330)=0,"",AddLine6)</f>
        <v/>
      </c>
      <c r="K330" s="87" t="str">
        <f t="shared" ref="K330:K358" si="237">+IF(COUNTA(BH330:EM330)=0,"",AddLine7)</f>
        <v/>
      </c>
      <c r="L330" s="88" t="str">
        <f t="shared" ref="L330:L358" si="238">+IF(COUNTA(BH330:EM330)=0,"",clientemail)</f>
        <v/>
      </c>
      <c r="M330" s="87" t="str">
        <f t="shared" ref="M330:M358" si="239">+IF(COUNTA(BH330:EM330)=0,"",ClientWebsite)</f>
        <v/>
      </c>
      <c r="N330" s="89" t="str">
        <f t="shared" ref="N330:N358" si="240">+IF(COUNTA(BH330:EM330)=0,"",ClientFax)</f>
        <v/>
      </c>
      <c r="O330" s="87" t="str">
        <f t="shared" ref="O330:O358" si="241">+IF(COUNTA(BH330:EM330)=0,"",Comp_Type)</f>
        <v/>
      </c>
      <c r="P330" s="88" t="str">
        <f t="shared" ref="P330:P358" si="242">+IF(COUNTA(BH330:EM330)=0,"",Agent1)</f>
        <v/>
      </c>
      <c r="Q330" s="87" t="str">
        <f t="shared" ref="Q330:Q358" si="243">+IF(COUNTA(BH330:EM330)=0,"",Agent2)</f>
        <v/>
      </c>
      <c r="R330" s="89" t="str">
        <f t="shared" ref="R330:R358" si="244">+IF(COUNTA(BH330:EM330)=0,"",Agent3)</f>
        <v/>
      </c>
      <c r="S330" s="87" t="str">
        <f t="shared" ref="S330:S358" si="245">+IF(COUNTA(BH330:EM330)=0,"",Agent4)</f>
        <v/>
      </c>
      <c r="T330" s="88" t="str">
        <f t="shared" ref="T330:T358" si="246">+IF(COUNTA(BH330:EM330)=0,"",Agent5)</f>
        <v/>
      </c>
      <c r="U330" s="87" t="str">
        <f t="shared" ref="U330:U358" si="247">+IF(COUNTA(BH330:EM330)=0,"",Agent6)</f>
        <v/>
      </c>
      <c r="V330" s="89" t="str">
        <f t="shared" ref="V330:V358" si="248">+IF(COUNTA(BH330:EM330)=0,"",Agent7)</f>
        <v/>
      </c>
      <c r="W330" s="87" t="str">
        <f t="shared" ref="W330:W358" si="249">+IF(COUNTA(BH330:EM330)=0,"",Agent8)</f>
        <v/>
      </c>
      <c r="X330" s="88" t="str">
        <f t="shared" ref="X330:X358" si="250">+IF(COUNTA(BH330:EM330)=0,"",Agent9)</f>
        <v/>
      </c>
      <c r="Y330" s="87" t="str">
        <f t="shared" ref="Y330:Y358" si="251">+IF(COUNTA(BH330:EM330)=0,"",Agent10)</f>
        <v/>
      </c>
      <c r="Z330" s="89" t="str">
        <f t="shared" ref="Z330:Z358" si="252">+IF(COUNTA(BH330:EM330)=0,"",Agent11)</f>
        <v/>
      </c>
      <c r="AA330" s="87" t="str">
        <f t="shared" ref="AA330:AA358" si="253">+IF(COUNTA(BH330:EM330)=0,"",Agent12)</f>
        <v/>
      </c>
      <c r="AB330" s="88" t="str">
        <f t="shared" ref="AB330:AB358" si="254">+IF(COUNTA(BH330:EM330)=0,"",Entered_b4)</f>
        <v/>
      </c>
      <c r="AC330" s="87" t="str">
        <f t="shared" ref="AC330:AC358" si="255">+IF(COUNTA(BH330:EM330)=0,"",How_Hear)</f>
        <v/>
      </c>
      <c r="AD330" s="88" t="str">
        <f t="shared" ref="AD330:AD358" si="256">+IF(COUNTA(BH330:EM330)=0,"",Info1)</f>
        <v/>
      </c>
      <c r="AE330" s="87" t="str">
        <f t="shared" ref="AE330:AE358" si="257">+IF(COUNTA(BH330:EM330)=0,"",Info2)</f>
        <v/>
      </c>
      <c r="AF330" s="89" t="str">
        <f t="shared" ref="AF330:AF358" si="258">+IF(COUNTA(BH330:EM330)=0,"",Contact_Title)</f>
        <v/>
      </c>
      <c r="AG330" s="87" t="str">
        <f t="shared" ref="AG330:AG358" si="259">+IF(COUNTA(BH330:EM330)=0,"",Contact_Name)</f>
        <v/>
      </c>
      <c r="AH330" s="88" t="str">
        <f t="shared" ref="AH330:AH358" si="260">+IF(COUNTA(BH330:EM330)=0,"",Contact_Telephone)</f>
        <v/>
      </c>
      <c r="AI330" s="87" t="str">
        <f t="shared" ref="AI330:AI358" si="261">+IF(COUNTA(BH330:EM330)=0,"",Contact_Mobile)</f>
        <v/>
      </c>
      <c r="AJ330" s="89" t="str">
        <f t="shared" ref="AJ330:AJ358" si="262">+IF(COUNTA(BH330:EM330)=0,"",Contact_email)</f>
        <v/>
      </c>
      <c r="AK330" s="87" t="str">
        <f t="shared" ref="AK330:AK358" si="263">+IF(COUNTA(BH330:EM330)=0,"",Rules1)</f>
        <v/>
      </c>
      <c r="AL330" s="88" t="str">
        <f t="shared" ref="AL330:AL358" si="264">+IF(COUNTA(BH330:EM330)=0,"",Rules2)</f>
        <v/>
      </c>
      <c r="AM330" s="87" t="str">
        <f t="shared" ref="AM330:AM358" si="265">+IF(COUNTA(BH330:EM330)=0,"",Rules3)</f>
        <v/>
      </c>
      <c r="AN330" s="104" t="str">
        <f t="shared" ref="AN330:AN358" si="266">+IF(COUNTA(BH330:EM330)=0,"",Wines_entered)</f>
        <v/>
      </c>
      <c r="AO330" s="105"/>
      <c r="AP330" s="104"/>
      <c r="AQ330" s="87"/>
      <c r="AR330" s="104"/>
      <c r="AS330" s="87"/>
      <c r="AT330" s="104"/>
      <c r="AU330" s="108"/>
      <c r="AV330" s="187"/>
      <c r="AW330" s="110"/>
      <c r="AX330" s="109"/>
      <c r="AY330" s="110"/>
      <c r="AZ330" s="189"/>
      <c r="BA330" s="110"/>
      <c r="BB330" s="109"/>
      <c r="BC330" s="110"/>
      <c r="BD330" s="109"/>
      <c r="BE330" s="191"/>
      <c r="BF330" s="109"/>
      <c r="BG330" s="110"/>
      <c r="BH330" s="138"/>
      <c r="BI330" s="139"/>
      <c r="BJ330" s="65"/>
      <c r="BK330" s="63"/>
      <c r="BL330" s="64"/>
      <c r="BM330" s="63"/>
      <c r="BN330" s="206"/>
      <c r="BO330" s="89"/>
      <c r="BP330" s="183"/>
      <c r="BQ330" s="89"/>
      <c r="BR330" s="193"/>
      <c r="BS330" s="183"/>
      <c r="BT330" s="185"/>
      <c r="BU330" s="89"/>
      <c r="BV330" s="89"/>
      <c r="BW330" s="63"/>
      <c r="BX330" s="64"/>
      <c r="BY330" s="63"/>
      <c r="BZ330" s="138"/>
      <c r="CA330" s="63"/>
      <c r="CB330" s="167"/>
      <c r="CC330" s="63"/>
      <c r="CD330" s="167"/>
      <c r="CE330" s="63"/>
      <c r="CF330" s="167"/>
      <c r="CG330" s="169"/>
      <c r="CH330" s="64"/>
      <c r="CI330" s="63"/>
      <c r="CJ330" s="64"/>
      <c r="CK330" s="63"/>
      <c r="CL330" s="65"/>
      <c r="CM330" s="63"/>
      <c r="CN330" s="64"/>
      <c r="CO330" s="63"/>
      <c r="CP330" s="138"/>
      <c r="CQ330" s="68"/>
      <c r="CR330" s="69"/>
      <c r="CS330" s="171"/>
      <c r="CT330" s="69"/>
      <c r="CU330" s="68"/>
      <c r="CV330" s="69"/>
      <c r="CW330" s="68"/>
      <c r="CX330" s="69"/>
      <c r="CY330" s="208"/>
      <c r="CZ330" s="70"/>
      <c r="DA330" s="63"/>
      <c r="DB330" s="173"/>
      <c r="DC330" s="63"/>
      <c r="DD330" s="71"/>
      <c r="DE330" s="63"/>
      <c r="DF330" s="71"/>
      <c r="DG330" s="63"/>
      <c r="DH330" s="68"/>
      <c r="DI330" s="175"/>
      <c r="DJ330" s="176"/>
      <c r="DK330" s="175"/>
      <c r="DL330" s="176"/>
      <c r="DM330" s="175"/>
      <c r="DN330" s="176"/>
      <c r="DO330" s="175"/>
      <c r="DP330" s="176"/>
      <c r="DQ330" s="175"/>
      <c r="DR330" s="176"/>
      <c r="DS330" s="175"/>
      <c r="DT330" s="176"/>
      <c r="DU330" s="175"/>
      <c r="DV330" s="176"/>
      <c r="DW330" s="175"/>
      <c r="DX330" s="176"/>
      <c r="DY330" s="175"/>
      <c r="DZ330" s="176"/>
      <c r="EA330" s="175"/>
      <c r="EB330" s="176"/>
      <c r="EC330" s="175"/>
      <c r="ED330" s="176"/>
      <c r="EE330" s="175"/>
      <c r="EF330" s="176"/>
      <c r="EG330" s="69"/>
      <c r="EH330" s="66"/>
      <c r="EI330" s="66"/>
      <c r="EJ330" s="67"/>
      <c r="EK330" s="67"/>
      <c r="EL330" s="67"/>
      <c r="EM330" s="204"/>
      <c r="EN330" s="200"/>
      <c r="EO330" s="198"/>
      <c r="EP330" s="182"/>
      <c r="EQ330" s="182"/>
      <c r="ER330" s="182"/>
      <c r="ES330" s="182"/>
    </row>
    <row r="331" spans="1:149" x14ac:dyDescent="0.2">
      <c r="A331" s="61"/>
      <c r="B331" s="114">
        <v>323</v>
      </c>
      <c r="C331" s="87" t="str">
        <f t="shared" si="229"/>
        <v/>
      </c>
      <c r="D331" s="88" t="str">
        <f t="shared" si="230"/>
        <v/>
      </c>
      <c r="E331" s="87" t="str">
        <f t="shared" si="231"/>
        <v/>
      </c>
      <c r="F331" s="89" t="str">
        <f t="shared" si="232"/>
        <v/>
      </c>
      <c r="G331" s="87" t="str">
        <f t="shared" si="233"/>
        <v/>
      </c>
      <c r="H331" s="88" t="str">
        <f t="shared" si="234"/>
        <v/>
      </c>
      <c r="I331" s="87" t="str">
        <f t="shared" si="235"/>
        <v/>
      </c>
      <c r="J331" s="89" t="str">
        <f t="shared" si="236"/>
        <v/>
      </c>
      <c r="K331" s="87" t="str">
        <f t="shared" si="237"/>
        <v/>
      </c>
      <c r="L331" s="88" t="str">
        <f t="shared" si="238"/>
        <v/>
      </c>
      <c r="M331" s="87" t="str">
        <f t="shared" si="239"/>
        <v/>
      </c>
      <c r="N331" s="89" t="str">
        <f t="shared" si="240"/>
        <v/>
      </c>
      <c r="O331" s="87" t="str">
        <f t="shared" si="241"/>
        <v/>
      </c>
      <c r="P331" s="88" t="str">
        <f t="shared" si="242"/>
        <v/>
      </c>
      <c r="Q331" s="87" t="str">
        <f t="shared" si="243"/>
        <v/>
      </c>
      <c r="R331" s="89" t="str">
        <f t="shared" si="244"/>
        <v/>
      </c>
      <c r="S331" s="87" t="str">
        <f t="shared" si="245"/>
        <v/>
      </c>
      <c r="T331" s="88" t="str">
        <f t="shared" si="246"/>
        <v/>
      </c>
      <c r="U331" s="87" t="str">
        <f t="shared" si="247"/>
        <v/>
      </c>
      <c r="V331" s="89" t="str">
        <f t="shared" si="248"/>
        <v/>
      </c>
      <c r="W331" s="87" t="str">
        <f t="shared" si="249"/>
        <v/>
      </c>
      <c r="X331" s="88" t="str">
        <f t="shared" si="250"/>
        <v/>
      </c>
      <c r="Y331" s="87" t="str">
        <f t="shared" si="251"/>
        <v/>
      </c>
      <c r="Z331" s="89" t="str">
        <f t="shared" si="252"/>
        <v/>
      </c>
      <c r="AA331" s="87" t="str">
        <f t="shared" si="253"/>
        <v/>
      </c>
      <c r="AB331" s="88" t="str">
        <f t="shared" si="254"/>
        <v/>
      </c>
      <c r="AC331" s="87" t="str">
        <f t="shared" si="255"/>
        <v/>
      </c>
      <c r="AD331" s="88" t="str">
        <f t="shared" si="256"/>
        <v/>
      </c>
      <c r="AE331" s="87" t="str">
        <f t="shared" si="257"/>
        <v/>
      </c>
      <c r="AF331" s="89" t="str">
        <f t="shared" si="258"/>
        <v/>
      </c>
      <c r="AG331" s="87" t="str">
        <f t="shared" si="259"/>
        <v/>
      </c>
      <c r="AH331" s="88" t="str">
        <f t="shared" si="260"/>
        <v/>
      </c>
      <c r="AI331" s="87" t="str">
        <f t="shared" si="261"/>
        <v/>
      </c>
      <c r="AJ331" s="89" t="str">
        <f t="shared" si="262"/>
        <v/>
      </c>
      <c r="AK331" s="87" t="str">
        <f t="shared" si="263"/>
        <v/>
      </c>
      <c r="AL331" s="88" t="str">
        <f t="shared" si="264"/>
        <v/>
      </c>
      <c r="AM331" s="87" t="str">
        <f t="shared" si="265"/>
        <v/>
      </c>
      <c r="AN331" s="104" t="str">
        <f t="shared" si="266"/>
        <v/>
      </c>
      <c r="AO331" s="105"/>
      <c r="AP331" s="104"/>
      <c r="AQ331" s="87"/>
      <c r="AR331" s="104"/>
      <c r="AS331" s="87"/>
      <c r="AT331" s="104"/>
      <c r="AU331" s="108"/>
      <c r="AV331" s="187"/>
      <c r="AW331" s="110"/>
      <c r="AX331" s="109"/>
      <c r="AY331" s="110"/>
      <c r="AZ331" s="189"/>
      <c r="BA331" s="110"/>
      <c r="BB331" s="109"/>
      <c r="BC331" s="110"/>
      <c r="BD331" s="109"/>
      <c r="BE331" s="191"/>
      <c r="BF331" s="109"/>
      <c r="BG331" s="110"/>
      <c r="BH331" s="138"/>
      <c r="BI331" s="139"/>
      <c r="BJ331" s="65"/>
      <c r="BK331" s="63"/>
      <c r="BL331" s="64"/>
      <c r="BM331" s="63"/>
      <c r="BN331" s="206"/>
      <c r="BO331" s="89"/>
      <c r="BP331" s="183"/>
      <c r="BQ331" s="89"/>
      <c r="BR331" s="193"/>
      <c r="BS331" s="183"/>
      <c r="BT331" s="185"/>
      <c r="BU331" s="89"/>
      <c r="BV331" s="89"/>
      <c r="BW331" s="63"/>
      <c r="BX331" s="64"/>
      <c r="BY331" s="63"/>
      <c r="BZ331" s="138"/>
      <c r="CA331" s="63"/>
      <c r="CB331" s="167"/>
      <c r="CC331" s="63"/>
      <c r="CD331" s="167"/>
      <c r="CE331" s="63"/>
      <c r="CF331" s="167"/>
      <c r="CG331" s="169"/>
      <c r="CH331" s="64"/>
      <c r="CI331" s="63"/>
      <c r="CJ331" s="64"/>
      <c r="CK331" s="63"/>
      <c r="CL331" s="65"/>
      <c r="CM331" s="63"/>
      <c r="CN331" s="64"/>
      <c r="CO331" s="63"/>
      <c r="CP331" s="138"/>
      <c r="CQ331" s="68"/>
      <c r="CR331" s="69"/>
      <c r="CS331" s="171"/>
      <c r="CT331" s="69"/>
      <c r="CU331" s="68"/>
      <c r="CV331" s="69"/>
      <c r="CW331" s="68"/>
      <c r="CX331" s="69"/>
      <c r="CY331" s="208"/>
      <c r="CZ331" s="70"/>
      <c r="DA331" s="63"/>
      <c r="DB331" s="173"/>
      <c r="DC331" s="63"/>
      <c r="DD331" s="71"/>
      <c r="DE331" s="63"/>
      <c r="DF331" s="71"/>
      <c r="DG331" s="63"/>
      <c r="DH331" s="68"/>
      <c r="DI331" s="175"/>
      <c r="DJ331" s="176"/>
      <c r="DK331" s="175"/>
      <c r="DL331" s="176"/>
      <c r="DM331" s="175"/>
      <c r="DN331" s="176"/>
      <c r="DO331" s="175"/>
      <c r="DP331" s="176"/>
      <c r="DQ331" s="175"/>
      <c r="DR331" s="176"/>
      <c r="DS331" s="175"/>
      <c r="DT331" s="176"/>
      <c r="DU331" s="175"/>
      <c r="DV331" s="176"/>
      <c r="DW331" s="175"/>
      <c r="DX331" s="176"/>
      <c r="DY331" s="175"/>
      <c r="DZ331" s="176"/>
      <c r="EA331" s="175"/>
      <c r="EB331" s="176"/>
      <c r="EC331" s="175"/>
      <c r="ED331" s="176"/>
      <c r="EE331" s="175"/>
      <c r="EF331" s="176"/>
      <c r="EG331" s="69"/>
      <c r="EH331" s="66"/>
      <c r="EI331" s="66"/>
      <c r="EJ331" s="67"/>
      <c r="EK331" s="67"/>
      <c r="EL331" s="67"/>
      <c r="EM331" s="204"/>
      <c r="EN331" s="200"/>
      <c r="EO331" s="198"/>
      <c r="EP331" s="182"/>
      <c r="EQ331" s="182"/>
      <c r="ER331" s="182"/>
      <c r="ES331" s="182"/>
    </row>
    <row r="332" spans="1:149" x14ac:dyDescent="0.2">
      <c r="A332" s="61"/>
      <c r="B332" s="114">
        <v>324</v>
      </c>
      <c r="C332" s="87" t="str">
        <f t="shared" si="229"/>
        <v/>
      </c>
      <c r="D332" s="88" t="str">
        <f t="shared" si="230"/>
        <v/>
      </c>
      <c r="E332" s="87" t="str">
        <f t="shared" si="231"/>
        <v/>
      </c>
      <c r="F332" s="89" t="str">
        <f t="shared" si="232"/>
        <v/>
      </c>
      <c r="G332" s="87" t="str">
        <f t="shared" si="233"/>
        <v/>
      </c>
      <c r="H332" s="88" t="str">
        <f t="shared" si="234"/>
        <v/>
      </c>
      <c r="I332" s="87" t="str">
        <f t="shared" si="235"/>
        <v/>
      </c>
      <c r="J332" s="89" t="str">
        <f t="shared" si="236"/>
        <v/>
      </c>
      <c r="K332" s="87" t="str">
        <f t="shared" si="237"/>
        <v/>
      </c>
      <c r="L332" s="88" t="str">
        <f t="shared" si="238"/>
        <v/>
      </c>
      <c r="M332" s="87" t="str">
        <f t="shared" si="239"/>
        <v/>
      </c>
      <c r="N332" s="89" t="str">
        <f t="shared" si="240"/>
        <v/>
      </c>
      <c r="O332" s="87" t="str">
        <f t="shared" si="241"/>
        <v/>
      </c>
      <c r="P332" s="88" t="str">
        <f t="shared" si="242"/>
        <v/>
      </c>
      <c r="Q332" s="87" t="str">
        <f t="shared" si="243"/>
        <v/>
      </c>
      <c r="R332" s="89" t="str">
        <f t="shared" si="244"/>
        <v/>
      </c>
      <c r="S332" s="87" t="str">
        <f t="shared" si="245"/>
        <v/>
      </c>
      <c r="T332" s="88" t="str">
        <f t="shared" si="246"/>
        <v/>
      </c>
      <c r="U332" s="87" t="str">
        <f t="shared" si="247"/>
        <v/>
      </c>
      <c r="V332" s="89" t="str">
        <f t="shared" si="248"/>
        <v/>
      </c>
      <c r="W332" s="87" t="str">
        <f t="shared" si="249"/>
        <v/>
      </c>
      <c r="X332" s="88" t="str">
        <f t="shared" si="250"/>
        <v/>
      </c>
      <c r="Y332" s="87" t="str">
        <f t="shared" si="251"/>
        <v/>
      </c>
      <c r="Z332" s="89" t="str">
        <f t="shared" si="252"/>
        <v/>
      </c>
      <c r="AA332" s="87" t="str">
        <f t="shared" si="253"/>
        <v/>
      </c>
      <c r="AB332" s="88" t="str">
        <f t="shared" si="254"/>
        <v/>
      </c>
      <c r="AC332" s="87" t="str">
        <f t="shared" si="255"/>
        <v/>
      </c>
      <c r="AD332" s="88" t="str">
        <f t="shared" si="256"/>
        <v/>
      </c>
      <c r="AE332" s="87" t="str">
        <f t="shared" si="257"/>
        <v/>
      </c>
      <c r="AF332" s="89" t="str">
        <f t="shared" si="258"/>
        <v/>
      </c>
      <c r="AG332" s="87" t="str">
        <f t="shared" si="259"/>
        <v/>
      </c>
      <c r="AH332" s="88" t="str">
        <f t="shared" si="260"/>
        <v/>
      </c>
      <c r="AI332" s="87" t="str">
        <f t="shared" si="261"/>
        <v/>
      </c>
      <c r="AJ332" s="89" t="str">
        <f t="shared" si="262"/>
        <v/>
      </c>
      <c r="AK332" s="87" t="str">
        <f t="shared" si="263"/>
        <v/>
      </c>
      <c r="AL332" s="88" t="str">
        <f t="shared" si="264"/>
        <v/>
      </c>
      <c r="AM332" s="87" t="str">
        <f t="shared" si="265"/>
        <v/>
      </c>
      <c r="AN332" s="104" t="str">
        <f t="shared" si="266"/>
        <v/>
      </c>
      <c r="AO332" s="105"/>
      <c r="AP332" s="104"/>
      <c r="AQ332" s="87"/>
      <c r="AR332" s="104"/>
      <c r="AS332" s="87"/>
      <c r="AT332" s="104"/>
      <c r="AU332" s="108"/>
      <c r="AV332" s="187"/>
      <c r="AW332" s="110"/>
      <c r="AX332" s="109"/>
      <c r="AY332" s="110"/>
      <c r="AZ332" s="189"/>
      <c r="BA332" s="110"/>
      <c r="BB332" s="109"/>
      <c r="BC332" s="110"/>
      <c r="BD332" s="109"/>
      <c r="BE332" s="191"/>
      <c r="BF332" s="109"/>
      <c r="BG332" s="110"/>
      <c r="BH332" s="138"/>
      <c r="BI332" s="139"/>
      <c r="BJ332" s="65"/>
      <c r="BK332" s="63"/>
      <c r="BL332" s="64"/>
      <c r="BM332" s="63"/>
      <c r="BN332" s="206"/>
      <c r="BO332" s="89"/>
      <c r="BP332" s="183"/>
      <c r="BQ332" s="89"/>
      <c r="BR332" s="193"/>
      <c r="BS332" s="183"/>
      <c r="BT332" s="185"/>
      <c r="BU332" s="89"/>
      <c r="BV332" s="89"/>
      <c r="BW332" s="63"/>
      <c r="BX332" s="64"/>
      <c r="BY332" s="63"/>
      <c r="BZ332" s="138"/>
      <c r="CA332" s="63"/>
      <c r="CB332" s="167"/>
      <c r="CC332" s="63"/>
      <c r="CD332" s="167"/>
      <c r="CE332" s="63"/>
      <c r="CF332" s="167"/>
      <c r="CG332" s="169"/>
      <c r="CH332" s="64"/>
      <c r="CI332" s="63"/>
      <c r="CJ332" s="64"/>
      <c r="CK332" s="63"/>
      <c r="CL332" s="65"/>
      <c r="CM332" s="63"/>
      <c r="CN332" s="64"/>
      <c r="CO332" s="63"/>
      <c r="CP332" s="138"/>
      <c r="CQ332" s="68"/>
      <c r="CR332" s="69"/>
      <c r="CS332" s="171"/>
      <c r="CT332" s="69"/>
      <c r="CU332" s="68"/>
      <c r="CV332" s="69"/>
      <c r="CW332" s="68"/>
      <c r="CX332" s="69"/>
      <c r="CY332" s="208"/>
      <c r="CZ332" s="70"/>
      <c r="DA332" s="63"/>
      <c r="DB332" s="173"/>
      <c r="DC332" s="63"/>
      <c r="DD332" s="71"/>
      <c r="DE332" s="63"/>
      <c r="DF332" s="71"/>
      <c r="DG332" s="63"/>
      <c r="DH332" s="68"/>
      <c r="DI332" s="175"/>
      <c r="DJ332" s="176"/>
      <c r="DK332" s="175"/>
      <c r="DL332" s="176"/>
      <c r="DM332" s="175"/>
      <c r="DN332" s="176"/>
      <c r="DO332" s="175"/>
      <c r="DP332" s="176"/>
      <c r="DQ332" s="175"/>
      <c r="DR332" s="176"/>
      <c r="DS332" s="175"/>
      <c r="DT332" s="176"/>
      <c r="DU332" s="175"/>
      <c r="DV332" s="176"/>
      <c r="DW332" s="175"/>
      <c r="DX332" s="176"/>
      <c r="DY332" s="175"/>
      <c r="DZ332" s="176"/>
      <c r="EA332" s="175"/>
      <c r="EB332" s="176"/>
      <c r="EC332" s="175"/>
      <c r="ED332" s="176"/>
      <c r="EE332" s="175"/>
      <c r="EF332" s="176"/>
      <c r="EG332" s="69"/>
      <c r="EH332" s="66"/>
      <c r="EI332" s="66"/>
      <c r="EJ332" s="67"/>
      <c r="EK332" s="67"/>
      <c r="EL332" s="67"/>
      <c r="EM332" s="204"/>
      <c r="EN332" s="200"/>
      <c r="EO332" s="198"/>
      <c r="EP332" s="182"/>
      <c r="EQ332" s="182"/>
      <c r="ER332" s="182"/>
      <c r="ES332" s="182"/>
    </row>
    <row r="333" spans="1:149" x14ac:dyDescent="0.2">
      <c r="A333" s="61"/>
      <c r="B333" s="114">
        <v>325</v>
      </c>
      <c r="C333" s="87" t="str">
        <f t="shared" si="229"/>
        <v/>
      </c>
      <c r="D333" s="88" t="str">
        <f t="shared" si="230"/>
        <v/>
      </c>
      <c r="E333" s="87" t="str">
        <f t="shared" si="231"/>
        <v/>
      </c>
      <c r="F333" s="89" t="str">
        <f t="shared" si="232"/>
        <v/>
      </c>
      <c r="G333" s="87" t="str">
        <f t="shared" si="233"/>
        <v/>
      </c>
      <c r="H333" s="88" t="str">
        <f t="shared" si="234"/>
        <v/>
      </c>
      <c r="I333" s="87" t="str">
        <f t="shared" si="235"/>
        <v/>
      </c>
      <c r="J333" s="89" t="str">
        <f t="shared" si="236"/>
        <v/>
      </c>
      <c r="K333" s="87" t="str">
        <f t="shared" si="237"/>
        <v/>
      </c>
      <c r="L333" s="88" t="str">
        <f t="shared" si="238"/>
        <v/>
      </c>
      <c r="M333" s="87" t="str">
        <f t="shared" si="239"/>
        <v/>
      </c>
      <c r="N333" s="89" t="str">
        <f t="shared" si="240"/>
        <v/>
      </c>
      <c r="O333" s="87" t="str">
        <f t="shared" si="241"/>
        <v/>
      </c>
      <c r="P333" s="88" t="str">
        <f t="shared" si="242"/>
        <v/>
      </c>
      <c r="Q333" s="87" t="str">
        <f t="shared" si="243"/>
        <v/>
      </c>
      <c r="R333" s="89" t="str">
        <f t="shared" si="244"/>
        <v/>
      </c>
      <c r="S333" s="87" t="str">
        <f t="shared" si="245"/>
        <v/>
      </c>
      <c r="T333" s="88" t="str">
        <f t="shared" si="246"/>
        <v/>
      </c>
      <c r="U333" s="87" t="str">
        <f t="shared" si="247"/>
        <v/>
      </c>
      <c r="V333" s="89" t="str">
        <f t="shared" si="248"/>
        <v/>
      </c>
      <c r="W333" s="87" t="str">
        <f t="shared" si="249"/>
        <v/>
      </c>
      <c r="X333" s="88" t="str">
        <f t="shared" si="250"/>
        <v/>
      </c>
      <c r="Y333" s="87" t="str">
        <f t="shared" si="251"/>
        <v/>
      </c>
      <c r="Z333" s="89" t="str">
        <f t="shared" si="252"/>
        <v/>
      </c>
      <c r="AA333" s="87" t="str">
        <f t="shared" si="253"/>
        <v/>
      </c>
      <c r="AB333" s="88" t="str">
        <f t="shared" si="254"/>
        <v/>
      </c>
      <c r="AC333" s="87" t="str">
        <f t="shared" si="255"/>
        <v/>
      </c>
      <c r="AD333" s="88" t="str">
        <f t="shared" si="256"/>
        <v/>
      </c>
      <c r="AE333" s="87" t="str">
        <f t="shared" si="257"/>
        <v/>
      </c>
      <c r="AF333" s="89" t="str">
        <f t="shared" si="258"/>
        <v/>
      </c>
      <c r="AG333" s="87" t="str">
        <f t="shared" si="259"/>
        <v/>
      </c>
      <c r="AH333" s="88" t="str">
        <f t="shared" si="260"/>
        <v/>
      </c>
      <c r="AI333" s="87" t="str">
        <f t="shared" si="261"/>
        <v/>
      </c>
      <c r="AJ333" s="89" t="str">
        <f t="shared" si="262"/>
        <v/>
      </c>
      <c r="AK333" s="87" t="str">
        <f t="shared" si="263"/>
        <v/>
      </c>
      <c r="AL333" s="88" t="str">
        <f t="shared" si="264"/>
        <v/>
      </c>
      <c r="AM333" s="87" t="str">
        <f t="shared" si="265"/>
        <v/>
      </c>
      <c r="AN333" s="104" t="str">
        <f t="shared" si="266"/>
        <v/>
      </c>
      <c r="AO333" s="105"/>
      <c r="AP333" s="104"/>
      <c r="AQ333" s="87"/>
      <c r="AR333" s="104"/>
      <c r="AS333" s="87"/>
      <c r="AT333" s="104"/>
      <c r="AU333" s="108"/>
      <c r="AV333" s="187"/>
      <c r="AW333" s="110"/>
      <c r="AX333" s="109"/>
      <c r="AY333" s="110"/>
      <c r="AZ333" s="189"/>
      <c r="BA333" s="110"/>
      <c r="BB333" s="109"/>
      <c r="BC333" s="110"/>
      <c r="BD333" s="109"/>
      <c r="BE333" s="191"/>
      <c r="BF333" s="109"/>
      <c r="BG333" s="110"/>
      <c r="BH333" s="138"/>
      <c r="BI333" s="139"/>
      <c r="BJ333" s="65"/>
      <c r="BK333" s="63"/>
      <c r="BL333" s="64"/>
      <c r="BM333" s="63"/>
      <c r="BN333" s="206"/>
      <c r="BO333" s="89"/>
      <c r="BP333" s="183"/>
      <c r="BQ333" s="89"/>
      <c r="BR333" s="193"/>
      <c r="BS333" s="183"/>
      <c r="BT333" s="185"/>
      <c r="BU333" s="89"/>
      <c r="BV333" s="89"/>
      <c r="BW333" s="63"/>
      <c r="BX333" s="64"/>
      <c r="BY333" s="63"/>
      <c r="BZ333" s="138"/>
      <c r="CA333" s="63"/>
      <c r="CB333" s="167"/>
      <c r="CC333" s="63"/>
      <c r="CD333" s="167"/>
      <c r="CE333" s="63"/>
      <c r="CF333" s="167"/>
      <c r="CG333" s="169"/>
      <c r="CH333" s="64"/>
      <c r="CI333" s="63"/>
      <c r="CJ333" s="64"/>
      <c r="CK333" s="63"/>
      <c r="CL333" s="65"/>
      <c r="CM333" s="63"/>
      <c r="CN333" s="64"/>
      <c r="CO333" s="63"/>
      <c r="CP333" s="138"/>
      <c r="CQ333" s="68"/>
      <c r="CR333" s="69"/>
      <c r="CS333" s="171"/>
      <c r="CT333" s="69"/>
      <c r="CU333" s="68"/>
      <c r="CV333" s="69"/>
      <c r="CW333" s="68"/>
      <c r="CX333" s="69"/>
      <c r="CY333" s="208"/>
      <c r="CZ333" s="70"/>
      <c r="DA333" s="63"/>
      <c r="DB333" s="173"/>
      <c r="DC333" s="63"/>
      <c r="DD333" s="71"/>
      <c r="DE333" s="63"/>
      <c r="DF333" s="71"/>
      <c r="DG333" s="63"/>
      <c r="DH333" s="68"/>
      <c r="DI333" s="175"/>
      <c r="DJ333" s="176"/>
      <c r="DK333" s="175"/>
      <c r="DL333" s="176"/>
      <c r="DM333" s="175"/>
      <c r="DN333" s="176"/>
      <c r="DO333" s="175"/>
      <c r="DP333" s="176"/>
      <c r="DQ333" s="175"/>
      <c r="DR333" s="176"/>
      <c r="DS333" s="175"/>
      <c r="DT333" s="176"/>
      <c r="DU333" s="175"/>
      <c r="DV333" s="176"/>
      <c r="DW333" s="175"/>
      <c r="DX333" s="176"/>
      <c r="DY333" s="175"/>
      <c r="DZ333" s="176"/>
      <c r="EA333" s="175"/>
      <c r="EB333" s="176"/>
      <c r="EC333" s="175"/>
      <c r="ED333" s="176"/>
      <c r="EE333" s="175"/>
      <c r="EF333" s="176"/>
      <c r="EG333" s="69"/>
      <c r="EH333" s="66"/>
      <c r="EI333" s="66"/>
      <c r="EJ333" s="67"/>
      <c r="EK333" s="67"/>
      <c r="EL333" s="67"/>
      <c r="EM333" s="204"/>
      <c r="EN333" s="200"/>
      <c r="EO333" s="198"/>
      <c r="EP333" s="182"/>
      <c r="EQ333" s="182"/>
      <c r="ER333" s="182"/>
      <c r="ES333" s="182"/>
    </row>
    <row r="334" spans="1:149" x14ac:dyDescent="0.2">
      <c r="A334" s="61"/>
      <c r="B334" s="114">
        <v>326</v>
      </c>
      <c r="C334" s="87" t="str">
        <f t="shared" si="229"/>
        <v/>
      </c>
      <c r="D334" s="88" t="str">
        <f t="shared" si="230"/>
        <v/>
      </c>
      <c r="E334" s="87" t="str">
        <f t="shared" si="231"/>
        <v/>
      </c>
      <c r="F334" s="89" t="str">
        <f t="shared" si="232"/>
        <v/>
      </c>
      <c r="G334" s="87" t="str">
        <f t="shared" si="233"/>
        <v/>
      </c>
      <c r="H334" s="88" t="str">
        <f t="shared" si="234"/>
        <v/>
      </c>
      <c r="I334" s="87" t="str">
        <f t="shared" si="235"/>
        <v/>
      </c>
      <c r="J334" s="89" t="str">
        <f t="shared" si="236"/>
        <v/>
      </c>
      <c r="K334" s="87" t="str">
        <f t="shared" si="237"/>
        <v/>
      </c>
      <c r="L334" s="88" t="str">
        <f t="shared" si="238"/>
        <v/>
      </c>
      <c r="M334" s="87" t="str">
        <f t="shared" si="239"/>
        <v/>
      </c>
      <c r="N334" s="89" t="str">
        <f t="shared" si="240"/>
        <v/>
      </c>
      <c r="O334" s="87" t="str">
        <f t="shared" si="241"/>
        <v/>
      </c>
      <c r="P334" s="88" t="str">
        <f t="shared" si="242"/>
        <v/>
      </c>
      <c r="Q334" s="87" t="str">
        <f t="shared" si="243"/>
        <v/>
      </c>
      <c r="R334" s="89" t="str">
        <f t="shared" si="244"/>
        <v/>
      </c>
      <c r="S334" s="87" t="str">
        <f t="shared" si="245"/>
        <v/>
      </c>
      <c r="T334" s="88" t="str">
        <f t="shared" si="246"/>
        <v/>
      </c>
      <c r="U334" s="87" t="str">
        <f t="shared" si="247"/>
        <v/>
      </c>
      <c r="V334" s="89" t="str">
        <f t="shared" si="248"/>
        <v/>
      </c>
      <c r="W334" s="87" t="str">
        <f t="shared" si="249"/>
        <v/>
      </c>
      <c r="X334" s="88" t="str">
        <f t="shared" si="250"/>
        <v/>
      </c>
      <c r="Y334" s="87" t="str">
        <f t="shared" si="251"/>
        <v/>
      </c>
      <c r="Z334" s="89" t="str">
        <f t="shared" si="252"/>
        <v/>
      </c>
      <c r="AA334" s="87" t="str">
        <f t="shared" si="253"/>
        <v/>
      </c>
      <c r="AB334" s="88" t="str">
        <f t="shared" si="254"/>
        <v/>
      </c>
      <c r="AC334" s="87" t="str">
        <f t="shared" si="255"/>
        <v/>
      </c>
      <c r="AD334" s="88" t="str">
        <f t="shared" si="256"/>
        <v/>
      </c>
      <c r="AE334" s="87" t="str">
        <f t="shared" si="257"/>
        <v/>
      </c>
      <c r="AF334" s="89" t="str">
        <f t="shared" si="258"/>
        <v/>
      </c>
      <c r="AG334" s="87" t="str">
        <f t="shared" si="259"/>
        <v/>
      </c>
      <c r="AH334" s="88" t="str">
        <f t="shared" si="260"/>
        <v/>
      </c>
      <c r="AI334" s="87" t="str">
        <f t="shared" si="261"/>
        <v/>
      </c>
      <c r="AJ334" s="89" t="str">
        <f t="shared" si="262"/>
        <v/>
      </c>
      <c r="AK334" s="87" t="str">
        <f t="shared" si="263"/>
        <v/>
      </c>
      <c r="AL334" s="88" t="str">
        <f t="shared" si="264"/>
        <v/>
      </c>
      <c r="AM334" s="87" t="str">
        <f t="shared" si="265"/>
        <v/>
      </c>
      <c r="AN334" s="104" t="str">
        <f t="shared" si="266"/>
        <v/>
      </c>
      <c r="AO334" s="105"/>
      <c r="AP334" s="104"/>
      <c r="AQ334" s="87"/>
      <c r="AR334" s="104"/>
      <c r="AS334" s="87"/>
      <c r="AT334" s="104"/>
      <c r="AU334" s="108"/>
      <c r="AV334" s="187"/>
      <c r="AW334" s="110"/>
      <c r="AX334" s="109"/>
      <c r="AY334" s="110"/>
      <c r="AZ334" s="189"/>
      <c r="BA334" s="110"/>
      <c r="BB334" s="109"/>
      <c r="BC334" s="110"/>
      <c r="BD334" s="109"/>
      <c r="BE334" s="191"/>
      <c r="BF334" s="109"/>
      <c r="BG334" s="110"/>
      <c r="BH334" s="138"/>
      <c r="BI334" s="139"/>
      <c r="BJ334" s="65"/>
      <c r="BK334" s="63"/>
      <c r="BL334" s="64"/>
      <c r="BM334" s="63"/>
      <c r="BN334" s="206"/>
      <c r="BO334" s="89"/>
      <c r="BP334" s="183"/>
      <c r="BQ334" s="89"/>
      <c r="BR334" s="193"/>
      <c r="BS334" s="183"/>
      <c r="BT334" s="185"/>
      <c r="BU334" s="89"/>
      <c r="BV334" s="89"/>
      <c r="BW334" s="63"/>
      <c r="BX334" s="64"/>
      <c r="BY334" s="63"/>
      <c r="BZ334" s="138"/>
      <c r="CA334" s="63"/>
      <c r="CB334" s="167"/>
      <c r="CC334" s="63"/>
      <c r="CD334" s="167"/>
      <c r="CE334" s="63"/>
      <c r="CF334" s="167"/>
      <c r="CG334" s="169"/>
      <c r="CH334" s="64"/>
      <c r="CI334" s="63"/>
      <c r="CJ334" s="64"/>
      <c r="CK334" s="63"/>
      <c r="CL334" s="65"/>
      <c r="CM334" s="63"/>
      <c r="CN334" s="64"/>
      <c r="CO334" s="63"/>
      <c r="CP334" s="138"/>
      <c r="CQ334" s="68"/>
      <c r="CR334" s="69"/>
      <c r="CS334" s="171"/>
      <c r="CT334" s="69"/>
      <c r="CU334" s="68"/>
      <c r="CV334" s="69"/>
      <c r="CW334" s="68"/>
      <c r="CX334" s="69"/>
      <c r="CY334" s="208"/>
      <c r="CZ334" s="70"/>
      <c r="DA334" s="63"/>
      <c r="DB334" s="173"/>
      <c r="DC334" s="63"/>
      <c r="DD334" s="71"/>
      <c r="DE334" s="63"/>
      <c r="DF334" s="71"/>
      <c r="DG334" s="63"/>
      <c r="DH334" s="68"/>
      <c r="DI334" s="175"/>
      <c r="DJ334" s="176"/>
      <c r="DK334" s="175"/>
      <c r="DL334" s="176"/>
      <c r="DM334" s="175"/>
      <c r="DN334" s="176"/>
      <c r="DO334" s="175"/>
      <c r="DP334" s="176"/>
      <c r="DQ334" s="175"/>
      <c r="DR334" s="176"/>
      <c r="DS334" s="175"/>
      <c r="DT334" s="176"/>
      <c r="DU334" s="175"/>
      <c r="DV334" s="176"/>
      <c r="DW334" s="175"/>
      <c r="DX334" s="176"/>
      <c r="DY334" s="175"/>
      <c r="DZ334" s="176"/>
      <c r="EA334" s="175"/>
      <c r="EB334" s="176"/>
      <c r="EC334" s="175"/>
      <c r="ED334" s="176"/>
      <c r="EE334" s="175"/>
      <c r="EF334" s="176"/>
      <c r="EG334" s="69"/>
      <c r="EH334" s="66"/>
      <c r="EI334" s="66"/>
      <c r="EJ334" s="67"/>
      <c r="EK334" s="67"/>
      <c r="EL334" s="67"/>
      <c r="EM334" s="204"/>
      <c r="EN334" s="200"/>
      <c r="EO334" s="198"/>
      <c r="EP334" s="182"/>
      <c r="EQ334" s="182"/>
      <c r="ER334" s="182"/>
      <c r="ES334" s="182"/>
    </row>
    <row r="335" spans="1:149" x14ac:dyDescent="0.2">
      <c r="A335" s="61"/>
      <c r="B335" s="114">
        <v>327</v>
      </c>
      <c r="C335" s="87" t="str">
        <f t="shared" si="229"/>
        <v/>
      </c>
      <c r="D335" s="88" t="str">
        <f t="shared" si="230"/>
        <v/>
      </c>
      <c r="E335" s="87" t="str">
        <f t="shared" si="231"/>
        <v/>
      </c>
      <c r="F335" s="89" t="str">
        <f t="shared" si="232"/>
        <v/>
      </c>
      <c r="G335" s="87" t="str">
        <f t="shared" si="233"/>
        <v/>
      </c>
      <c r="H335" s="88" t="str">
        <f t="shared" si="234"/>
        <v/>
      </c>
      <c r="I335" s="87" t="str">
        <f t="shared" si="235"/>
        <v/>
      </c>
      <c r="J335" s="89" t="str">
        <f t="shared" si="236"/>
        <v/>
      </c>
      <c r="K335" s="87" t="str">
        <f t="shared" si="237"/>
        <v/>
      </c>
      <c r="L335" s="88" t="str">
        <f t="shared" si="238"/>
        <v/>
      </c>
      <c r="M335" s="87" t="str">
        <f t="shared" si="239"/>
        <v/>
      </c>
      <c r="N335" s="89" t="str">
        <f t="shared" si="240"/>
        <v/>
      </c>
      <c r="O335" s="87" t="str">
        <f t="shared" si="241"/>
        <v/>
      </c>
      <c r="P335" s="88" t="str">
        <f t="shared" si="242"/>
        <v/>
      </c>
      <c r="Q335" s="87" t="str">
        <f t="shared" si="243"/>
        <v/>
      </c>
      <c r="R335" s="89" t="str">
        <f t="shared" si="244"/>
        <v/>
      </c>
      <c r="S335" s="87" t="str">
        <f t="shared" si="245"/>
        <v/>
      </c>
      <c r="T335" s="88" t="str">
        <f t="shared" si="246"/>
        <v/>
      </c>
      <c r="U335" s="87" t="str">
        <f t="shared" si="247"/>
        <v/>
      </c>
      <c r="V335" s="89" t="str">
        <f t="shared" si="248"/>
        <v/>
      </c>
      <c r="W335" s="87" t="str">
        <f t="shared" si="249"/>
        <v/>
      </c>
      <c r="X335" s="88" t="str">
        <f t="shared" si="250"/>
        <v/>
      </c>
      <c r="Y335" s="87" t="str">
        <f t="shared" si="251"/>
        <v/>
      </c>
      <c r="Z335" s="89" t="str">
        <f t="shared" si="252"/>
        <v/>
      </c>
      <c r="AA335" s="87" t="str">
        <f t="shared" si="253"/>
        <v/>
      </c>
      <c r="AB335" s="88" t="str">
        <f t="shared" si="254"/>
        <v/>
      </c>
      <c r="AC335" s="87" t="str">
        <f t="shared" si="255"/>
        <v/>
      </c>
      <c r="AD335" s="88" t="str">
        <f t="shared" si="256"/>
        <v/>
      </c>
      <c r="AE335" s="87" t="str">
        <f t="shared" si="257"/>
        <v/>
      </c>
      <c r="AF335" s="89" t="str">
        <f t="shared" si="258"/>
        <v/>
      </c>
      <c r="AG335" s="87" t="str">
        <f t="shared" si="259"/>
        <v/>
      </c>
      <c r="AH335" s="88" t="str">
        <f t="shared" si="260"/>
        <v/>
      </c>
      <c r="AI335" s="87" t="str">
        <f t="shared" si="261"/>
        <v/>
      </c>
      <c r="AJ335" s="89" t="str">
        <f t="shared" si="262"/>
        <v/>
      </c>
      <c r="AK335" s="87" t="str">
        <f t="shared" si="263"/>
        <v/>
      </c>
      <c r="AL335" s="88" t="str">
        <f t="shared" si="264"/>
        <v/>
      </c>
      <c r="AM335" s="87" t="str">
        <f t="shared" si="265"/>
        <v/>
      </c>
      <c r="AN335" s="104" t="str">
        <f t="shared" si="266"/>
        <v/>
      </c>
      <c r="AO335" s="105"/>
      <c r="AP335" s="104"/>
      <c r="AQ335" s="87"/>
      <c r="AR335" s="104"/>
      <c r="AS335" s="87"/>
      <c r="AT335" s="104"/>
      <c r="AU335" s="108"/>
      <c r="AV335" s="187"/>
      <c r="AW335" s="110"/>
      <c r="AX335" s="109"/>
      <c r="AY335" s="110"/>
      <c r="AZ335" s="189"/>
      <c r="BA335" s="110"/>
      <c r="BB335" s="109"/>
      <c r="BC335" s="110"/>
      <c r="BD335" s="109"/>
      <c r="BE335" s="191"/>
      <c r="BF335" s="109"/>
      <c r="BG335" s="110"/>
      <c r="BH335" s="138"/>
      <c r="BI335" s="139"/>
      <c r="BJ335" s="65"/>
      <c r="BK335" s="63"/>
      <c r="BL335" s="64"/>
      <c r="BM335" s="63"/>
      <c r="BN335" s="206"/>
      <c r="BO335" s="89"/>
      <c r="BP335" s="183"/>
      <c r="BQ335" s="89"/>
      <c r="BR335" s="193"/>
      <c r="BS335" s="183"/>
      <c r="BT335" s="185"/>
      <c r="BU335" s="89"/>
      <c r="BV335" s="89"/>
      <c r="BW335" s="63"/>
      <c r="BX335" s="64"/>
      <c r="BY335" s="63"/>
      <c r="BZ335" s="138"/>
      <c r="CA335" s="63"/>
      <c r="CB335" s="167"/>
      <c r="CC335" s="63"/>
      <c r="CD335" s="167"/>
      <c r="CE335" s="63"/>
      <c r="CF335" s="167"/>
      <c r="CG335" s="169"/>
      <c r="CH335" s="64"/>
      <c r="CI335" s="63"/>
      <c r="CJ335" s="64"/>
      <c r="CK335" s="63"/>
      <c r="CL335" s="65"/>
      <c r="CM335" s="63"/>
      <c r="CN335" s="64"/>
      <c r="CO335" s="63"/>
      <c r="CP335" s="138"/>
      <c r="CQ335" s="68"/>
      <c r="CR335" s="69"/>
      <c r="CS335" s="171"/>
      <c r="CT335" s="69"/>
      <c r="CU335" s="68"/>
      <c r="CV335" s="69"/>
      <c r="CW335" s="68"/>
      <c r="CX335" s="69"/>
      <c r="CY335" s="208"/>
      <c r="CZ335" s="70"/>
      <c r="DA335" s="63"/>
      <c r="DB335" s="173"/>
      <c r="DC335" s="63"/>
      <c r="DD335" s="71"/>
      <c r="DE335" s="63"/>
      <c r="DF335" s="71"/>
      <c r="DG335" s="63"/>
      <c r="DH335" s="68"/>
      <c r="DI335" s="175"/>
      <c r="DJ335" s="176"/>
      <c r="DK335" s="175"/>
      <c r="DL335" s="176"/>
      <c r="DM335" s="175"/>
      <c r="DN335" s="176"/>
      <c r="DO335" s="175"/>
      <c r="DP335" s="176"/>
      <c r="DQ335" s="175"/>
      <c r="DR335" s="176"/>
      <c r="DS335" s="175"/>
      <c r="DT335" s="176"/>
      <c r="DU335" s="175"/>
      <c r="DV335" s="176"/>
      <c r="DW335" s="175"/>
      <c r="DX335" s="176"/>
      <c r="DY335" s="175"/>
      <c r="DZ335" s="176"/>
      <c r="EA335" s="175"/>
      <c r="EB335" s="176"/>
      <c r="EC335" s="175"/>
      <c r="ED335" s="176"/>
      <c r="EE335" s="175"/>
      <c r="EF335" s="176"/>
      <c r="EG335" s="69"/>
      <c r="EH335" s="66"/>
      <c r="EI335" s="66"/>
      <c r="EJ335" s="67"/>
      <c r="EK335" s="67"/>
      <c r="EL335" s="67"/>
      <c r="EM335" s="204"/>
      <c r="EN335" s="200"/>
      <c r="EO335" s="198"/>
      <c r="EP335" s="182"/>
      <c r="EQ335" s="182"/>
      <c r="ER335" s="182"/>
      <c r="ES335" s="182"/>
    </row>
    <row r="336" spans="1:149" x14ac:dyDescent="0.2">
      <c r="A336" s="61"/>
      <c r="B336" s="114">
        <v>328</v>
      </c>
      <c r="C336" s="87" t="str">
        <f t="shared" si="229"/>
        <v/>
      </c>
      <c r="D336" s="88" t="str">
        <f t="shared" si="230"/>
        <v/>
      </c>
      <c r="E336" s="87" t="str">
        <f t="shared" si="231"/>
        <v/>
      </c>
      <c r="F336" s="89" t="str">
        <f t="shared" si="232"/>
        <v/>
      </c>
      <c r="G336" s="87" t="str">
        <f t="shared" si="233"/>
        <v/>
      </c>
      <c r="H336" s="88" t="str">
        <f t="shared" si="234"/>
        <v/>
      </c>
      <c r="I336" s="87" t="str">
        <f t="shared" si="235"/>
        <v/>
      </c>
      <c r="J336" s="89" t="str">
        <f t="shared" si="236"/>
        <v/>
      </c>
      <c r="K336" s="87" t="str">
        <f t="shared" si="237"/>
        <v/>
      </c>
      <c r="L336" s="88" t="str">
        <f t="shared" si="238"/>
        <v/>
      </c>
      <c r="M336" s="87" t="str">
        <f t="shared" si="239"/>
        <v/>
      </c>
      <c r="N336" s="89" t="str">
        <f t="shared" si="240"/>
        <v/>
      </c>
      <c r="O336" s="87" t="str">
        <f t="shared" si="241"/>
        <v/>
      </c>
      <c r="P336" s="88" t="str">
        <f t="shared" si="242"/>
        <v/>
      </c>
      <c r="Q336" s="87" t="str">
        <f t="shared" si="243"/>
        <v/>
      </c>
      <c r="R336" s="89" t="str">
        <f t="shared" si="244"/>
        <v/>
      </c>
      <c r="S336" s="87" t="str">
        <f t="shared" si="245"/>
        <v/>
      </c>
      <c r="T336" s="88" t="str">
        <f t="shared" si="246"/>
        <v/>
      </c>
      <c r="U336" s="87" t="str">
        <f t="shared" si="247"/>
        <v/>
      </c>
      <c r="V336" s="89" t="str">
        <f t="shared" si="248"/>
        <v/>
      </c>
      <c r="W336" s="87" t="str">
        <f t="shared" si="249"/>
        <v/>
      </c>
      <c r="X336" s="88" t="str">
        <f t="shared" si="250"/>
        <v/>
      </c>
      <c r="Y336" s="87" t="str">
        <f t="shared" si="251"/>
        <v/>
      </c>
      <c r="Z336" s="89" t="str">
        <f t="shared" si="252"/>
        <v/>
      </c>
      <c r="AA336" s="87" t="str">
        <f t="shared" si="253"/>
        <v/>
      </c>
      <c r="AB336" s="88" t="str">
        <f t="shared" si="254"/>
        <v/>
      </c>
      <c r="AC336" s="87" t="str">
        <f t="shared" si="255"/>
        <v/>
      </c>
      <c r="AD336" s="88" t="str">
        <f t="shared" si="256"/>
        <v/>
      </c>
      <c r="AE336" s="87" t="str">
        <f t="shared" si="257"/>
        <v/>
      </c>
      <c r="AF336" s="89" t="str">
        <f t="shared" si="258"/>
        <v/>
      </c>
      <c r="AG336" s="87" t="str">
        <f t="shared" si="259"/>
        <v/>
      </c>
      <c r="AH336" s="88" t="str">
        <f t="shared" si="260"/>
        <v/>
      </c>
      <c r="AI336" s="87" t="str">
        <f t="shared" si="261"/>
        <v/>
      </c>
      <c r="AJ336" s="89" t="str">
        <f t="shared" si="262"/>
        <v/>
      </c>
      <c r="AK336" s="87" t="str">
        <f t="shared" si="263"/>
        <v/>
      </c>
      <c r="AL336" s="88" t="str">
        <f t="shared" si="264"/>
        <v/>
      </c>
      <c r="AM336" s="87" t="str">
        <f t="shared" si="265"/>
        <v/>
      </c>
      <c r="AN336" s="104" t="str">
        <f t="shared" si="266"/>
        <v/>
      </c>
      <c r="AO336" s="105"/>
      <c r="AP336" s="104"/>
      <c r="AQ336" s="87"/>
      <c r="AR336" s="104"/>
      <c r="AS336" s="87"/>
      <c r="AT336" s="104"/>
      <c r="AU336" s="108"/>
      <c r="AV336" s="187"/>
      <c r="AW336" s="110"/>
      <c r="AX336" s="109"/>
      <c r="AY336" s="110"/>
      <c r="AZ336" s="189"/>
      <c r="BA336" s="110"/>
      <c r="BB336" s="109"/>
      <c r="BC336" s="110"/>
      <c r="BD336" s="109"/>
      <c r="BE336" s="191"/>
      <c r="BF336" s="109"/>
      <c r="BG336" s="110"/>
      <c r="BH336" s="138"/>
      <c r="BI336" s="139"/>
      <c r="BJ336" s="65"/>
      <c r="BK336" s="63"/>
      <c r="BL336" s="64"/>
      <c r="BM336" s="63"/>
      <c r="BN336" s="206"/>
      <c r="BO336" s="89"/>
      <c r="BP336" s="183"/>
      <c r="BQ336" s="89"/>
      <c r="BR336" s="193"/>
      <c r="BS336" s="183"/>
      <c r="BT336" s="185"/>
      <c r="BU336" s="89"/>
      <c r="BV336" s="89"/>
      <c r="BW336" s="63"/>
      <c r="BX336" s="64"/>
      <c r="BY336" s="63"/>
      <c r="BZ336" s="138"/>
      <c r="CA336" s="63"/>
      <c r="CB336" s="167"/>
      <c r="CC336" s="63"/>
      <c r="CD336" s="167"/>
      <c r="CE336" s="63"/>
      <c r="CF336" s="167"/>
      <c r="CG336" s="169"/>
      <c r="CH336" s="64"/>
      <c r="CI336" s="63"/>
      <c r="CJ336" s="64"/>
      <c r="CK336" s="63"/>
      <c r="CL336" s="65"/>
      <c r="CM336" s="63"/>
      <c r="CN336" s="64"/>
      <c r="CO336" s="63"/>
      <c r="CP336" s="138"/>
      <c r="CQ336" s="68"/>
      <c r="CR336" s="69"/>
      <c r="CS336" s="171"/>
      <c r="CT336" s="69"/>
      <c r="CU336" s="68"/>
      <c r="CV336" s="69"/>
      <c r="CW336" s="68"/>
      <c r="CX336" s="69"/>
      <c r="CY336" s="208"/>
      <c r="CZ336" s="70"/>
      <c r="DA336" s="63"/>
      <c r="DB336" s="173"/>
      <c r="DC336" s="63"/>
      <c r="DD336" s="71"/>
      <c r="DE336" s="63"/>
      <c r="DF336" s="71"/>
      <c r="DG336" s="63"/>
      <c r="DH336" s="68"/>
      <c r="DI336" s="175"/>
      <c r="DJ336" s="176"/>
      <c r="DK336" s="175"/>
      <c r="DL336" s="176"/>
      <c r="DM336" s="175"/>
      <c r="DN336" s="176"/>
      <c r="DO336" s="175"/>
      <c r="DP336" s="176"/>
      <c r="DQ336" s="175"/>
      <c r="DR336" s="176"/>
      <c r="DS336" s="175"/>
      <c r="DT336" s="176"/>
      <c r="DU336" s="175"/>
      <c r="DV336" s="176"/>
      <c r="DW336" s="175"/>
      <c r="DX336" s="176"/>
      <c r="DY336" s="175"/>
      <c r="DZ336" s="176"/>
      <c r="EA336" s="175"/>
      <c r="EB336" s="176"/>
      <c r="EC336" s="175"/>
      <c r="ED336" s="176"/>
      <c r="EE336" s="175"/>
      <c r="EF336" s="176"/>
      <c r="EG336" s="69"/>
      <c r="EH336" s="66"/>
      <c r="EI336" s="66"/>
      <c r="EJ336" s="67"/>
      <c r="EK336" s="67"/>
      <c r="EL336" s="67"/>
      <c r="EM336" s="204"/>
      <c r="EN336" s="200"/>
      <c r="EO336" s="198"/>
      <c r="EP336" s="182"/>
      <c r="EQ336" s="182"/>
      <c r="ER336" s="182"/>
      <c r="ES336" s="182"/>
    </row>
    <row r="337" spans="1:149" x14ac:dyDescent="0.2">
      <c r="A337" s="61"/>
      <c r="B337" s="114">
        <v>329</v>
      </c>
      <c r="C337" s="87" t="str">
        <f t="shared" si="229"/>
        <v/>
      </c>
      <c r="D337" s="88" t="str">
        <f t="shared" si="230"/>
        <v/>
      </c>
      <c r="E337" s="87" t="str">
        <f t="shared" si="231"/>
        <v/>
      </c>
      <c r="F337" s="89" t="str">
        <f t="shared" si="232"/>
        <v/>
      </c>
      <c r="G337" s="87" t="str">
        <f t="shared" si="233"/>
        <v/>
      </c>
      <c r="H337" s="88" t="str">
        <f t="shared" si="234"/>
        <v/>
      </c>
      <c r="I337" s="87" t="str">
        <f t="shared" si="235"/>
        <v/>
      </c>
      <c r="J337" s="89" t="str">
        <f t="shared" si="236"/>
        <v/>
      </c>
      <c r="K337" s="87" t="str">
        <f t="shared" si="237"/>
        <v/>
      </c>
      <c r="L337" s="88" t="str">
        <f t="shared" si="238"/>
        <v/>
      </c>
      <c r="M337" s="87" t="str">
        <f t="shared" si="239"/>
        <v/>
      </c>
      <c r="N337" s="89" t="str">
        <f t="shared" si="240"/>
        <v/>
      </c>
      <c r="O337" s="87" t="str">
        <f t="shared" si="241"/>
        <v/>
      </c>
      <c r="P337" s="88" t="str">
        <f t="shared" si="242"/>
        <v/>
      </c>
      <c r="Q337" s="87" t="str">
        <f t="shared" si="243"/>
        <v/>
      </c>
      <c r="R337" s="89" t="str">
        <f t="shared" si="244"/>
        <v/>
      </c>
      <c r="S337" s="87" t="str">
        <f t="shared" si="245"/>
        <v/>
      </c>
      <c r="T337" s="88" t="str">
        <f t="shared" si="246"/>
        <v/>
      </c>
      <c r="U337" s="87" t="str">
        <f t="shared" si="247"/>
        <v/>
      </c>
      <c r="V337" s="89" t="str">
        <f t="shared" si="248"/>
        <v/>
      </c>
      <c r="W337" s="87" t="str">
        <f t="shared" si="249"/>
        <v/>
      </c>
      <c r="X337" s="88" t="str">
        <f t="shared" si="250"/>
        <v/>
      </c>
      <c r="Y337" s="87" t="str">
        <f t="shared" si="251"/>
        <v/>
      </c>
      <c r="Z337" s="89" t="str">
        <f t="shared" si="252"/>
        <v/>
      </c>
      <c r="AA337" s="87" t="str">
        <f t="shared" si="253"/>
        <v/>
      </c>
      <c r="AB337" s="88" t="str">
        <f t="shared" si="254"/>
        <v/>
      </c>
      <c r="AC337" s="87" t="str">
        <f t="shared" si="255"/>
        <v/>
      </c>
      <c r="AD337" s="88" t="str">
        <f t="shared" si="256"/>
        <v/>
      </c>
      <c r="AE337" s="87" t="str">
        <f t="shared" si="257"/>
        <v/>
      </c>
      <c r="AF337" s="89" t="str">
        <f t="shared" si="258"/>
        <v/>
      </c>
      <c r="AG337" s="87" t="str">
        <f t="shared" si="259"/>
        <v/>
      </c>
      <c r="AH337" s="88" t="str">
        <f t="shared" si="260"/>
        <v/>
      </c>
      <c r="AI337" s="87" t="str">
        <f t="shared" si="261"/>
        <v/>
      </c>
      <c r="AJ337" s="89" t="str">
        <f t="shared" si="262"/>
        <v/>
      </c>
      <c r="AK337" s="87" t="str">
        <f t="shared" si="263"/>
        <v/>
      </c>
      <c r="AL337" s="88" t="str">
        <f t="shared" si="264"/>
        <v/>
      </c>
      <c r="AM337" s="87" t="str">
        <f t="shared" si="265"/>
        <v/>
      </c>
      <c r="AN337" s="104" t="str">
        <f t="shared" si="266"/>
        <v/>
      </c>
      <c r="AO337" s="105"/>
      <c r="AP337" s="104"/>
      <c r="AQ337" s="87"/>
      <c r="AR337" s="104"/>
      <c r="AS337" s="87"/>
      <c r="AT337" s="104"/>
      <c r="AU337" s="108"/>
      <c r="AV337" s="187"/>
      <c r="AW337" s="110"/>
      <c r="AX337" s="109"/>
      <c r="AY337" s="110"/>
      <c r="AZ337" s="189"/>
      <c r="BA337" s="110"/>
      <c r="BB337" s="109"/>
      <c r="BC337" s="110"/>
      <c r="BD337" s="109"/>
      <c r="BE337" s="191"/>
      <c r="BF337" s="109"/>
      <c r="BG337" s="110"/>
      <c r="BH337" s="138"/>
      <c r="BI337" s="139"/>
      <c r="BJ337" s="65"/>
      <c r="BK337" s="63"/>
      <c r="BL337" s="64"/>
      <c r="BM337" s="63"/>
      <c r="BN337" s="206"/>
      <c r="BO337" s="89"/>
      <c r="BP337" s="183"/>
      <c r="BQ337" s="89"/>
      <c r="BR337" s="193"/>
      <c r="BS337" s="183"/>
      <c r="BT337" s="185"/>
      <c r="BU337" s="89"/>
      <c r="BV337" s="89"/>
      <c r="BW337" s="63"/>
      <c r="BX337" s="64"/>
      <c r="BY337" s="63"/>
      <c r="BZ337" s="138"/>
      <c r="CA337" s="63"/>
      <c r="CB337" s="167"/>
      <c r="CC337" s="63"/>
      <c r="CD337" s="167"/>
      <c r="CE337" s="63"/>
      <c r="CF337" s="167"/>
      <c r="CG337" s="169"/>
      <c r="CH337" s="64"/>
      <c r="CI337" s="63"/>
      <c r="CJ337" s="64"/>
      <c r="CK337" s="63"/>
      <c r="CL337" s="65"/>
      <c r="CM337" s="63"/>
      <c r="CN337" s="64"/>
      <c r="CO337" s="63"/>
      <c r="CP337" s="138"/>
      <c r="CQ337" s="68"/>
      <c r="CR337" s="69"/>
      <c r="CS337" s="171"/>
      <c r="CT337" s="69"/>
      <c r="CU337" s="68"/>
      <c r="CV337" s="69"/>
      <c r="CW337" s="68"/>
      <c r="CX337" s="69"/>
      <c r="CY337" s="208"/>
      <c r="CZ337" s="70"/>
      <c r="DA337" s="63"/>
      <c r="DB337" s="173"/>
      <c r="DC337" s="63"/>
      <c r="DD337" s="71"/>
      <c r="DE337" s="63"/>
      <c r="DF337" s="71"/>
      <c r="DG337" s="63"/>
      <c r="DH337" s="68"/>
      <c r="DI337" s="175"/>
      <c r="DJ337" s="176"/>
      <c r="DK337" s="175"/>
      <c r="DL337" s="176"/>
      <c r="DM337" s="175"/>
      <c r="DN337" s="176"/>
      <c r="DO337" s="175"/>
      <c r="DP337" s="176"/>
      <c r="DQ337" s="175"/>
      <c r="DR337" s="176"/>
      <c r="DS337" s="175"/>
      <c r="DT337" s="176"/>
      <c r="DU337" s="175"/>
      <c r="DV337" s="176"/>
      <c r="DW337" s="175"/>
      <c r="DX337" s="176"/>
      <c r="DY337" s="175"/>
      <c r="DZ337" s="176"/>
      <c r="EA337" s="175"/>
      <c r="EB337" s="176"/>
      <c r="EC337" s="175"/>
      <c r="ED337" s="176"/>
      <c r="EE337" s="175"/>
      <c r="EF337" s="176"/>
      <c r="EG337" s="69"/>
      <c r="EH337" s="66"/>
      <c r="EI337" s="66"/>
      <c r="EJ337" s="67"/>
      <c r="EK337" s="67"/>
      <c r="EL337" s="67"/>
      <c r="EM337" s="204"/>
      <c r="EN337" s="200"/>
      <c r="EO337" s="198"/>
      <c r="EP337" s="182"/>
      <c r="EQ337" s="182"/>
      <c r="ER337" s="182"/>
      <c r="ES337" s="182"/>
    </row>
    <row r="338" spans="1:149" x14ac:dyDescent="0.2">
      <c r="A338" s="61"/>
      <c r="B338" s="114">
        <v>330</v>
      </c>
      <c r="C338" s="87" t="str">
        <f t="shared" si="229"/>
        <v/>
      </c>
      <c r="D338" s="88" t="str">
        <f t="shared" si="230"/>
        <v/>
      </c>
      <c r="E338" s="87" t="str">
        <f t="shared" si="231"/>
        <v/>
      </c>
      <c r="F338" s="89" t="str">
        <f t="shared" si="232"/>
        <v/>
      </c>
      <c r="G338" s="87" t="str">
        <f t="shared" si="233"/>
        <v/>
      </c>
      <c r="H338" s="88" t="str">
        <f t="shared" si="234"/>
        <v/>
      </c>
      <c r="I338" s="87" t="str">
        <f t="shared" si="235"/>
        <v/>
      </c>
      <c r="J338" s="89" t="str">
        <f t="shared" si="236"/>
        <v/>
      </c>
      <c r="K338" s="87" t="str">
        <f t="shared" si="237"/>
        <v/>
      </c>
      <c r="L338" s="88" t="str">
        <f t="shared" si="238"/>
        <v/>
      </c>
      <c r="M338" s="87" t="str">
        <f t="shared" si="239"/>
        <v/>
      </c>
      <c r="N338" s="89" t="str">
        <f t="shared" si="240"/>
        <v/>
      </c>
      <c r="O338" s="87" t="str">
        <f t="shared" si="241"/>
        <v/>
      </c>
      <c r="P338" s="88" t="str">
        <f t="shared" si="242"/>
        <v/>
      </c>
      <c r="Q338" s="87" t="str">
        <f t="shared" si="243"/>
        <v/>
      </c>
      <c r="R338" s="89" t="str">
        <f t="shared" si="244"/>
        <v/>
      </c>
      <c r="S338" s="87" t="str">
        <f t="shared" si="245"/>
        <v/>
      </c>
      <c r="T338" s="88" t="str">
        <f t="shared" si="246"/>
        <v/>
      </c>
      <c r="U338" s="87" t="str">
        <f t="shared" si="247"/>
        <v/>
      </c>
      <c r="V338" s="89" t="str">
        <f t="shared" si="248"/>
        <v/>
      </c>
      <c r="W338" s="87" t="str">
        <f t="shared" si="249"/>
        <v/>
      </c>
      <c r="X338" s="88" t="str">
        <f t="shared" si="250"/>
        <v/>
      </c>
      <c r="Y338" s="87" t="str">
        <f t="shared" si="251"/>
        <v/>
      </c>
      <c r="Z338" s="89" t="str">
        <f t="shared" si="252"/>
        <v/>
      </c>
      <c r="AA338" s="87" t="str">
        <f t="shared" si="253"/>
        <v/>
      </c>
      <c r="AB338" s="88" t="str">
        <f t="shared" si="254"/>
        <v/>
      </c>
      <c r="AC338" s="87" t="str">
        <f t="shared" si="255"/>
        <v/>
      </c>
      <c r="AD338" s="88" t="str">
        <f t="shared" si="256"/>
        <v/>
      </c>
      <c r="AE338" s="87" t="str">
        <f t="shared" si="257"/>
        <v/>
      </c>
      <c r="AF338" s="89" t="str">
        <f t="shared" si="258"/>
        <v/>
      </c>
      <c r="AG338" s="87" t="str">
        <f t="shared" si="259"/>
        <v/>
      </c>
      <c r="AH338" s="88" t="str">
        <f t="shared" si="260"/>
        <v/>
      </c>
      <c r="AI338" s="87" t="str">
        <f t="shared" si="261"/>
        <v/>
      </c>
      <c r="AJ338" s="89" t="str">
        <f t="shared" si="262"/>
        <v/>
      </c>
      <c r="AK338" s="87" t="str">
        <f t="shared" si="263"/>
        <v/>
      </c>
      <c r="AL338" s="88" t="str">
        <f t="shared" si="264"/>
        <v/>
      </c>
      <c r="AM338" s="87" t="str">
        <f t="shared" si="265"/>
        <v/>
      </c>
      <c r="AN338" s="104" t="str">
        <f t="shared" si="266"/>
        <v/>
      </c>
      <c r="AO338" s="105"/>
      <c r="AP338" s="104"/>
      <c r="AQ338" s="87"/>
      <c r="AR338" s="104"/>
      <c r="AS338" s="87"/>
      <c r="AT338" s="104"/>
      <c r="AU338" s="108"/>
      <c r="AV338" s="187"/>
      <c r="AW338" s="110"/>
      <c r="AX338" s="109"/>
      <c r="AY338" s="110"/>
      <c r="AZ338" s="189"/>
      <c r="BA338" s="110"/>
      <c r="BB338" s="109"/>
      <c r="BC338" s="110"/>
      <c r="BD338" s="109"/>
      <c r="BE338" s="191"/>
      <c r="BF338" s="109"/>
      <c r="BG338" s="110"/>
      <c r="BH338" s="138"/>
      <c r="BI338" s="139"/>
      <c r="BJ338" s="65"/>
      <c r="BK338" s="63"/>
      <c r="BL338" s="64"/>
      <c r="BM338" s="63"/>
      <c r="BN338" s="206"/>
      <c r="BO338" s="89"/>
      <c r="BP338" s="183"/>
      <c r="BQ338" s="89"/>
      <c r="BR338" s="193"/>
      <c r="BS338" s="183"/>
      <c r="BT338" s="185"/>
      <c r="BU338" s="89"/>
      <c r="BV338" s="89"/>
      <c r="BW338" s="63"/>
      <c r="BX338" s="64"/>
      <c r="BY338" s="63"/>
      <c r="BZ338" s="138"/>
      <c r="CA338" s="63"/>
      <c r="CB338" s="167"/>
      <c r="CC338" s="63"/>
      <c r="CD338" s="167"/>
      <c r="CE338" s="63"/>
      <c r="CF338" s="167"/>
      <c r="CG338" s="169"/>
      <c r="CH338" s="64"/>
      <c r="CI338" s="63"/>
      <c r="CJ338" s="64"/>
      <c r="CK338" s="63"/>
      <c r="CL338" s="65"/>
      <c r="CM338" s="63"/>
      <c r="CN338" s="64"/>
      <c r="CO338" s="63"/>
      <c r="CP338" s="138"/>
      <c r="CQ338" s="68"/>
      <c r="CR338" s="69"/>
      <c r="CS338" s="171"/>
      <c r="CT338" s="69"/>
      <c r="CU338" s="68"/>
      <c r="CV338" s="69"/>
      <c r="CW338" s="68"/>
      <c r="CX338" s="69"/>
      <c r="CY338" s="208"/>
      <c r="CZ338" s="70"/>
      <c r="DA338" s="63"/>
      <c r="DB338" s="173"/>
      <c r="DC338" s="63"/>
      <c r="DD338" s="71"/>
      <c r="DE338" s="63"/>
      <c r="DF338" s="71"/>
      <c r="DG338" s="63"/>
      <c r="DH338" s="68"/>
      <c r="DI338" s="175"/>
      <c r="DJ338" s="176"/>
      <c r="DK338" s="175"/>
      <c r="DL338" s="176"/>
      <c r="DM338" s="175"/>
      <c r="DN338" s="176"/>
      <c r="DO338" s="175"/>
      <c r="DP338" s="176"/>
      <c r="DQ338" s="175"/>
      <c r="DR338" s="176"/>
      <c r="DS338" s="175"/>
      <c r="DT338" s="176"/>
      <c r="DU338" s="175"/>
      <c r="DV338" s="176"/>
      <c r="DW338" s="175"/>
      <c r="DX338" s="176"/>
      <c r="DY338" s="175"/>
      <c r="DZ338" s="176"/>
      <c r="EA338" s="175"/>
      <c r="EB338" s="176"/>
      <c r="EC338" s="175"/>
      <c r="ED338" s="176"/>
      <c r="EE338" s="175"/>
      <c r="EF338" s="176"/>
      <c r="EG338" s="69"/>
      <c r="EH338" s="66"/>
      <c r="EI338" s="66"/>
      <c r="EJ338" s="67"/>
      <c r="EK338" s="67"/>
      <c r="EL338" s="67"/>
      <c r="EM338" s="204"/>
      <c r="EN338" s="200"/>
      <c r="EO338" s="198"/>
      <c r="EP338" s="182"/>
      <c r="EQ338" s="182"/>
      <c r="ER338" s="182"/>
      <c r="ES338" s="182"/>
    </row>
    <row r="339" spans="1:149" x14ac:dyDescent="0.2">
      <c r="A339" s="61"/>
      <c r="B339" s="114">
        <v>331</v>
      </c>
      <c r="C339" s="87" t="str">
        <f t="shared" si="229"/>
        <v/>
      </c>
      <c r="D339" s="88" t="str">
        <f t="shared" si="230"/>
        <v/>
      </c>
      <c r="E339" s="87" t="str">
        <f t="shared" si="231"/>
        <v/>
      </c>
      <c r="F339" s="89" t="str">
        <f t="shared" si="232"/>
        <v/>
      </c>
      <c r="G339" s="87" t="str">
        <f t="shared" si="233"/>
        <v/>
      </c>
      <c r="H339" s="88" t="str">
        <f t="shared" si="234"/>
        <v/>
      </c>
      <c r="I339" s="87" t="str">
        <f t="shared" si="235"/>
        <v/>
      </c>
      <c r="J339" s="89" t="str">
        <f t="shared" si="236"/>
        <v/>
      </c>
      <c r="K339" s="87" t="str">
        <f t="shared" si="237"/>
        <v/>
      </c>
      <c r="L339" s="88" t="str">
        <f t="shared" si="238"/>
        <v/>
      </c>
      <c r="M339" s="87" t="str">
        <f t="shared" si="239"/>
        <v/>
      </c>
      <c r="N339" s="89" t="str">
        <f t="shared" si="240"/>
        <v/>
      </c>
      <c r="O339" s="87" t="str">
        <f t="shared" si="241"/>
        <v/>
      </c>
      <c r="P339" s="88" t="str">
        <f t="shared" si="242"/>
        <v/>
      </c>
      <c r="Q339" s="87" t="str">
        <f t="shared" si="243"/>
        <v/>
      </c>
      <c r="R339" s="89" t="str">
        <f t="shared" si="244"/>
        <v/>
      </c>
      <c r="S339" s="87" t="str">
        <f t="shared" si="245"/>
        <v/>
      </c>
      <c r="T339" s="88" t="str">
        <f t="shared" si="246"/>
        <v/>
      </c>
      <c r="U339" s="87" t="str">
        <f t="shared" si="247"/>
        <v/>
      </c>
      <c r="V339" s="89" t="str">
        <f t="shared" si="248"/>
        <v/>
      </c>
      <c r="W339" s="87" t="str">
        <f t="shared" si="249"/>
        <v/>
      </c>
      <c r="X339" s="88" t="str">
        <f t="shared" si="250"/>
        <v/>
      </c>
      <c r="Y339" s="87" t="str">
        <f t="shared" si="251"/>
        <v/>
      </c>
      <c r="Z339" s="89" t="str">
        <f t="shared" si="252"/>
        <v/>
      </c>
      <c r="AA339" s="87" t="str">
        <f t="shared" si="253"/>
        <v/>
      </c>
      <c r="AB339" s="88" t="str">
        <f t="shared" si="254"/>
        <v/>
      </c>
      <c r="AC339" s="87" t="str">
        <f t="shared" si="255"/>
        <v/>
      </c>
      <c r="AD339" s="88" t="str">
        <f t="shared" si="256"/>
        <v/>
      </c>
      <c r="AE339" s="87" t="str">
        <f t="shared" si="257"/>
        <v/>
      </c>
      <c r="AF339" s="89" t="str">
        <f t="shared" si="258"/>
        <v/>
      </c>
      <c r="AG339" s="87" t="str">
        <f t="shared" si="259"/>
        <v/>
      </c>
      <c r="AH339" s="88" t="str">
        <f t="shared" si="260"/>
        <v/>
      </c>
      <c r="AI339" s="87" t="str">
        <f t="shared" si="261"/>
        <v/>
      </c>
      <c r="AJ339" s="89" t="str">
        <f t="shared" si="262"/>
        <v/>
      </c>
      <c r="AK339" s="87" t="str">
        <f t="shared" si="263"/>
        <v/>
      </c>
      <c r="AL339" s="88" t="str">
        <f t="shared" si="264"/>
        <v/>
      </c>
      <c r="AM339" s="87" t="str">
        <f t="shared" si="265"/>
        <v/>
      </c>
      <c r="AN339" s="104" t="str">
        <f t="shared" si="266"/>
        <v/>
      </c>
      <c r="AO339" s="105"/>
      <c r="AP339" s="104"/>
      <c r="AQ339" s="87"/>
      <c r="AR339" s="104"/>
      <c r="AS339" s="87"/>
      <c r="AT339" s="104"/>
      <c r="AU339" s="108"/>
      <c r="AV339" s="187"/>
      <c r="AW339" s="110"/>
      <c r="AX339" s="109"/>
      <c r="AY339" s="110"/>
      <c r="AZ339" s="189"/>
      <c r="BA339" s="110"/>
      <c r="BB339" s="109"/>
      <c r="BC339" s="110"/>
      <c r="BD339" s="109"/>
      <c r="BE339" s="191"/>
      <c r="BF339" s="109"/>
      <c r="BG339" s="110"/>
      <c r="BH339" s="138"/>
      <c r="BI339" s="139"/>
      <c r="BJ339" s="65"/>
      <c r="BK339" s="63"/>
      <c r="BL339" s="64"/>
      <c r="BM339" s="63"/>
      <c r="BN339" s="206"/>
      <c r="BO339" s="89"/>
      <c r="BP339" s="183"/>
      <c r="BQ339" s="89"/>
      <c r="BR339" s="193"/>
      <c r="BS339" s="183"/>
      <c r="BT339" s="185"/>
      <c r="BU339" s="89"/>
      <c r="BV339" s="89"/>
      <c r="BW339" s="63"/>
      <c r="BX339" s="64"/>
      <c r="BY339" s="63"/>
      <c r="BZ339" s="138"/>
      <c r="CA339" s="63"/>
      <c r="CB339" s="167"/>
      <c r="CC339" s="63"/>
      <c r="CD339" s="167"/>
      <c r="CE339" s="63"/>
      <c r="CF339" s="167"/>
      <c r="CG339" s="169"/>
      <c r="CH339" s="64"/>
      <c r="CI339" s="63"/>
      <c r="CJ339" s="64"/>
      <c r="CK339" s="63"/>
      <c r="CL339" s="65"/>
      <c r="CM339" s="63"/>
      <c r="CN339" s="64"/>
      <c r="CO339" s="63"/>
      <c r="CP339" s="138"/>
      <c r="CQ339" s="68"/>
      <c r="CR339" s="69"/>
      <c r="CS339" s="171"/>
      <c r="CT339" s="69"/>
      <c r="CU339" s="68"/>
      <c r="CV339" s="69"/>
      <c r="CW339" s="68"/>
      <c r="CX339" s="69"/>
      <c r="CY339" s="208"/>
      <c r="CZ339" s="70"/>
      <c r="DA339" s="63"/>
      <c r="DB339" s="173"/>
      <c r="DC339" s="63"/>
      <c r="DD339" s="71"/>
      <c r="DE339" s="63"/>
      <c r="DF339" s="71"/>
      <c r="DG339" s="63"/>
      <c r="DH339" s="68"/>
      <c r="DI339" s="175"/>
      <c r="DJ339" s="176"/>
      <c r="DK339" s="175"/>
      <c r="DL339" s="176"/>
      <c r="DM339" s="175"/>
      <c r="DN339" s="176"/>
      <c r="DO339" s="175"/>
      <c r="DP339" s="176"/>
      <c r="DQ339" s="175"/>
      <c r="DR339" s="176"/>
      <c r="DS339" s="175"/>
      <c r="DT339" s="176"/>
      <c r="DU339" s="175"/>
      <c r="DV339" s="176"/>
      <c r="DW339" s="175"/>
      <c r="DX339" s="176"/>
      <c r="DY339" s="175"/>
      <c r="DZ339" s="176"/>
      <c r="EA339" s="175"/>
      <c r="EB339" s="176"/>
      <c r="EC339" s="175"/>
      <c r="ED339" s="176"/>
      <c r="EE339" s="175"/>
      <c r="EF339" s="176"/>
      <c r="EG339" s="69"/>
      <c r="EH339" s="66"/>
      <c r="EI339" s="66"/>
      <c r="EJ339" s="67"/>
      <c r="EK339" s="67"/>
      <c r="EL339" s="67"/>
      <c r="EM339" s="204"/>
      <c r="EN339" s="200"/>
      <c r="EO339" s="198"/>
      <c r="EP339" s="182"/>
      <c r="EQ339" s="182"/>
      <c r="ER339" s="182"/>
      <c r="ES339" s="182"/>
    </row>
    <row r="340" spans="1:149" x14ac:dyDescent="0.2">
      <c r="A340" s="61"/>
      <c r="B340" s="114">
        <v>332</v>
      </c>
      <c r="C340" s="87" t="str">
        <f t="shared" si="229"/>
        <v/>
      </c>
      <c r="D340" s="88" t="str">
        <f t="shared" si="230"/>
        <v/>
      </c>
      <c r="E340" s="87" t="str">
        <f t="shared" si="231"/>
        <v/>
      </c>
      <c r="F340" s="89" t="str">
        <f t="shared" si="232"/>
        <v/>
      </c>
      <c r="G340" s="87" t="str">
        <f t="shared" si="233"/>
        <v/>
      </c>
      <c r="H340" s="88" t="str">
        <f t="shared" si="234"/>
        <v/>
      </c>
      <c r="I340" s="87" t="str">
        <f t="shared" si="235"/>
        <v/>
      </c>
      <c r="J340" s="89" t="str">
        <f t="shared" si="236"/>
        <v/>
      </c>
      <c r="K340" s="87" t="str">
        <f t="shared" si="237"/>
        <v/>
      </c>
      <c r="L340" s="88" t="str">
        <f t="shared" si="238"/>
        <v/>
      </c>
      <c r="M340" s="87" t="str">
        <f t="shared" si="239"/>
        <v/>
      </c>
      <c r="N340" s="89" t="str">
        <f t="shared" si="240"/>
        <v/>
      </c>
      <c r="O340" s="87" t="str">
        <f t="shared" si="241"/>
        <v/>
      </c>
      <c r="P340" s="88" t="str">
        <f t="shared" si="242"/>
        <v/>
      </c>
      <c r="Q340" s="87" t="str">
        <f t="shared" si="243"/>
        <v/>
      </c>
      <c r="R340" s="89" t="str">
        <f t="shared" si="244"/>
        <v/>
      </c>
      <c r="S340" s="87" t="str">
        <f t="shared" si="245"/>
        <v/>
      </c>
      <c r="T340" s="88" t="str">
        <f t="shared" si="246"/>
        <v/>
      </c>
      <c r="U340" s="87" t="str">
        <f t="shared" si="247"/>
        <v/>
      </c>
      <c r="V340" s="89" t="str">
        <f t="shared" si="248"/>
        <v/>
      </c>
      <c r="W340" s="87" t="str">
        <f t="shared" si="249"/>
        <v/>
      </c>
      <c r="X340" s="88" t="str">
        <f t="shared" si="250"/>
        <v/>
      </c>
      <c r="Y340" s="87" t="str">
        <f t="shared" si="251"/>
        <v/>
      </c>
      <c r="Z340" s="89" t="str">
        <f t="shared" si="252"/>
        <v/>
      </c>
      <c r="AA340" s="87" t="str">
        <f t="shared" si="253"/>
        <v/>
      </c>
      <c r="AB340" s="88" t="str">
        <f t="shared" si="254"/>
        <v/>
      </c>
      <c r="AC340" s="87" t="str">
        <f t="shared" si="255"/>
        <v/>
      </c>
      <c r="AD340" s="88" t="str">
        <f t="shared" si="256"/>
        <v/>
      </c>
      <c r="AE340" s="87" t="str">
        <f t="shared" si="257"/>
        <v/>
      </c>
      <c r="AF340" s="89" t="str">
        <f t="shared" si="258"/>
        <v/>
      </c>
      <c r="AG340" s="87" t="str">
        <f t="shared" si="259"/>
        <v/>
      </c>
      <c r="AH340" s="88" t="str">
        <f t="shared" si="260"/>
        <v/>
      </c>
      <c r="AI340" s="87" t="str">
        <f t="shared" si="261"/>
        <v/>
      </c>
      <c r="AJ340" s="89" t="str">
        <f t="shared" si="262"/>
        <v/>
      </c>
      <c r="AK340" s="87" t="str">
        <f t="shared" si="263"/>
        <v/>
      </c>
      <c r="AL340" s="88" t="str">
        <f t="shared" si="264"/>
        <v/>
      </c>
      <c r="AM340" s="87" t="str">
        <f t="shared" si="265"/>
        <v/>
      </c>
      <c r="AN340" s="104" t="str">
        <f t="shared" si="266"/>
        <v/>
      </c>
      <c r="AO340" s="105"/>
      <c r="AP340" s="104"/>
      <c r="AQ340" s="87"/>
      <c r="AR340" s="104"/>
      <c r="AS340" s="87"/>
      <c r="AT340" s="104"/>
      <c r="AU340" s="108"/>
      <c r="AV340" s="187"/>
      <c r="AW340" s="110"/>
      <c r="AX340" s="109"/>
      <c r="AY340" s="110"/>
      <c r="AZ340" s="189"/>
      <c r="BA340" s="110"/>
      <c r="BB340" s="109"/>
      <c r="BC340" s="110"/>
      <c r="BD340" s="109"/>
      <c r="BE340" s="191"/>
      <c r="BF340" s="109"/>
      <c r="BG340" s="110"/>
      <c r="BH340" s="138"/>
      <c r="BI340" s="139"/>
      <c r="BJ340" s="65"/>
      <c r="BK340" s="63"/>
      <c r="BL340" s="64"/>
      <c r="BM340" s="63"/>
      <c r="BN340" s="206"/>
      <c r="BO340" s="89"/>
      <c r="BP340" s="183"/>
      <c r="BQ340" s="89"/>
      <c r="BR340" s="193"/>
      <c r="BS340" s="183"/>
      <c r="BT340" s="185"/>
      <c r="BU340" s="89"/>
      <c r="BV340" s="89"/>
      <c r="BW340" s="63"/>
      <c r="BX340" s="64"/>
      <c r="BY340" s="63"/>
      <c r="BZ340" s="138"/>
      <c r="CA340" s="63"/>
      <c r="CB340" s="167"/>
      <c r="CC340" s="63"/>
      <c r="CD340" s="167"/>
      <c r="CE340" s="63"/>
      <c r="CF340" s="167"/>
      <c r="CG340" s="169"/>
      <c r="CH340" s="64"/>
      <c r="CI340" s="63"/>
      <c r="CJ340" s="64"/>
      <c r="CK340" s="63"/>
      <c r="CL340" s="65"/>
      <c r="CM340" s="63"/>
      <c r="CN340" s="64"/>
      <c r="CO340" s="63"/>
      <c r="CP340" s="138"/>
      <c r="CQ340" s="68"/>
      <c r="CR340" s="69"/>
      <c r="CS340" s="171"/>
      <c r="CT340" s="69"/>
      <c r="CU340" s="68"/>
      <c r="CV340" s="69"/>
      <c r="CW340" s="68"/>
      <c r="CX340" s="69"/>
      <c r="CY340" s="208"/>
      <c r="CZ340" s="70"/>
      <c r="DA340" s="63"/>
      <c r="DB340" s="173"/>
      <c r="DC340" s="63"/>
      <c r="DD340" s="71"/>
      <c r="DE340" s="63"/>
      <c r="DF340" s="71"/>
      <c r="DG340" s="63"/>
      <c r="DH340" s="68"/>
      <c r="DI340" s="175"/>
      <c r="DJ340" s="176"/>
      <c r="DK340" s="175"/>
      <c r="DL340" s="176"/>
      <c r="DM340" s="175"/>
      <c r="DN340" s="176"/>
      <c r="DO340" s="175"/>
      <c r="DP340" s="176"/>
      <c r="DQ340" s="175"/>
      <c r="DR340" s="176"/>
      <c r="DS340" s="175"/>
      <c r="DT340" s="176"/>
      <c r="DU340" s="175"/>
      <c r="DV340" s="176"/>
      <c r="DW340" s="175"/>
      <c r="DX340" s="176"/>
      <c r="DY340" s="175"/>
      <c r="DZ340" s="176"/>
      <c r="EA340" s="175"/>
      <c r="EB340" s="176"/>
      <c r="EC340" s="175"/>
      <c r="ED340" s="176"/>
      <c r="EE340" s="175"/>
      <c r="EF340" s="176"/>
      <c r="EG340" s="69"/>
      <c r="EH340" s="66"/>
      <c r="EI340" s="66"/>
      <c r="EJ340" s="67"/>
      <c r="EK340" s="67"/>
      <c r="EL340" s="67"/>
      <c r="EM340" s="204"/>
      <c r="EN340" s="200"/>
      <c r="EO340" s="198"/>
      <c r="EP340" s="182"/>
      <c r="EQ340" s="182"/>
      <c r="ER340" s="182"/>
      <c r="ES340" s="182"/>
    </row>
    <row r="341" spans="1:149" x14ac:dyDescent="0.2">
      <c r="A341" s="61"/>
      <c r="B341" s="114">
        <v>333</v>
      </c>
      <c r="C341" s="87" t="str">
        <f t="shared" si="229"/>
        <v/>
      </c>
      <c r="D341" s="88" t="str">
        <f t="shared" si="230"/>
        <v/>
      </c>
      <c r="E341" s="87" t="str">
        <f t="shared" si="231"/>
        <v/>
      </c>
      <c r="F341" s="89" t="str">
        <f t="shared" si="232"/>
        <v/>
      </c>
      <c r="G341" s="87" t="str">
        <f t="shared" si="233"/>
        <v/>
      </c>
      <c r="H341" s="88" t="str">
        <f t="shared" si="234"/>
        <v/>
      </c>
      <c r="I341" s="87" t="str">
        <f t="shared" si="235"/>
        <v/>
      </c>
      <c r="J341" s="89" t="str">
        <f t="shared" si="236"/>
        <v/>
      </c>
      <c r="K341" s="87" t="str">
        <f t="shared" si="237"/>
        <v/>
      </c>
      <c r="L341" s="88" t="str">
        <f t="shared" si="238"/>
        <v/>
      </c>
      <c r="M341" s="87" t="str">
        <f t="shared" si="239"/>
        <v/>
      </c>
      <c r="N341" s="89" t="str">
        <f t="shared" si="240"/>
        <v/>
      </c>
      <c r="O341" s="87" t="str">
        <f t="shared" si="241"/>
        <v/>
      </c>
      <c r="P341" s="88" t="str">
        <f t="shared" si="242"/>
        <v/>
      </c>
      <c r="Q341" s="87" t="str">
        <f t="shared" si="243"/>
        <v/>
      </c>
      <c r="R341" s="89" t="str">
        <f t="shared" si="244"/>
        <v/>
      </c>
      <c r="S341" s="87" t="str">
        <f t="shared" si="245"/>
        <v/>
      </c>
      <c r="T341" s="88" t="str">
        <f t="shared" si="246"/>
        <v/>
      </c>
      <c r="U341" s="87" t="str">
        <f t="shared" si="247"/>
        <v/>
      </c>
      <c r="V341" s="89" t="str">
        <f t="shared" si="248"/>
        <v/>
      </c>
      <c r="W341" s="87" t="str">
        <f t="shared" si="249"/>
        <v/>
      </c>
      <c r="X341" s="88" t="str">
        <f t="shared" si="250"/>
        <v/>
      </c>
      <c r="Y341" s="87" t="str">
        <f t="shared" si="251"/>
        <v/>
      </c>
      <c r="Z341" s="89" t="str">
        <f t="shared" si="252"/>
        <v/>
      </c>
      <c r="AA341" s="87" t="str">
        <f t="shared" si="253"/>
        <v/>
      </c>
      <c r="AB341" s="88" t="str">
        <f t="shared" si="254"/>
        <v/>
      </c>
      <c r="AC341" s="87" t="str">
        <f t="shared" si="255"/>
        <v/>
      </c>
      <c r="AD341" s="88" t="str">
        <f t="shared" si="256"/>
        <v/>
      </c>
      <c r="AE341" s="87" t="str">
        <f t="shared" si="257"/>
        <v/>
      </c>
      <c r="AF341" s="89" t="str">
        <f t="shared" si="258"/>
        <v/>
      </c>
      <c r="AG341" s="87" t="str">
        <f t="shared" si="259"/>
        <v/>
      </c>
      <c r="AH341" s="88" t="str">
        <f t="shared" si="260"/>
        <v/>
      </c>
      <c r="AI341" s="87" t="str">
        <f t="shared" si="261"/>
        <v/>
      </c>
      <c r="AJ341" s="89" t="str">
        <f t="shared" si="262"/>
        <v/>
      </c>
      <c r="AK341" s="87" t="str">
        <f t="shared" si="263"/>
        <v/>
      </c>
      <c r="AL341" s="88" t="str">
        <f t="shared" si="264"/>
        <v/>
      </c>
      <c r="AM341" s="87" t="str">
        <f t="shared" si="265"/>
        <v/>
      </c>
      <c r="AN341" s="104" t="str">
        <f t="shared" si="266"/>
        <v/>
      </c>
      <c r="AO341" s="105"/>
      <c r="AP341" s="104"/>
      <c r="AQ341" s="87"/>
      <c r="AR341" s="104"/>
      <c r="AS341" s="87"/>
      <c r="AT341" s="104"/>
      <c r="AU341" s="108"/>
      <c r="AV341" s="187"/>
      <c r="AW341" s="110"/>
      <c r="AX341" s="109"/>
      <c r="AY341" s="110"/>
      <c r="AZ341" s="189"/>
      <c r="BA341" s="110"/>
      <c r="BB341" s="109"/>
      <c r="BC341" s="110"/>
      <c r="BD341" s="109"/>
      <c r="BE341" s="191"/>
      <c r="BF341" s="109"/>
      <c r="BG341" s="110"/>
      <c r="BH341" s="138"/>
      <c r="BI341" s="139"/>
      <c r="BJ341" s="65"/>
      <c r="BK341" s="63"/>
      <c r="BL341" s="64"/>
      <c r="BM341" s="63"/>
      <c r="BN341" s="206"/>
      <c r="BO341" s="89"/>
      <c r="BP341" s="183"/>
      <c r="BQ341" s="89"/>
      <c r="BR341" s="193"/>
      <c r="BS341" s="183"/>
      <c r="BT341" s="185"/>
      <c r="BU341" s="89"/>
      <c r="BV341" s="89"/>
      <c r="BW341" s="63"/>
      <c r="BX341" s="64"/>
      <c r="BY341" s="63"/>
      <c r="BZ341" s="138"/>
      <c r="CA341" s="63"/>
      <c r="CB341" s="167"/>
      <c r="CC341" s="63"/>
      <c r="CD341" s="167"/>
      <c r="CE341" s="63"/>
      <c r="CF341" s="167"/>
      <c r="CG341" s="169"/>
      <c r="CH341" s="64"/>
      <c r="CI341" s="63"/>
      <c r="CJ341" s="64"/>
      <c r="CK341" s="63"/>
      <c r="CL341" s="65"/>
      <c r="CM341" s="63"/>
      <c r="CN341" s="64"/>
      <c r="CO341" s="63"/>
      <c r="CP341" s="138"/>
      <c r="CQ341" s="68"/>
      <c r="CR341" s="69"/>
      <c r="CS341" s="171"/>
      <c r="CT341" s="69"/>
      <c r="CU341" s="68"/>
      <c r="CV341" s="69"/>
      <c r="CW341" s="68"/>
      <c r="CX341" s="69"/>
      <c r="CY341" s="208"/>
      <c r="CZ341" s="70"/>
      <c r="DA341" s="63"/>
      <c r="DB341" s="173"/>
      <c r="DC341" s="63"/>
      <c r="DD341" s="71"/>
      <c r="DE341" s="63"/>
      <c r="DF341" s="71"/>
      <c r="DG341" s="63"/>
      <c r="DH341" s="68"/>
      <c r="DI341" s="175"/>
      <c r="DJ341" s="176"/>
      <c r="DK341" s="175"/>
      <c r="DL341" s="176"/>
      <c r="DM341" s="175"/>
      <c r="DN341" s="176"/>
      <c r="DO341" s="175"/>
      <c r="DP341" s="176"/>
      <c r="DQ341" s="175"/>
      <c r="DR341" s="176"/>
      <c r="DS341" s="175"/>
      <c r="DT341" s="176"/>
      <c r="DU341" s="175"/>
      <c r="DV341" s="176"/>
      <c r="DW341" s="175"/>
      <c r="DX341" s="176"/>
      <c r="DY341" s="175"/>
      <c r="DZ341" s="176"/>
      <c r="EA341" s="175"/>
      <c r="EB341" s="176"/>
      <c r="EC341" s="175"/>
      <c r="ED341" s="176"/>
      <c r="EE341" s="175"/>
      <c r="EF341" s="176"/>
      <c r="EG341" s="69"/>
      <c r="EH341" s="66"/>
      <c r="EI341" s="66"/>
      <c r="EJ341" s="67"/>
      <c r="EK341" s="67"/>
      <c r="EL341" s="67"/>
      <c r="EM341" s="204"/>
      <c r="EN341" s="200"/>
      <c r="EO341" s="198"/>
      <c r="EP341" s="182"/>
      <c r="EQ341" s="182"/>
      <c r="ER341" s="182"/>
      <c r="ES341" s="182"/>
    </row>
    <row r="342" spans="1:149" x14ac:dyDescent="0.2">
      <c r="A342" s="61"/>
      <c r="B342" s="114">
        <v>334</v>
      </c>
      <c r="C342" s="87" t="str">
        <f t="shared" si="229"/>
        <v/>
      </c>
      <c r="D342" s="88" t="str">
        <f t="shared" si="230"/>
        <v/>
      </c>
      <c r="E342" s="87" t="str">
        <f t="shared" si="231"/>
        <v/>
      </c>
      <c r="F342" s="89" t="str">
        <f t="shared" si="232"/>
        <v/>
      </c>
      <c r="G342" s="87" t="str">
        <f t="shared" si="233"/>
        <v/>
      </c>
      <c r="H342" s="88" t="str">
        <f t="shared" si="234"/>
        <v/>
      </c>
      <c r="I342" s="87" t="str">
        <f t="shared" si="235"/>
        <v/>
      </c>
      <c r="J342" s="89" t="str">
        <f t="shared" si="236"/>
        <v/>
      </c>
      <c r="K342" s="87" t="str">
        <f t="shared" si="237"/>
        <v/>
      </c>
      <c r="L342" s="88" t="str">
        <f t="shared" si="238"/>
        <v/>
      </c>
      <c r="M342" s="87" t="str">
        <f t="shared" si="239"/>
        <v/>
      </c>
      <c r="N342" s="89" t="str">
        <f t="shared" si="240"/>
        <v/>
      </c>
      <c r="O342" s="87" t="str">
        <f t="shared" si="241"/>
        <v/>
      </c>
      <c r="P342" s="88" t="str">
        <f t="shared" si="242"/>
        <v/>
      </c>
      <c r="Q342" s="87" t="str">
        <f t="shared" si="243"/>
        <v/>
      </c>
      <c r="R342" s="89" t="str">
        <f t="shared" si="244"/>
        <v/>
      </c>
      <c r="S342" s="87" t="str">
        <f t="shared" si="245"/>
        <v/>
      </c>
      <c r="T342" s="88" t="str">
        <f t="shared" si="246"/>
        <v/>
      </c>
      <c r="U342" s="87" t="str">
        <f t="shared" si="247"/>
        <v/>
      </c>
      <c r="V342" s="89" t="str">
        <f t="shared" si="248"/>
        <v/>
      </c>
      <c r="W342" s="87" t="str">
        <f t="shared" si="249"/>
        <v/>
      </c>
      <c r="X342" s="88" t="str">
        <f t="shared" si="250"/>
        <v/>
      </c>
      <c r="Y342" s="87" t="str">
        <f t="shared" si="251"/>
        <v/>
      </c>
      <c r="Z342" s="89" t="str">
        <f t="shared" si="252"/>
        <v/>
      </c>
      <c r="AA342" s="87" t="str">
        <f t="shared" si="253"/>
        <v/>
      </c>
      <c r="AB342" s="88" t="str">
        <f t="shared" si="254"/>
        <v/>
      </c>
      <c r="AC342" s="87" t="str">
        <f t="shared" si="255"/>
        <v/>
      </c>
      <c r="AD342" s="88" t="str">
        <f t="shared" si="256"/>
        <v/>
      </c>
      <c r="AE342" s="87" t="str">
        <f t="shared" si="257"/>
        <v/>
      </c>
      <c r="AF342" s="89" t="str">
        <f t="shared" si="258"/>
        <v/>
      </c>
      <c r="AG342" s="87" t="str">
        <f t="shared" si="259"/>
        <v/>
      </c>
      <c r="AH342" s="88" t="str">
        <f t="shared" si="260"/>
        <v/>
      </c>
      <c r="AI342" s="87" t="str">
        <f t="shared" si="261"/>
        <v/>
      </c>
      <c r="AJ342" s="89" t="str">
        <f t="shared" si="262"/>
        <v/>
      </c>
      <c r="AK342" s="87" t="str">
        <f t="shared" si="263"/>
        <v/>
      </c>
      <c r="AL342" s="88" t="str">
        <f t="shared" si="264"/>
        <v/>
      </c>
      <c r="AM342" s="87" t="str">
        <f t="shared" si="265"/>
        <v/>
      </c>
      <c r="AN342" s="104" t="str">
        <f t="shared" si="266"/>
        <v/>
      </c>
      <c r="AO342" s="105"/>
      <c r="AP342" s="104"/>
      <c r="AQ342" s="87"/>
      <c r="AR342" s="104"/>
      <c r="AS342" s="87"/>
      <c r="AT342" s="104"/>
      <c r="AU342" s="108"/>
      <c r="AV342" s="187"/>
      <c r="AW342" s="110"/>
      <c r="AX342" s="109"/>
      <c r="AY342" s="110"/>
      <c r="AZ342" s="189"/>
      <c r="BA342" s="110"/>
      <c r="BB342" s="109"/>
      <c r="BC342" s="110"/>
      <c r="BD342" s="109"/>
      <c r="BE342" s="191"/>
      <c r="BF342" s="109"/>
      <c r="BG342" s="110"/>
      <c r="BH342" s="138"/>
      <c r="BI342" s="139"/>
      <c r="BJ342" s="65"/>
      <c r="BK342" s="63"/>
      <c r="BL342" s="64"/>
      <c r="BM342" s="63"/>
      <c r="BN342" s="206"/>
      <c r="BO342" s="89"/>
      <c r="BP342" s="183"/>
      <c r="BQ342" s="89"/>
      <c r="BR342" s="193"/>
      <c r="BS342" s="183"/>
      <c r="BT342" s="185"/>
      <c r="BU342" s="89"/>
      <c r="BV342" s="89"/>
      <c r="BW342" s="63"/>
      <c r="BX342" s="64"/>
      <c r="BY342" s="63"/>
      <c r="BZ342" s="138"/>
      <c r="CA342" s="63"/>
      <c r="CB342" s="167"/>
      <c r="CC342" s="63"/>
      <c r="CD342" s="167"/>
      <c r="CE342" s="63"/>
      <c r="CF342" s="167"/>
      <c r="CG342" s="169"/>
      <c r="CH342" s="64"/>
      <c r="CI342" s="63"/>
      <c r="CJ342" s="64"/>
      <c r="CK342" s="63"/>
      <c r="CL342" s="65"/>
      <c r="CM342" s="63"/>
      <c r="CN342" s="64"/>
      <c r="CO342" s="63"/>
      <c r="CP342" s="138"/>
      <c r="CQ342" s="68"/>
      <c r="CR342" s="69"/>
      <c r="CS342" s="171"/>
      <c r="CT342" s="69"/>
      <c r="CU342" s="68"/>
      <c r="CV342" s="69"/>
      <c r="CW342" s="68"/>
      <c r="CX342" s="69"/>
      <c r="CY342" s="208"/>
      <c r="CZ342" s="70"/>
      <c r="DA342" s="63"/>
      <c r="DB342" s="173"/>
      <c r="DC342" s="63"/>
      <c r="DD342" s="71"/>
      <c r="DE342" s="63"/>
      <c r="DF342" s="71"/>
      <c r="DG342" s="63"/>
      <c r="DH342" s="68"/>
      <c r="DI342" s="175"/>
      <c r="DJ342" s="176"/>
      <c r="DK342" s="175"/>
      <c r="DL342" s="176"/>
      <c r="DM342" s="175"/>
      <c r="DN342" s="176"/>
      <c r="DO342" s="175"/>
      <c r="DP342" s="176"/>
      <c r="DQ342" s="175"/>
      <c r="DR342" s="176"/>
      <c r="DS342" s="175"/>
      <c r="DT342" s="176"/>
      <c r="DU342" s="175"/>
      <c r="DV342" s="176"/>
      <c r="DW342" s="175"/>
      <c r="DX342" s="176"/>
      <c r="DY342" s="175"/>
      <c r="DZ342" s="176"/>
      <c r="EA342" s="175"/>
      <c r="EB342" s="176"/>
      <c r="EC342" s="175"/>
      <c r="ED342" s="176"/>
      <c r="EE342" s="175"/>
      <c r="EF342" s="176"/>
      <c r="EG342" s="69"/>
      <c r="EH342" s="66"/>
      <c r="EI342" s="66"/>
      <c r="EJ342" s="67"/>
      <c r="EK342" s="67"/>
      <c r="EL342" s="67"/>
      <c r="EM342" s="204"/>
      <c r="EN342" s="200"/>
      <c r="EO342" s="198"/>
      <c r="EP342" s="182"/>
      <c r="EQ342" s="182"/>
      <c r="ER342" s="182"/>
      <c r="ES342" s="182"/>
    </row>
    <row r="343" spans="1:149" x14ac:dyDescent="0.2">
      <c r="A343" s="61"/>
      <c r="B343" s="114">
        <v>335</v>
      </c>
      <c r="C343" s="87" t="str">
        <f t="shared" si="229"/>
        <v/>
      </c>
      <c r="D343" s="88" t="str">
        <f t="shared" si="230"/>
        <v/>
      </c>
      <c r="E343" s="87" t="str">
        <f t="shared" si="231"/>
        <v/>
      </c>
      <c r="F343" s="89" t="str">
        <f t="shared" si="232"/>
        <v/>
      </c>
      <c r="G343" s="87" t="str">
        <f t="shared" si="233"/>
        <v/>
      </c>
      <c r="H343" s="88" t="str">
        <f t="shared" si="234"/>
        <v/>
      </c>
      <c r="I343" s="87" t="str">
        <f t="shared" si="235"/>
        <v/>
      </c>
      <c r="J343" s="89" t="str">
        <f t="shared" si="236"/>
        <v/>
      </c>
      <c r="K343" s="87" t="str">
        <f t="shared" si="237"/>
        <v/>
      </c>
      <c r="L343" s="88" t="str">
        <f t="shared" si="238"/>
        <v/>
      </c>
      <c r="M343" s="87" t="str">
        <f t="shared" si="239"/>
        <v/>
      </c>
      <c r="N343" s="89" t="str">
        <f t="shared" si="240"/>
        <v/>
      </c>
      <c r="O343" s="87" t="str">
        <f t="shared" si="241"/>
        <v/>
      </c>
      <c r="P343" s="88" t="str">
        <f t="shared" si="242"/>
        <v/>
      </c>
      <c r="Q343" s="87" t="str">
        <f t="shared" si="243"/>
        <v/>
      </c>
      <c r="R343" s="89" t="str">
        <f t="shared" si="244"/>
        <v/>
      </c>
      <c r="S343" s="87" t="str">
        <f t="shared" si="245"/>
        <v/>
      </c>
      <c r="T343" s="88" t="str">
        <f t="shared" si="246"/>
        <v/>
      </c>
      <c r="U343" s="87" t="str">
        <f t="shared" si="247"/>
        <v/>
      </c>
      <c r="V343" s="89" t="str">
        <f t="shared" si="248"/>
        <v/>
      </c>
      <c r="W343" s="87" t="str">
        <f t="shared" si="249"/>
        <v/>
      </c>
      <c r="X343" s="88" t="str">
        <f t="shared" si="250"/>
        <v/>
      </c>
      <c r="Y343" s="87" t="str">
        <f t="shared" si="251"/>
        <v/>
      </c>
      <c r="Z343" s="89" t="str">
        <f t="shared" si="252"/>
        <v/>
      </c>
      <c r="AA343" s="87" t="str">
        <f t="shared" si="253"/>
        <v/>
      </c>
      <c r="AB343" s="88" t="str">
        <f t="shared" si="254"/>
        <v/>
      </c>
      <c r="AC343" s="87" t="str">
        <f t="shared" si="255"/>
        <v/>
      </c>
      <c r="AD343" s="88" t="str">
        <f t="shared" si="256"/>
        <v/>
      </c>
      <c r="AE343" s="87" t="str">
        <f t="shared" si="257"/>
        <v/>
      </c>
      <c r="AF343" s="89" t="str">
        <f t="shared" si="258"/>
        <v/>
      </c>
      <c r="AG343" s="87" t="str">
        <f t="shared" si="259"/>
        <v/>
      </c>
      <c r="AH343" s="88" t="str">
        <f t="shared" si="260"/>
        <v/>
      </c>
      <c r="AI343" s="87" t="str">
        <f t="shared" si="261"/>
        <v/>
      </c>
      <c r="AJ343" s="89" t="str">
        <f t="shared" si="262"/>
        <v/>
      </c>
      <c r="AK343" s="87" t="str">
        <f t="shared" si="263"/>
        <v/>
      </c>
      <c r="AL343" s="88" t="str">
        <f t="shared" si="264"/>
        <v/>
      </c>
      <c r="AM343" s="87" t="str">
        <f t="shared" si="265"/>
        <v/>
      </c>
      <c r="AN343" s="104" t="str">
        <f t="shared" si="266"/>
        <v/>
      </c>
      <c r="AO343" s="105"/>
      <c r="AP343" s="104"/>
      <c r="AQ343" s="87"/>
      <c r="AR343" s="104"/>
      <c r="AS343" s="87"/>
      <c r="AT343" s="104"/>
      <c r="AU343" s="108"/>
      <c r="AV343" s="187"/>
      <c r="AW343" s="110"/>
      <c r="AX343" s="109"/>
      <c r="AY343" s="110"/>
      <c r="AZ343" s="189"/>
      <c r="BA343" s="110"/>
      <c r="BB343" s="109"/>
      <c r="BC343" s="110"/>
      <c r="BD343" s="109"/>
      <c r="BE343" s="191"/>
      <c r="BF343" s="109"/>
      <c r="BG343" s="110"/>
      <c r="BH343" s="138"/>
      <c r="BI343" s="139"/>
      <c r="BJ343" s="65"/>
      <c r="BK343" s="63"/>
      <c r="BL343" s="64"/>
      <c r="BM343" s="63"/>
      <c r="BN343" s="206"/>
      <c r="BO343" s="89"/>
      <c r="BP343" s="183"/>
      <c r="BQ343" s="89"/>
      <c r="BR343" s="193"/>
      <c r="BS343" s="183"/>
      <c r="BT343" s="185"/>
      <c r="BU343" s="89"/>
      <c r="BV343" s="89"/>
      <c r="BW343" s="63"/>
      <c r="BX343" s="64"/>
      <c r="BY343" s="63"/>
      <c r="BZ343" s="138"/>
      <c r="CA343" s="63"/>
      <c r="CB343" s="167"/>
      <c r="CC343" s="63"/>
      <c r="CD343" s="167"/>
      <c r="CE343" s="63"/>
      <c r="CF343" s="167"/>
      <c r="CG343" s="169"/>
      <c r="CH343" s="64"/>
      <c r="CI343" s="63"/>
      <c r="CJ343" s="64"/>
      <c r="CK343" s="63"/>
      <c r="CL343" s="65"/>
      <c r="CM343" s="63"/>
      <c r="CN343" s="64"/>
      <c r="CO343" s="63"/>
      <c r="CP343" s="138"/>
      <c r="CQ343" s="68"/>
      <c r="CR343" s="69"/>
      <c r="CS343" s="171"/>
      <c r="CT343" s="69"/>
      <c r="CU343" s="68"/>
      <c r="CV343" s="69"/>
      <c r="CW343" s="68"/>
      <c r="CX343" s="69"/>
      <c r="CY343" s="208"/>
      <c r="CZ343" s="70"/>
      <c r="DA343" s="63"/>
      <c r="DB343" s="173"/>
      <c r="DC343" s="63"/>
      <c r="DD343" s="71"/>
      <c r="DE343" s="63"/>
      <c r="DF343" s="71"/>
      <c r="DG343" s="63"/>
      <c r="DH343" s="68"/>
      <c r="DI343" s="175"/>
      <c r="DJ343" s="176"/>
      <c r="DK343" s="175"/>
      <c r="DL343" s="176"/>
      <c r="DM343" s="175"/>
      <c r="DN343" s="176"/>
      <c r="DO343" s="175"/>
      <c r="DP343" s="176"/>
      <c r="DQ343" s="175"/>
      <c r="DR343" s="176"/>
      <c r="DS343" s="175"/>
      <c r="DT343" s="176"/>
      <c r="DU343" s="175"/>
      <c r="DV343" s="176"/>
      <c r="DW343" s="175"/>
      <c r="DX343" s="176"/>
      <c r="DY343" s="175"/>
      <c r="DZ343" s="176"/>
      <c r="EA343" s="175"/>
      <c r="EB343" s="176"/>
      <c r="EC343" s="175"/>
      <c r="ED343" s="176"/>
      <c r="EE343" s="175"/>
      <c r="EF343" s="176"/>
      <c r="EG343" s="69"/>
      <c r="EH343" s="66"/>
      <c r="EI343" s="66"/>
      <c r="EJ343" s="67"/>
      <c r="EK343" s="67"/>
      <c r="EL343" s="67"/>
      <c r="EM343" s="204"/>
      <c r="EN343" s="200"/>
      <c r="EO343" s="198"/>
      <c r="EP343" s="182"/>
      <c r="EQ343" s="182"/>
      <c r="ER343" s="182"/>
      <c r="ES343" s="182"/>
    </row>
    <row r="344" spans="1:149" x14ac:dyDescent="0.2">
      <c r="A344" s="61"/>
      <c r="B344" s="114">
        <v>336</v>
      </c>
      <c r="C344" s="87" t="str">
        <f t="shared" si="229"/>
        <v/>
      </c>
      <c r="D344" s="88" t="str">
        <f t="shared" si="230"/>
        <v/>
      </c>
      <c r="E344" s="87" t="str">
        <f t="shared" si="231"/>
        <v/>
      </c>
      <c r="F344" s="89" t="str">
        <f t="shared" si="232"/>
        <v/>
      </c>
      <c r="G344" s="87" t="str">
        <f t="shared" si="233"/>
        <v/>
      </c>
      <c r="H344" s="88" t="str">
        <f t="shared" si="234"/>
        <v/>
      </c>
      <c r="I344" s="87" t="str">
        <f t="shared" si="235"/>
        <v/>
      </c>
      <c r="J344" s="89" t="str">
        <f t="shared" si="236"/>
        <v/>
      </c>
      <c r="K344" s="87" t="str">
        <f t="shared" si="237"/>
        <v/>
      </c>
      <c r="L344" s="88" t="str">
        <f t="shared" si="238"/>
        <v/>
      </c>
      <c r="M344" s="87" t="str">
        <f t="shared" si="239"/>
        <v/>
      </c>
      <c r="N344" s="89" t="str">
        <f t="shared" si="240"/>
        <v/>
      </c>
      <c r="O344" s="87" t="str">
        <f t="shared" si="241"/>
        <v/>
      </c>
      <c r="P344" s="88" t="str">
        <f t="shared" si="242"/>
        <v/>
      </c>
      <c r="Q344" s="87" t="str">
        <f t="shared" si="243"/>
        <v/>
      </c>
      <c r="R344" s="89" t="str">
        <f t="shared" si="244"/>
        <v/>
      </c>
      <c r="S344" s="87" t="str">
        <f t="shared" si="245"/>
        <v/>
      </c>
      <c r="T344" s="88" t="str">
        <f t="shared" si="246"/>
        <v/>
      </c>
      <c r="U344" s="87" t="str">
        <f t="shared" si="247"/>
        <v/>
      </c>
      <c r="V344" s="89" t="str">
        <f t="shared" si="248"/>
        <v/>
      </c>
      <c r="W344" s="87" t="str">
        <f t="shared" si="249"/>
        <v/>
      </c>
      <c r="X344" s="88" t="str">
        <f t="shared" si="250"/>
        <v/>
      </c>
      <c r="Y344" s="87" t="str">
        <f t="shared" si="251"/>
        <v/>
      </c>
      <c r="Z344" s="89" t="str">
        <f t="shared" si="252"/>
        <v/>
      </c>
      <c r="AA344" s="87" t="str">
        <f t="shared" si="253"/>
        <v/>
      </c>
      <c r="AB344" s="88" t="str">
        <f t="shared" si="254"/>
        <v/>
      </c>
      <c r="AC344" s="87" t="str">
        <f t="shared" si="255"/>
        <v/>
      </c>
      <c r="AD344" s="88" t="str">
        <f t="shared" si="256"/>
        <v/>
      </c>
      <c r="AE344" s="87" t="str">
        <f t="shared" si="257"/>
        <v/>
      </c>
      <c r="AF344" s="89" t="str">
        <f t="shared" si="258"/>
        <v/>
      </c>
      <c r="AG344" s="87" t="str">
        <f t="shared" si="259"/>
        <v/>
      </c>
      <c r="AH344" s="88" t="str">
        <f t="shared" si="260"/>
        <v/>
      </c>
      <c r="AI344" s="87" t="str">
        <f t="shared" si="261"/>
        <v/>
      </c>
      <c r="AJ344" s="89" t="str">
        <f t="shared" si="262"/>
        <v/>
      </c>
      <c r="AK344" s="87" t="str">
        <f t="shared" si="263"/>
        <v/>
      </c>
      <c r="AL344" s="88" t="str">
        <f t="shared" si="264"/>
        <v/>
      </c>
      <c r="AM344" s="87" t="str">
        <f t="shared" si="265"/>
        <v/>
      </c>
      <c r="AN344" s="104" t="str">
        <f t="shared" si="266"/>
        <v/>
      </c>
      <c r="AO344" s="105"/>
      <c r="AP344" s="104"/>
      <c r="AQ344" s="87"/>
      <c r="AR344" s="104"/>
      <c r="AS344" s="87"/>
      <c r="AT344" s="104"/>
      <c r="AU344" s="108"/>
      <c r="AV344" s="187"/>
      <c r="AW344" s="110"/>
      <c r="AX344" s="109"/>
      <c r="AY344" s="110"/>
      <c r="AZ344" s="189"/>
      <c r="BA344" s="110"/>
      <c r="BB344" s="109"/>
      <c r="BC344" s="110"/>
      <c r="BD344" s="109"/>
      <c r="BE344" s="191"/>
      <c r="BF344" s="109"/>
      <c r="BG344" s="110"/>
      <c r="BH344" s="138"/>
      <c r="BI344" s="139"/>
      <c r="BJ344" s="65"/>
      <c r="BK344" s="63"/>
      <c r="BL344" s="64"/>
      <c r="BM344" s="63"/>
      <c r="BN344" s="206"/>
      <c r="BO344" s="89"/>
      <c r="BP344" s="183"/>
      <c r="BQ344" s="89"/>
      <c r="BR344" s="193"/>
      <c r="BS344" s="183"/>
      <c r="BT344" s="185"/>
      <c r="BU344" s="89"/>
      <c r="BV344" s="89"/>
      <c r="BW344" s="63"/>
      <c r="BX344" s="64"/>
      <c r="BY344" s="63"/>
      <c r="BZ344" s="138"/>
      <c r="CA344" s="63"/>
      <c r="CB344" s="167"/>
      <c r="CC344" s="63"/>
      <c r="CD344" s="167"/>
      <c r="CE344" s="63"/>
      <c r="CF344" s="167"/>
      <c r="CG344" s="169"/>
      <c r="CH344" s="64"/>
      <c r="CI344" s="63"/>
      <c r="CJ344" s="64"/>
      <c r="CK344" s="63"/>
      <c r="CL344" s="65"/>
      <c r="CM344" s="63"/>
      <c r="CN344" s="64"/>
      <c r="CO344" s="63"/>
      <c r="CP344" s="138"/>
      <c r="CQ344" s="68"/>
      <c r="CR344" s="69"/>
      <c r="CS344" s="171"/>
      <c r="CT344" s="69"/>
      <c r="CU344" s="68"/>
      <c r="CV344" s="69"/>
      <c r="CW344" s="68"/>
      <c r="CX344" s="69"/>
      <c r="CY344" s="208"/>
      <c r="CZ344" s="70"/>
      <c r="DA344" s="63"/>
      <c r="DB344" s="173"/>
      <c r="DC344" s="63"/>
      <c r="DD344" s="71"/>
      <c r="DE344" s="63"/>
      <c r="DF344" s="71"/>
      <c r="DG344" s="63"/>
      <c r="DH344" s="68"/>
      <c r="DI344" s="175"/>
      <c r="DJ344" s="176"/>
      <c r="DK344" s="175"/>
      <c r="DL344" s="176"/>
      <c r="DM344" s="175"/>
      <c r="DN344" s="176"/>
      <c r="DO344" s="175"/>
      <c r="DP344" s="176"/>
      <c r="DQ344" s="175"/>
      <c r="DR344" s="176"/>
      <c r="DS344" s="175"/>
      <c r="DT344" s="176"/>
      <c r="DU344" s="175"/>
      <c r="DV344" s="176"/>
      <c r="DW344" s="175"/>
      <c r="DX344" s="176"/>
      <c r="DY344" s="175"/>
      <c r="DZ344" s="176"/>
      <c r="EA344" s="175"/>
      <c r="EB344" s="176"/>
      <c r="EC344" s="175"/>
      <c r="ED344" s="176"/>
      <c r="EE344" s="175"/>
      <c r="EF344" s="176"/>
      <c r="EG344" s="69"/>
      <c r="EH344" s="66"/>
      <c r="EI344" s="66"/>
      <c r="EJ344" s="67"/>
      <c r="EK344" s="67"/>
      <c r="EL344" s="67"/>
      <c r="EM344" s="204"/>
      <c r="EN344" s="200"/>
      <c r="EO344" s="198"/>
      <c r="EP344" s="182"/>
      <c r="EQ344" s="182"/>
      <c r="ER344" s="182"/>
      <c r="ES344" s="182"/>
    </row>
    <row r="345" spans="1:149" x14ac:dyDescent="0.2">
      <c r="A345" s="61"/>
      <c r="B345" s="114">
        <v>337</v>
      </c>
      <c r="C345" s="87" t="str">
        <f t="shared" si="229"/>
        <v/>
      </c>
      <c r="D345" s="88" t="str">
        <f t="shared" si="230"/>
        <v/>
      </c>
      <c r="E345" s="87" t="str">
        <f t="shared" si="231"/>
        <v/>
      </c>
      <c r="F345" s="89" t="str">
        <f t="shared" si="232"/>
        <v/>
      </c>
      <c r="G345" s="87" t="str">
        <f t="shared" si="233"/>
        <v/>
      </c>
      <c r="H345" s="88" t="str">
        <f t="shared" si="234"/>
        <v/>
      </c>
      <c r="I345" s="87" t="str">
        <f t="shared" si="235"/>
        <v/>
      </c>
      <c r="J345" s="89" t="str">
        <f t="shared" si="236"/>
        <v/>
      </c>
      <c r="K345" s="87" t="str">
        <f t="shared" si="237"/>
        <v/>
      </c>
      <c r="L345" s="88" t="str">
        <f t="shared" si="238"/>
        <v/>
      </c>
      <c r="M345" s="87" t="str">
        <f t="shared" si="239"/>
        <v/>
      </c>
      <c r="N345" s="89" t="str">
        <f t="shared" si="240"/>
        <v/>
      </c>
      <c r="O345" s="87" t="str">
        <f t="shared" si="241"/>
        <v/>
      </c>
      <c r="P345" s="88" t="str">
        <f t="shared" si="242"/>
        <v/>
      </c>
      <c r="Q345" s="87" t="str">
        <f t="shared" si="243"/>
        <v/>
      </c>
      <c r="R345" s="89" t="str">
        <f t="shared" si="244"/>
        <v/>
      </c>
      <c r="S345" s="87" t="str">
        <f t="shared" si="245"/>
        <v/>
      </c>
      <c r="T345" s="88" t="str">
        <f t="shared" si="246"/>
        <v/>
      </c>
      <c r="U345" s="87" t="str">
        <f t="shared" si="247"/>
        <v/>
      </c>
      <c r="V345" s="89" t="str">
        <f t="shared" si="248"/>
        <v/>
      </c>
      <c r="W345" s="87" t="str">
        <f t="shared" si="249"/>
        <v/>
      </c>
      <c r="X345" s="88" t="str">
        <f t="shared" si="250"/>
        <v/>
      </c>
      <c r="Y345" s="87" t="str">
        <f t="shared" si="251"/>
        <v/>
      </c>
      <c r="Z345" s="89" t="str">
        <f t="shared" si="252"/>
        <v/>
      </c>
      <c r="AA345" s="87" t="str">
        <f t="shared" si="253"/>
        <v/>
      </c>
      <c r="AB345" s="88" t="str">
        <f t="shared" si="254"/>
        <v/>
      </c>
      <c r="AC345" s="87" t="str">
        <f t="shared" si="255"/>
        <v/>
      </c>
      <c r="AD345" s="88" t="str">
        <f t="shared" si="256"/>
        <v/>
      </c>
      <c r="AE345" s="87" t="str">
        <f t="shared" si="257"/>
        <v/>
      </c>
      <c r="AF345" s="89" t="str">
        <f t="shared" si="258"/>
        <v/>
      </c>
      <c r="AG345" s="87" t="str">
        <f t="shared" si="259"/>
        <v/>
      </c>
      <c r="AH345" s="88" t="str">
        <f t="shared" si="260"/>
        <v/>
      </c>
      <c r="AI345" s="87" t="str">
        <f t="shared" si="261"/>
        <v/>
      </c>
      <c r="AJ345" s="89" t="str">
        <f t="shared" si="262"/>
        <v/>
      </c>
      <c r="AK345" s="87" t="str">
        <f t="shared" si="263"/>
        <v/>
      </c>
      <c r="AL345" s="88" t="str">
        <f t="shared" si="264"/>
        <v/>
      </c>
      <c r="AM345" s="87" t="str">
        <f t="shared" si="265"/>
        <v/>
      </c>
      <c r="AN345" s="104" t="str">
        <f t="shared" si="266"/>
        <v/>
      </c>
      <c r="AO345" s="105"/>
      <c r="AP345" s="104"/>
      <c r="AQ345" s="87"/>
      <c r="AR345" s="104"/>
      <c r="AS345" s="87"/>
      <c r="AT345" s="104"/>
      <c r="AU345" s="108"/>
      <c r="AV345" s="187"/>
      <c r="AW345" s="110"/>
      <c r="AX345" s="109"/>
      <c r="AY345" s="110"/>
      <c r="AZ345" s="189"/>
      <c r="BA345" s="110"/>
      <c r="BB345" s="109"/>
      <c r="BC345" s="110"/>
      <c r="BD345" s="109"/>
      <c r="BE345" s="191"/>
      <c r="BF345" s="109"/>
      <c r="BG345" s="110"/>
      <c r="BH345" s="138"/>
      <c r="BI345" s="139"/>
      <c r="BJ345" s="65"/>
      <c r="BK345" s="63"/>
      <c r="BL345" s="64"/>
      <c r="BM345" s="63"/>
      <c r="BN345" s="206"/>
      <c r="BO345" s="89"/>
      <c r="BP345" s="183"/>
      <c r="BQ345" s="89"/>
      <c r="BR345" s="193"/>
      <c r="BS345" s="183"/>
      <c r="BT345" s="185"/>
      <c r="BU345" s="89"/>
      <c r="BV345" s="89"/>
      <c r="BW345" s="63"/>
      <c r="BX345" s="64"/>
      <c r="BY345" s="63"/>
      <c r="BZ345" s="138"/>
      <c r="CA345" s="63"/>
      <c r="CB345" s="167"/>
      <c r="CC345" s="63"/>
      <c r="CD345" s="167"/>
      <c r="CE345" s="63"/>
      <c r="CF345" s="167"/>
      <c r="CG345" s="169"/>
      <c r="CH345" s="64"/>
      <c r="CI345" s="63"/>
      <c r="CJ345" s="64"/>
      <c r="CK345" s="63"/>
      <c r="CL345" s="65"/>
      <c r="CM345" s="63"/>
      <c r="CN345" s="64"/>
      <c r="CO345" s="63"/>
      <c r="CP345" s="138"/>
      <c r="CQ345" s="68"/>
      <c r="CR345" s="69"/>
      <c r="CS345" s="171"/>
      <c r="CT345" s="69"/>
      <c r="CU345" s="68"/>
      <c r="CV345" s="69"/>
      <c r="CW345" s="68"/>
      <c r="CX345" s="69"/>
      <c r="CY345" s="208"/>
      <c r="CZ345" s="70"/>
      <c r="DA345" s="63"/>
      <c r="DB345" s="173"/>
      <c r="DC345" s="63"/>
      <c r="DD345" s="71"/>
      <c r="DE345" s="63"/>
      <c r="DF345" s="71"/>
      <c r="DG345" s="63"/>
      <c r="DH345" s="68"/>
      <c r="DI345" s="175"/>
      <c r="DJ345" s="176"/>
      <c r="DK345" s="175"/>
      <c r="DL345" s="176"/>
      <c r="DM345" s="175"/>
      <c r="DN345" s="176"/>
      <c r="DO345" s="175"/>
      <c r="DP345" s="176"/>
      <c r="DQ345" s="175"/>
      <c r="DR345" s="176"/>
      <c r="DS345" s="175"/>
      <c r="DT345" s="176"/>
      <c r="DU345" s="175"/>
      <c r="DV345" s="176"/>
      <c r="DW345" s="175"/>
      <c r="DX345" s="176"/>
      <c r="DY345" s="175"/>
      <c r="DZ345" s="176"/>
      <c r="EA345" s="175"/>
      <c r="EB345" s="176"/>
      <c r="EC345" s="175"/>
      <c r="ED345" s="176"/>
      <c r="EE345" s="175"/>
      <c r="EF345" s="176"/>
      <c r="EG345" s="69"/>
      <c r="EH345" s="66"/>
      <c r="EI345" s="66"/>
      <c r="EJ345" s="67"/>
      <c r="EK345" s="67"/>
      <c r="EL345" s="67"/>
      <c r="EM345" s="204"/>
      <c r="EN345" s="200"/>
      <c r="EO345" s="198"/>
      <c r="EP345" s="182"/>
      <c r="EQ345" s="182"/>
      <c r="ER345" s="182"/>
      <c r="ES345" s="182"/>
    </row>
    <row r="346" spans="1:149" x14ac:dyDescent="0.2">
      <c r="A346" s="61"/>
      <c r="B346" s="114">
        <v>338</v>
      </c>
      <c r="C346" s="87" t="str">
        <f t="shared" si="229"/>
        <v/>
      </c>
      <c r="D346" s="88" t="str">
        <f t="shared" si="230"/>
        <v/>
      </c>
      <c r="E346" s="87" t="str">
        <f t="shared" si="231"/>
        <v/>
      </c>
      <c r="F346" s="89" t="str">
        <f t="shared" si="232"/>
        <v/>
      </c>
      <c r="G346" s="87" t="str">
        <f t="shared" si="233"/>
        <v/>
      </c>
      <c r="H346" s="88" t="str">
        <f t="shared" si="234"/>
        <v/>
      </c>
      <c r="I346" s="87" t="str">
        <f t="shared" si="235"/>
        <v/>
      </c>
      <c r="J346" s="89" t="str">
        <f t="shared" si="236"/>
        <v/>
      </c>
      <c r="K346" s="87" t="str">
        <f t="shared" si="237"/>
        <v/>
      </c>
      <c r="L346" s="88" t="str">
        <f t="shared" si="238"/>
        <v/>
      </c>
      <c r="M346" s="87" t="str">
        <f t="shared" si="239"/>
        <v/>
      </c>
      <c r="N346" s="89" t="str">
        <f t="shared" si="240"/>
        <v/>
      </c>
      <c r="O346" s="87" t="str">
        <f t="shared" si="241"/>
        <v/>
      </c>
      <c r="P346" s="88" t="str">
        <f t="shared" si="242"/>
        <v/>
      </c>
      <c r="Q346" s="87" t="str">
        <f t="shared" si="243"/>
        <v/>
      </c>
      <c r="R346" s="89" t="str">
        <f t="shared" si="244"/>
        <v/>
      </c>
      <c r="S346" s="87" t="str">
        <f t="shared" si="245"/>
        <v/>
      </c>
      <c r="T346" s="88" t="str">
        <f t="shared" si="246"/>
        <v/>
      </c>
      <c r="U346" s="87" t="str">
        <f t="shared" si="247"/>
        <v/>
      </c>
      <c r="V346" s="89" t="str">
        <f t="shared" si="248"/>
        <v/>
      </c>
      <c r="W346" s="87" t="str">
        <f t="shared" si="249"/>
        <v/>
      </c>
      <c r="X346" s="88" t="str">
        <f t="shared" si="250"/>
        <v/>
      </c>
      <c r="Y346" s="87" t="str">
        <f t="shared" si="251"/>
        <v/>
      </c>
      <c r="Z346" s="89" t="str">
        <f t="shared" si="252"/>
        <v/>
      </c>
      <c r="AA346" s="87" t="str">
        <f t="shared" si="253"/>
        <v/>
      </c>
      <c r="AB346" s="88" t="str">
        <f t="shared" si="254"/>
        <v/>
      </c>
      <c r="AC346" s="87" t="str">
        <f t="shared" si="255"/>
        <v/>
      </c>
      <c r="AD346" s="88" t="str">
        <f t="shared" si="256"/>
        <v/>
      </c>
      <c r="AE346" s="87" t="str">
        <f t="shared" si="257"/>
        <v/>
      </c>
      <c r="AF346" s="89" t="str">
        <f t="shared" si="258"/>
        <v/>
      </c>
      <c r="AG346" s="87" t="str">
        <f t="shared" si="259"/>
        <v/>
      </c>
      <c r="AH346" s="88" t="str">
        <f t="shared" si="260"/>
        <v/>
      </c>
      <c r="AI346" s="87" t="str">
        <f t="shared" si="261"/>
        <v/>
      </c>
      <c r="AJ346" s="89" t="str">
        <f t="shared" si="262"/>
        <v/>
      </c>
      <c r="AK346" s="87" t="str">
        <f t="shared" si="263"/>
        <v/>
      </c>
      <c r="AL346" s="88" t="str">
        <f t="shared" si="264"/>
        <v/>
      </c>
      <c r="AM346" s="87" t="str">
        <f t="shared" si="265"/>
        <v/>
      </c>
      <c r="AN346" s="104" t="str">
        <f t="shared" si="266"/>
        <v/>
      </c>
      <c r="AO346" s="105"/>
      <c r="AP346" s="104"/>
      <c r="AQ346" s="87"/>
      <c r="AR346" s="104"/>
      <c r="AS346" s="87"/>
      <c r="AT346" s="104"/>
      <c r="AU346" s="108"/>
      <c r="AV346" s="187"/>
      <c r="AW346" s="110"/>
      <c r="AX346" s="109"/>
      <c r="AY346" s="110"/>
      <c r="AZ346" s="189"/>
      <c r="BA346" s="110"/>
      <c r="BB346" s="109"/>
      <c r="BC346" s="110"/>
      <c r="BD346" s="109"/>
      <c r="BE346" s="191"/>
      <c r="BF346" s="109"/>
      <c r="BG346" s="110"/>
      <c r="BH346" s="138"/>
      <c r="BI346" s="139"/>
      <c r="BJ346" s="65"/>
      <c r="BK346" s="63"/>
      <c r="BL346" s="64"/>
      <c r="BM346" s="63"/>
      <c r="BN346" s="206"/>
      <c r="BO346" s="89"/>
      <c r="BP346" s="183"/>
      <c r="BQ346" s="89"/>
      <c r="BR346" s="193"/>
      <c r="BS346" s="183"/>
      <c r="BT346" s="185"/>
      <c r="BU346" s="89"/>
      <c r="BV346" s="89"/>
      <c r="BW346" s="63"/>
      <c r="BX346" s="64"/>
      <c r="BY346" s="63"/>
      <c r="BZ346" s="138"/>
      <c r="CA346" s="63"/>
      <c r="CB346" s="167"/>
      <c r="CC346" s="63"/>
      <c r="CD346" s="167"/>
      <c r="CE346" s="63"/>
      <c r="CF346" s="167"/>
      <c r="CG346" s="169"/>
      <c r="CH346" s="64"/>
      <c r="CI346" s="63"/>
      <c r="CJ346" s="64"/>
      <c r="CK346" s="63"/>
      <c r="CL346" s="65"/>
      <c r="CM346" s="63"/>
      <c r="CN346" s="64"/>
      <c r="CO346" s="63"/>
      <c r="CP346" s="138"/>
      <c r="CQ346" s="68"/>
      <c r="CR346" s="69"/>
      <c r="CS346" s="171"/>
      <c r="CT346" s="69"/>
      <c r="CU346" s="68"/>
      <c r="CV346" s="69"/>
      <c r="CW346" s="68"/>
      <c r="CX346" s="69"/>
      <c r="CY346" s="208"/>
      <c r="CZ346" s="70"/>
      <c r="DA346" s="63"/>
      <c r="DB346" s="173"/>
      <c r="DC346" s="63"/>
      <c r="DD346" s="71"/>
      <c r="DE346" s="63"/>
      <c r="DF346" s="71"/>
      <c r="DG346" s="63"/>
      <c r="DH346" s="68"/>
      <c r="DI346" s="175"/>
      <c r="DJ346" s="176"/>
      <c r="DK346" s="175"/>
      <c r="DL346" s="176"/>
      <c r="DM346" s="175"/>
      <c r="DN346" s="176"/>
      <c r="DO346" s="175"/>
      <c r="DP346" s="176"/>
      <c r="DQ346" s="175"/>
      <c r="DR346" s="176"/>
      <c r="DS346" s="175"/>
      <c r="DT346" s="176"/>
      <c r="DU346" s="175"/>
      <c r="DV346" s="176"/>
      <c r="DW346" s="175"/>
      <c r="DX346" s="176"/>
      <c r="DY346" s="175"/>
      <c r="DZ346" s="176"/>
      <c r="EA346" s="175"/>
      <c r="EB346" s="176"/>
      <c r="EC346" s="175"/>
      <c r="ED346" s="176"/>
      <c r="EE346" s="175"/>
      <c r="EF346" s="176"/>
      <c r="EG346" s="69"/>
      <c r="EH346" s="66"/>
      <c r="EI346" s="66"/>
      <c r="EJ346" s="67"/>
      <c r="EK346" s="67"/>
      <c r="EL346" s="67"/>
      <c r="EM346" s="204"/>
      <c r="EN346" s="200"/>
      <c r="EO346" s="198"/>
      <c r="EP346" s="182"/>
      <c r="EQ346" s="182"/>
      <c r="ER346" s="182"/>
      <c r="ES346" s="182"/>
    </row>
    <row r="347" spans="1:149" x14ac:dyDescent="0.2">
      <c r="A347" s="61"/>
      <c r="B347" s="114">
        <v>339</v>
      </c>
      <c r="C347" s="87" t="str">
        <f t="shared" si="229"/>
        <v/>
      </c>
      <c r="D347" s="88" t="str">
        <f t="shared" si="230"/>
        <v/>
      </c>
      <c r="E347" s="87" t="str">
        <f t="shared" si="231"/>
        <v/>
      </c>
      <c r="F347" s="89" t="str">
        <f t="shared" si="232"/>
        <v/>
      </c>
      <c r="G347" s="87" t="str">
        <f t="shared" si="233"/>
        <v/>
      </c>
      <c r="H347" s="88" t="str">
        <f t="shared" si="234"/>
        <v/>
      </c>
      <c r="I347" s="87" t="str">
        <f t="shared" si="235"/>
        <v/>
      </c>
      <c r="J347" s="89" t="str">
        <f t="shared" si="236"/>
        <v/>
      </c>
      <c r="K347" s="87" t="str">
        <f t="shared" si="237"/>
        <v/>
      </c>
      <c r="L347" s="88" t="str">
        <f t="shared" si="238"/>
        <v/>
      </c>
      <c r="M347" s="87" t="str">
        <f t="shared" si="239"/>
        <v/>
      </c>
      <c r="N347" s="89" t="str">
        <f t="shared" si="240"/>
        <v/>
      </c>
      <c r="O347" s="87" t="str">
        <f t="shared" si="241"/>
        <v/>
      </c>
      <c r="P347" s="88" t="str">
        <f t="shared" si="242"/>
        <v/>
      </c>
      <c r="Q347" s="87" t="str">
        <f t="shared" si="243"/>
        <v/>
      </c>
      <c r="R347" s="89" t="str">
        <f t="shared" si="244"/>
        <v/>
      </c>
      <c r="S347" s="87" t="str">
        <f t="shared" si="245"/>
        <v/>
      </c>
      <c r="T347" s="88" t="str">
        <f t="shared" si="246"/>
        <v/>
      </c>
      <c r="U347" s="87" t="str">
        <f t="shared" si="247"/>
        <v/>
      </c>
      <c r="V347" s="89" t="str">
        <f t="shared" si="248"/>
        <v/>
      </c>
      <c r="W347" s="87" t="str">
        <f t="shared" si="249"/>
        <v/>
      </c>
      <c r="X347" s="88" t="str">
        <f t="shared" si="250"/>
        <v/>
      </c>
      <c r="Y347" s="87" t="str">
        <f t="shared" si="251"/>
        <v/>
      </c>
      <c r="Z347" s="89" t="str">
        <f t="shared" si="252"/>
        <v/>
      </c>
      <c r="AA347" s="87" t="str">
        <f t="shared" si="253"/>
        <v/>
      </c>
      <c r="AB347" s="88" t="str">
        <f t="shared" si="254"/>
        <v/>
      </c>
      <c r="AC347" s="87" t="str">
        <f t="shared" si="255"/>
        <v/>
      </c>
      <c r="AD347" s="88" t="str">
        <f t="shared" si="256"/>
        <v/>
      </c>
      <c r="AE347" s="87" t="str">
        <f t="shared" si="257"/>
        <v/>
      </c>
      <c r="AF347" s="89" t="str">
        <f t="shared" si="258"/>
        <v/>
      </c>
      <c r="AG347" s="87" t="str">
        <f t="shared" si="259"/>
        <v/>
      </c>
      <c r="AH347" s="88" t="str">
        <f t="shared" si="260"/>
        <v/>
      </c>
      <c r="AI347" s="87" t="str">
        <f t="shared" si="261"/>
        <v/>
      </c>
      <c r="AJ347" s="89" t="str">
        <f t="shared" si="262"/>
        <v/>
      </c>
      <c r="AK347" s="87" t="str">
        <f t="shared" si="263"/>
        <v/>
      </c>
      <c r="AL347" s="88" t="str">
        <f t="shared" si="264"/>
        <v/>
      </c>
      <c r="AM347" s="87" t="str">
        <f t="shared" si="265"/>
        <v/>
      </c>
      <c r="AN347" s="104" t="str">
        <f t="shared" si="266"/>
        <v/>
      </c>
      <c r="AO347" s="105"/>
      <c r="AP347" s="104"/>
      <c r="AQ347" s="87"/>
      <c r="AR347" s="104"/>
      <c r="AS347" s="87"/>
      <c r="AT347" s="104"/>
      <c r="AU347" s="108"/>
      <c r="AV347" s="187"/>
      <c r="AW347" s="110"/>
      <c r="AX347" s="109"/>
      <c r="AY347" s="110"/>
      <c r="AZ347" s="189"/>
      <c r="BA347" s="110"/>
      <c r="BB347" s="109"/>
      <c r="BC347" s="110"/>
      <c r="BD347" s="109"/>
      <c r="BE347" s="191"/>
      <c r="BF347" s="109"/>
      <c r="BG347" s="110"/>
      <c r="BH347" s="138"/>
      <c r="BI347" s="139"/>
      <c r="BJ347" s="65"/>
      <c r="BK347" s="63"/>
      <c r="BL347" s="64"/>
      <c r="BM347" s="63"/>
      <c r="BN347" s="206"/>
      <c r="BO347" s="89"/>
      <c r="BP347" s="183"/>
      <c r="BQ347" s="89"/>
      <c r="BR347" s="193"/>
      <c r="BS347" s="183"/>
      <c r="BT347" s="185"/>
      <c r="BU347" s="89"/>
      <c r="BV347" s="89"/>
      <c r="BW347" s="63"/>
      <c r="BX347" s="64"/>
      <c r="BY347" s="63"/>
      <c r="BZ347" s="138"/>
      <c r="CA347" s="63"/>
      <c r="CB347" s="167"/>
      <c r="CC347" s="63"/>
      <c r="CD347" s="167"/>
      <c r="CE347" s="63"/>
      <c r="CF347" s="167"/>
      <c r="CG347" s="169"/>
      <c r="CH347" s="64"/>
      <c r="CI347" s="63"/>
      <c r="CJ347" s="64"/>
      <c r="CK347" s="63"/>
      <c r="CL347" s="65"/>
      <c r="CM347" s="63"/>
      <c r="CN347" s="64"/>
      <c r="CO347" s="63"/>
      <c r="CP347" s="138"/>
      <c r="CQ347" s="68"/>
      <c r="CR347" s="69"/>
      <c r="CS347" s="171"/>
      <c r="CT347" s="69"/>
      <c r="CU347" s="68"/>
      <c r="CV347" s="69"/>
      <c r="CW347" s="68"/>
      <c r="CX347" s="69"/>
      <c r="CY347" s="208"/>
      <c r="CZ347" s="70"/>
      <c r="DA347" s="63"/>
      <c r="DB347" s="173"/>
      <c r="DC347" s="63"/>
      <c r="DD347" s="71"/>
      <c r="DE347" s="63"/>
      <c r="DF347" s="71"/>
      <c r="DG347" s="63"/>
      <c r="DH347" s="68"/>
      <c r="DI347" s="175"/>
      <c r="DJ347" s="176"/>
      <c r="DK347" s="175"/>
      <c r="DL347" s="176"/>
      <c r="DM347" s="175"/>
      <c r="DN347" s="176"/>
      <c r="DO347" s="175"/>
      <c r="DP347" s="176"/>
      <c r="DQ347" s="175"/>
      <c r="DR347" s="176"/>
      <c r="DS347" s="175"/>
      <c r="DT347" s="176"/>
      <c r="DU347" s="175"/>
      <c r="DV347" s="176"/>
      <c r="DW347" s="175"/>
      <c r="DX347" s="176"/>
      <c r="DY347" s="175"/>
      <c r="DZ347" s="176"/>
      <c r="EA347" s="175"/>
      <c r="EB347" s="176"/>
      <c r="EC347" s="175"/>
      <c r="ED347" s="176"/>
      <c r="EE347" s="175"/>
      <c r="EF347" s="176"/>
      <c r="EG347" s="69"/>
      <c r="EH347" s="66"/>
      <c r="EI347" s="66"/>
      <c r="EJ347" s="67"/>
      <c r="EK347" s="67"/>
      <c r="EL347" s="67"/>
      <c r="EM347" s="204"/>
      <c r="EN347" s="200"/>
      <c r="EO347" s="198"/>
      <c r="EP347" s="182"/>
      <c r="EQ347" s="182"/>
      <c r="ER347" s="182"/>
      <c r="ES347" s="182"/>
    </row>
    <row r="348" spans="1:149" x14ac:dyDescent="0.2">
      <c r="A348" s="61"/>
      <c r="B348" s="114">
        <v>340</v>
      </c>
      <c r="C348" s="87" t="str">
        <f t="shared" si="229"/>
        <v/>
      </c>
      <c r="D348" s="88" t="str">
        <f t="shared" si="230"/>
        <v/>
      </c>
      <c r="E348" s="87" t="str">
        <f t="shared" si="231"/>
        <v/>
      </c>
      <c r="F348" s="89" t="str">
        <f t="shared" si="232"/>
        <v/>
      </c>
      <c r="G348" s="87" t="str">
        <f t="shared" si="233"/>
        <v/>
      </c>
      <c r="H348" s="88" t="str">
        <f t="shared" si="234"/>
        <v/>
      </c>
      <c r="I348" s="87" t="str">
        <f t="shared" si="235"/>
        <v/>
      </c>
      <c r="J348" s="89" t="str">
        <f t="shared" si="236"/>
        <v/>
      </c>
      <c r="K348" s="87" t="str">
        <f t="shared" si="237"/>
        <v/>
      </c>
      <c r="L348" s="88" t="str">
        <f t="shared" si="238"/>
        <v/>
      </c>
      <c r="M348" s="87" t="str">
        <f t="shared" si="239"/>
        <v/>
      </c>
      <c r="N348" s="89" t="str">
        <f t="shared" si="240"/>
        <v/>
      </c>
      <c r="O348" s="87" t="str">
        <f t="shared" si="241"/>
        <v/>
      </c>
      <c r="P348" s="88" t="str">
        <f t="shared" si="242"/>
        <v/>
      </c>
      <c r="Q348" s="87" t="str">
        <f t="shared" si="243"/>
        <v/>
      </c>
      <c r="R348" s="89" t="str">
        <f t="shared" si="244"/>
        <v/>
      </c>
      <c r="S348" s="87" t="str">
        <f t="shared" si="245"/>
        <v/>
      </c>
      <c r="T348" s="88" t="str">
        <f t="shared" si="246"/>
        <v/>
      </c>
      <c r="U348" s="87" t="str">
        <f t="shared" si="247"/>
        <v/>
      </c>
      <c r="V348" s="89" t="str">
        <f t="shared" si="248"/>
        <v/>
      </c>
      <c r="W348" s="87" t="str">
        <f t="shared" si="249"/>
        <v/>
      </c>
      <c r="X348" s="88" t="str">
        <f t="shared" si="250"/>
        <v/>
      </c>
      <c r="Y348" s="87" t="str">
        <f t="shared" si="251"/>
        <v/>
      </c>
      <c r="Z348" s="89" t="str">
        <f t="shared" si="252"/>
        <v/>
      </c>
      <c r="AA348" s="87" t="str">
        <f t="shared" si="253"/>
        <v/>
      </c>
      <c r="AB348" s="88" t="str">
        <f t="shared" si="254"/>
        <v/>
      </c>
      <c r="AC348" s="87" t="str">
        <f t="shared" si="255"/>
        <v/>
      </c>
      <c r="AD348" s="88" t="str">
        <f t="shared" si="256"/>
        <v/>
      </c>
      <c r="AE348" s="87" t="str">
        <f t="shared" si="257"/>
        <v/>
      </c>
      <c r="AF348" s="89" t="str">
        <f t="shared" si="258"/>
        <v/>
      </c>
      <c r="AG348" s="87" t="str">
        <f t="shared" si="259"/>
        <v/>
      </c>
      <c r="AH348" s="88" t="str">
        <f t="shared" si="260"/>
        <v/>
      </c>
      <c r="AI348" s="87" t="str">
        <f t="shared" si="261"/>
        <v/>
      </c>
      <c r="AJ348" s="89" t="str">
        <f t="shared" si="262"/>
        <v/>
      </c>
      <c r="AK348" s="87" t="str">
        <f t="shared" si="263"/>
        <v/>
      </c>
      <c r="AL348" s="88" t="str">
        <f t="shared" si="264"/>
        <v/>
      </c>
      <c r="AM348" s="87" t="str">
        <f t="shared" si="265"/>
        <v/>
      </c>
      <c r="AN348" s="104" t="str">
        <f t="shared" si="266"/>
        <v/>
      </c>
      <c r="AO348" s="105"/>
      <c r="AP348" s="104"/>
      <c r="AQ348" s="87"/>
      <c r="AR348" s="104"/>
      <c r="AS348" s="87"/>
      <c r="AT348" s="104"/>
      <c r="AU348" s="108"/>
      <c r="AV348" s="187"/>
      <c r="AW348" s="110"/>
      <c r="AX348" s="109"/>
      <c r="AY348" s="110"/>
      <c r="AZ348" s="189"/>
      <c r="BA348" s="110"/>
      <c r="BB348" s="109"/>
      <c r="BC348" s="110"/>
      <c r="BD348" s="109"/>
      <c r="BE348" s="191"/>
      <c r="BF348" s="109"/>
      <c r="BG348" s="110"/>
      <c r="BH348" s="138"/>
      <c r="BI348" s="139"/>
      <c r="BJ348" s="65"/>
      <c r="BK348" s="63"/>
      <c r="BL348" s="64"/>
      <c r="BM348" s="63"/>
      <c r="BN348" s="206"/>
      <c r="BO348" s="89"/>
      <c r="BP348" s="183"/>
      <c r="BQ348" s="89"/>
      <c r="BR348" s="193"/>
      <c r="BS348" s="183"/>
      <c r="BT348" s="185"/>
      <c r="BU348" s="89"/>
      <c r="BV348" s="89"/>
      <c r="BW348" s="63"/>
      <c r="BX348" s="64"/>
      <c r="BY348" s="63"/>
      <c r="BZ348" s="138"/>
      <c r="CA348" s="63"/>
      <c r="CB348" s="167"/>
      <c r="CC348" s="63"/>
      <c r="CD348" s="167"/>
      <c r="CE348" s="63"/>
      <c r="CF348" s="167"/>
      <c r="CG348" s="169"/>
      <c r="CH348" s="64"/>
      <c r="CI348" s="63"/>
      <c r="CJ348" s="64"/>
      <c r="CK348" s="63"/>
      <c r="CL348" s="65"/>
      <c r="CM348" s="63"/>
      <c r="CN348" s="64"/>
      <c r="CO348" s="63"/>
      <c r="CP348" s="138"/>
      <c r="CQ348" s="68"/>
      <c r="CR348" s="69"/>
      <c r="CS348" s="171"/>
      <c r="CT348" s="69"/>
      <c r="CU348" s="68"/>
      <c r="CV348" s="69"/>
      <c r="CW348" s="68"/>
      <c r="CX348" s="69"/>
      <c r="CY348" s="208"/>
      <c r="CZ348" s="70"/>
      <c r="DA348" s="63"/>
      <c r="DB348" s="173"/>
      <c r="DC348" s="63"/>
      <c r="DD348" s="71"/>
      <c r="DE348" s="63"/>
      <c r="DF348" s="71"/>
      <c r="DG348" s="63"/>
      <c r="DH348" s="68"/>
      <c r="DI348" s="175"/>
      <c r="DJ348" s="176"/>
      <c r="DK348" s="175"/>
      <c r="DL348" s="176"/>
      <c r="DM348" s="175"/>
      <c r="DN348" s="176"/>
      <c r="DO348" s="175"/>
      <c r="DP348" s="176"/>
      <c r="DQ348" s="175"/>
      <c r="DR348" s="176"/>
      <c r="DS348" s="175"/>
      <c r="DT348" s="176"/>
      <c r="DU348" s="175"/>
      <c r="DV348" s="176"/>
      <c r="DW348" s="175"/>
      <c r="DX348" s="176"/>
      <c r="DY348" s="175"/>
      <c r="DZ348" s="176"/>
      <c r="EA348" s="175"/>
      <c r="EB348" s="176"/>
      <c r="EC348" s="175"/>
      <c r="ED348" s="176"/>
      <c r="EE348" s="175"/>
      <c r="EF348" s="176"/>
      <c r="EG348" s="69"/>
      <c r="EH348" s="66"/>
      <c r="EI348" s="66"/>
      <c r="EJ348" s="67"/>
      <c r="EK348" s="67"/>
      <c r="EL348" s="67"/>
      <c r="EM348" s="204"/>
      <c r="EN348" s="200"/>
      <c r="EO348" s="198"/>
      <c r="EP348" s="182"/>
      <c r="EQ348" s="182"/>
      <c r="ER348" s="182"/>
      <c r="ES348" s="182"/>
    </row>
    <row r="349" spans="1:149" x14ac:dyDescent="0.2">
      <c r="A349" s="61"/>
      <c r="B349" s="114">
        <v>341</v>
      </c>
      <c r="C349" s="87" t="str">
        <f t="shared" si="229"/>
        <v/>
      </c>
      <c r="D349" s="88" t="str">
        <f t="shared" si="230"/>
        <v/>
      </c>
      <c r="E349" s="87" t="str">
        <f t="shared" si="231"/>
        <v/>
      </c>
      <c r="F349" s="89" t="str">
        <f t="shared" si="232"/>
        <v/>
      </c>
      <c r="G349" s="87" t="str">
        <f t="shared" si="233"/>
        <v/>
      </c>
      <c r="H349" s="88" t="str">
        <f t="shared" si="234"/>
        <v/>
      </c>
      <c r="I349" s="87" t="str">
        <f t="shared" si="235"/>
        <v/>
      </c>
      <c r="J349" s="89" t="str">
        <f t="shared" si="236"/>
        <v/>
      </c>
      <c r="K349" s="87" t="str">
        <f t="shared" si="237"/>
        <v/>
      </c>
      <c r="L349" s="88" t="str">
        <f t="shared" si="238"/>
        <v/>
      </c>
      <c r="M349" s="87" t="str">
        <f t="shared" si="239"/>
        <v/>
      </c>
      <c r="N349" s="89" t="str">
        <f t="shared" si="240"/>
        <v/>
      </c>
      <c r="O349" s="87" t="str">
        <f t="shared" si="241"/>
        <v/>
      </c>
      <c r="P349" s="88" t="str">
        <f t="shared" si="242"/>
        <v/>
      </c>
      <c r="Q349" s="87" t="str">
        <f t="shared" si="243"/>
        <v/>
      </c>
      <c r="R349" s="89" t="str">
        <f t="shared" si="244"/>
        <v/>
      </c>
      <c r="S349" s="87" t="str">
        <f t="shared" si="245"/>
        <v/>
      </c>
      <c r="T349" s="88" t="str">
        <f t="shared" si="246"/>
        <v/>
      </c>
      <c r="U349" s="87" t="str">
        <f t="shared" si="247"/>
        <v/>
      </c>
      <c r="V349" s="89" t="str">
        <f t="shared" si="248"/>
        <v/>
      </c>
      <c r="W349" s="87" t="str">
        <f t="shared" si="249"/>
        <v/>
      </c>
      <c r="X349" s="88" t="str">
        <f t="shared" si="250"/>
        <v/>
      </c>
      <c r="Y349" s="87" t="str">
        <f t="shared" si="251"/>
        <v/>
      </c>
      <c r="Z349" s="89" t="str">
        <f t="shared" si="252"/>
        <v/>
      </c>
      <c r="AA349" s="87" t="str">
        <f t="shared" si="253"/>
        <v/>
      </c>
      <c r="AB349" s="88" t="str">
        <f t="shared" si="254"/>
        <v/>
      </c>
      <c r="AC349" s="87" t="str">
        <f t="shared" si="255"/>
        <v/>
      </c>
      <c r="AD349" s="88" t="str">
        <f t="shared" si="256"/>
        <v/>
      </c>
      <c r="AE349" s="87" t="str">
        <f t="shared" si="257"/>
        <v/>
      </c>
      <c r="AF349" s="89" t="str">
        <f t="shared" si="258"/>
        <v/>
      </c>
      <c r="AG349" s="87" t="str">
        <f t="shared" si="259"/>
        <v/>
      </c>
      <c r="AH349" s="88" t="str">
        <f t="shared" si="260"/>
        <v/>
      </c>
      <c r="AI349" s="87" t="str">
        <f t="shared" si="261"/>
        <v/>
      </c>
      <c r="AJ349" s="89" t="str">
        <f t="shared" si="262"/>
        <v/>
      </c>
      <c r="AK349" s="87" t="str">
        <f t="shared" si="263"/>
        <v/>
      </c>
      <c r="AL349" s="88" t="str">
        <f t="shared" si="264"/>
        <v/>
      </c>
      <c r="AM349" s="87" t="str">
        <f t="shared" si="265"/>
        <v/>
      </c>
      <c r="AN349" s="104" t="str">
        <f t="shared" si="266"/>
        <v/>
      </c>
      <c r="AO349" s="105"/>
      <c r="AP349" s="104"/>
      <c r="AQ349" s="87"/>
      <c r="AR349" s="104"/>
      <c r="AS349" s="87"/>
      <c r="AT349" s="104"/>
      <c r="AU349" s="108"/>
      <c r="AV349" s="187"/>
      <c r="AW349" s="110"/>
      <c r="AX349" s="109"/>
      <c r="AY349" s="110"/>
      <c r="AZ349" s="189"/>
      <c r="BA349" s="110"/>
      <c r="BB349" s="109"/>
      <c r="BC349" s="110"/>
      <c r="BD349" s="109"/>
      <c r="BE349" s="191"/>
      <c r="BF349" s="109"/>
      <c r="BG349" s="110"/>
      <c r="BH349" s="138"/>
      <c r="BI349" s="139"/>
      <c r="BJ349" s="65"/>
      <c r="BK349" s="63"/>
      <c r="BL349" s="64"/>
      <c r="BM349" s="63"/>
      <c r="BN349" s="206"/>
      <c r="BO349" s="89"/>
      <c r="BP349" s="183"/>
      <c r="BQ349" s="89"/>
      <c r="BR349" s="193"/>
      <c r="BS349" s="183"/>
      <c r="BT349" s="185"/>
      <c r="BU349" s="89"/>
      <c r="BV349" s="89"/>
      <c r="BW349" s="63"/>
      <c r="BX349" s="64"/>
      <c r="BY349" s="63"/>
      <c r="BZ349" s="138"/>
      <c r="CA349" s="63"/>
      <c r="CB349" s="167"/>
      <c r="CC349" s="63"/>
      <c r="CD349" s="167"/>
      <c r="CE349" s="63"/>
      <c r="CF349" s="167"/>
      <c r="CG349" s="169"/>
      <c r="CH349" s="64"/>
      <c r="CI349" s="63"/>
      <c r="CJ349" s="64"/>
      <c r="CK349" s="63"/>
      <c r="CL349" s="65"/>
      <c r="CM349" s="63"/>
      <c r="CN349" s="64"/>
      <c r="CO349" s="63"/>
      <c r="CP349" s="138"/>
      <c r="CQ349" s="68"/>
      <c r="CR349" s="69"/>
      <c r="CS349" s="171"/>
      <c r="CT349" s="69"/>
      <c r="CU349" s="68"/>
      <c r="CV349" s="69"/>
      <c r="CW349" s="68"/>
      <c r="CX349" s="69"/>
      <c r="CY349" s="208"/>
      <c r="CZ349" s="70"/>
      <c r="DA349" s="63"/>
      <c r="DB349" s="173"/>
      <c r="DC349" s="63"/>
      <c r="DD349" s="71"/>
      <c r="DE349" s="63"/>
      <c r="DF349" s="71"/>
      <c r="DG349" s="63"/>
      <c r="DH349" s="68"/>
      <c r="DI349" s="175"/>
      <c r="DJ349" s="176"/>
      <c r="DK349" s="175"/>
      <c r="DL349" s="176"/>
      <c r="DM349" s="175"/>
      <c r="DN349" s="176"/>
      <c r="DO349" s="175"/>
      <c r="DP349" s="176"/>
      <c r="DQ349" s="175"/>
      <c r="DR349" s="176"/>
      <c r="DS349" s="175"/>
      <c r="DT349" s="176"/>
      <c r="DU349" s="175"/>
      <c r="DV349" s="176"/>
      <c r="DW349" s="175"/>
      <c r="DX349" s="176"/>
      <c r="DY349" s="175"/>
      <c r="DZ349" s="176"/>
      <c r="EA349" s="175"/>
      <c r="EB349" s="176"/>
      <c r="EC349" s="175"/>
      <c r="ED349" s="176"/>
      <c r="EE349" s="175"/>
      <c r="EF349" s="176"/>
      <c r="EG349" s="69"/>
      <c r="EH349" s="66"/>
      <c r="EI349" s="66"/>
      <c r="EJ349" s="67"/>
      <c r="EK349" s="67"/>
      <c r="EL349" s="67"/>
      <c r="EM349" s="204"/>
      <c r="EN349" s="200"/>
      <c r="EO349" s="198"/>
      <c r="EP349" s="182"/>
      <c r="EQ349" s="182"/>
      <c r="ER349" s="182"/>
      <c r="ES349" s="182"/>
    </row>
    <row r="350" spans="1:149" x14ac:dyDescent="0.2">
      <c r="A350" s="61"/>
      <c r="B350" s="114">
        <v>342</v>
      </c>
      <c r="C350" s="87" t="str">
        <f t="shared" si="229"/>
        <v/>
      </c>
      <c r="D350" s="88" t="str">
        <f t="shared" si="230"/>
        <v/>
      </c>
      <c r="E350" s="87" t="str">
        <f t="shared" si="231"/>
        <v/>
      </c>
      <c r="F350" s="89" t="str">
        <f t="shared" si="232"/>
        <v/>
      </c>
      <c r="G350" s="87" t="str">
        <f t="shared" si="233"/>
        <v/>
      </c>
      <c r="H350" s="88" t="str">
        <f t="shared" si="234"/>
        <v/>
      </c>
      <c r="I350" s="87" t="str">
        <f t="shared" si="235"/>
        <v/>
      </c>
      <c r="J350" s="89" t="str">
        <f t="shared" si="236"/>
        <v/>
      </c>
      <c r="K350" s="87" t="str">
        <f t="shared" si="237"/>
        <v/>
      </c>
      <c r="L350" s="88" t="str">
        <f t="shared" si="238"/>
        <v/>
      </c>
      <c r="M350" s="87" t="str">
        <f t="shared" si="239"/>
        <v/>
      </c>
      <c r="N350" s="89" t="str">
        <f t="shared" si="240"/>
        <v/>
      </c>
      <c r="O350" s="87" t="str">
        <f t="shared" si="241"/>
        <v/>
      </c>
      <c r="P350" s="88" t="str">
        <f t="shared" si="242"/>
        <v/>
      </c>
      <c r="Q350" s="87" t="str">
        <f t="shared" si="243"/>
        <v/>
      </c>
      <c r="R350" s="89" t="str">
        <f t="shared" si="244"/>
        <v/>
      </c>
      <c r="S350" s="87" t="str">
        <f t="shared" si="245"/>
        <v/>
      </c>
      <c r="T350" s="88" t="str">
        <f t="shared" si="246"/>
        <v/>
      </c>
      <c r="U350" s="87" t="str">
        <f t="shared" si="247"/>
        <v/>
      </c>
      <c r="V350" s="89" t="str">
        <f t="shared" si="248"/>
        <v/>
      </c>
      <c r="W350" s="87" t="str">
        <f t="shared" si="249"/>
        <v/>
      </c>
      <c r="X350" s="88" t="str">
        <f t="shared" si="250"/>
        <v/>
      </c>
      <c r="Y350" s="87" t="str">
        <f t="shared" si="251"/>
        <v/>
      </c>
      <c r="Z350" s="89" t="str">
        <f t="shared" si="252"/>
        <v/>
      </c>
      <c r="AA350" s="87" t="str">
        <f t="shared" si="253"/>
        <v/>
      </c>
      <c r="AB350" s="88" t="str">
        <f t="shared" si="254"/>
        <v/>
      </c>
      <c r="AC350" s="87" t="str">
        <f t="shared" si="255"/>
        <v/>
      </c>
      <c r="AD350" s="88" t="str">
        <f t="shared" si="256"/>
        <v/>
      </c>
      <c r="AE350" s="87" t="str">
        <f t="shared" si="257"/>
        <v/>
      </c>
      <c r="AF350" s="89" t="str">
        <f t="shared" si="258"/>
        <v/>
      </c>
      <c r="AG350" s="87" t="str">
        <f t="shared" si="259"/>
        <v/>
      </c>
      <c r="AH350" s="88" t="str">
        <f t="shared" si="260"/>
        <v/>
      </c>
      <c r="AI350" s="87" t="str">
        <f t="shared" si="261"/>
        <v/>
      </c>
      <c r="AJ350" s="89" t="str">
        <f t="shared" si="262"/>
        <v/>
      </c>
      <c r="AK350" s="87" t="str">
        <f t="shared" si="263"/>
        <v/>
      </c>
      <c r="AL350" s="88" t="str">
        <f t="shared" si="264"/>
        <v/>
      </c>
      <c r="AM350" s="87" t="str">
        <f t="shared" si="265"/>
        <v/>
      </c>
      <c r="AN350" s="104" t="str">
        <f t="shared" si="266"/>
        <v/>
      </c>
      <c r="AO350" s="105"/>
      <c r="AP350" s="104"/>
      <c r="AQ350" s="87"/>
      <c r="AR350" s="104"/>
      <c r="AS350" s="87"/>
      <c r="AT350" s="104"/>
      <c r="AU350" s="108"/>
      <c r="AV350" s="187"/>
      <c r="AW350" s="110"/>
      <c r="AX350" s="109"/>
      <c r="AY350" s="110"/>
      <c r="AZ350" s="189"/>
      <c r="BA350" s="110"/>
      <c r="BB350" s="109"/>
      <c r="BC350" s="110"/>
      <c r="BD350" s="109"/>
      <c r="BE350" s="191"/>
      <c r="BF350" s="109"/>
      <c r="BG350" s="110"/>
      <c r="BH350" s="138"/>
      <c r="BI350" s="139"/>
      <c r="BJ350" s="65"/>
      <c r="BK350" s="63"/>
      <c r="BL350" s="64"/>
      <c r="BM350" s="63"/>
      <c r="BN350" s="206"/>
      <c r="BO350" s="89"/>
      <c r="BP350" s="183"/>
      <c r="BQ350" s="89"/>
      <c r="BR350" s="193"/>
      <c r="BS350" s="183"/>
      <c r="BT350" s="185"/>
      <c r="BU350" s="89"/>
      <c r="BV350" s="89"/>
      <c r="BW350" s="63"/>
      <c r="BX350" s="64"/>
      <c r="BY350" s="63"/>
      <c r="BZ350" s="138"/>
      <c r="CA350" s="63"/>
      <c r="CB350" s="167"/>
      <c r="CC350" s="63"/>
      <c r="CD350" s="167"/>
      <c r="CE350" s="63"/>
      <c r="CF350" s="167"/>
      <c r="CG350" s="169"/>
      <c r="CH350" s="64"/>
      <c r="CI350" s="63"/>
      <c r="CJ350" s="64"/>
      <c r="CK350" s="63"/>
      <c r="CL350" s="65"/>
      <c r="CM350" s="63"/>
      <c r="CN350" s="64"/>
      <c r="CO350" s="63"/>
      <c r="CP350" s="138"/>
      <c r="CQ350" s="68"/>
      <c r="CR350" s="69"/>
      <c r="CS350" s="171"/>
      <c r="CT350" s="69"/>
      <c r="CU350" s="68"/>
      <c r="CV350" s="69"/>
      <c r="CW350" s="68"/>
      <c r="CX350" s="69"/>
      <c r="CY350" s="208"/>
      <c r="CZ350" s="70"/>
      <c r="DA350" s="63"/>
      <c r="DB350" s="173"/>
      <c r="DC350" s="63"/>
      <c r="DD350" s="71"/>
      <c r="DE350" s="63"/>
      <c r="DF350" s="71"/>
      <c r="DG350" s="63"/>
      <c r="DH350" s="68"/>
      <c r="DI350" s="175"/>
      <c r="DJ350" s="176"/>
      <c r="DK350" s="175"/>
      <c r="DL350" s="176"/>
      <c r="DM350" s="175"/>
      <c r="DN350" s="176"/>
      <c r="DO350" s="175"/>
      <c r="DP350" s="176"/>
      <c r="DQ350" s="175"/>
      <c r="DR350" s="176"/>
      <c r="DS350" s="175"/>
      <c r="DT350" s="176"/>
      <c r="DU350" s="175"/>
      <c r="DV350" s="176"/>
      <c r="DW350" s="175"/>
      <c r="DX350" s="176"/>
      <c r="DY350" s="175"/>
      <c r="DZ350" s="176"/>
      <c r="EA350" s="175"/>
      <c r="EB350" s="176"/>
      <c r="EC350" s="175"/>
      <c r="ED350" s="176"/>
      <c r="EE350" s="175"/>
      <c r="EF350" s="176"/>
      <c r="EG350" s="69"/>
      <c r="EH350" s="66"/>
      <c r="EI350" s="66"/>
      <c r="EJ350" s="67"/>
      <c r="EK350" s="67"/>
      <c r="EL350" s="67"/>
      <c r="EM350" s="204"/>
      <c r="EN350" s="200"/>
      <c r="EO350" s="198"/>
      <c r="EP350" s="182"/>
      <c r="EQ350" s="182"/>
      <c r="ER350" s="182"/>
      <c r="ES350" s="182"/>
    </row>
    <row r="351" spans="1:149" x14ac:dyDescent="0.2">
      <c r="A351" s="61"/>
      <c r="B351" s="114">
        <v>343</v>
      </c>
      <c r="C351" s="87" t="str">
        <f t="shared" si="229"/>
        <v/>
      </c>
      <c r="D351" s="88" t="str">
        <f t="shared" si="230"/>
        <v/>
      </c>
      <c r="E351" s="87" t="str">
        <f t="shared" si="231"/>
        <v/>
      </c>
      <c r="F351" s="89" t="str">
        <f t="shared" si="232"/>
        <v/>
      </c>
      <c r="G351" s="87" t="str">
        <f t="shared" si="233"/>
        <v/>
      </c>
      <c r="H351" s="88" t="str">
        <f t="shared" si="234"/>
        <v/>
      </c>
      <c r="I351" s="87" t="str">
        <f t="shared" si="235"/>
        <v/>
      </c>
      <c r="J351" s="89" t="str">
        <f t="shared" si="236"/>
        <v/>
      </c>
      <c r="K351" s="87" t="str">
        <f t="shared" si="237"/>
        <v/>
      </c>
      <c r="L351" s="88" t="str">
        <f t="shared" si="238"/>
        <v/>
      </c>
      <c r="M351" s="87" t="str">
        <f t="shared" si="239"/>
        <v/>
      </c>
      <c r="N351" s="89" t="str">
        <f t="shared" si="240"/>
        <v/>
      </c>
      <c r="O351" s="87" t="str">
        <f t="shared" si="241"/>
        <v/>
      </c>
      <c r="P351" s="88" t="str">
        <f t="shared" si="242"/>
        <v/>
      </c>
      <c r="Q351" s="87" t="str">
        <f t="shared" si="243"/>
        <v/>
      </c>
      <c r="R351" s="89" t="str">
        <f t="shared" si="244"/>
        <v/>
      </c>
      <c r="S351" s="87" t="str">
        <f t="shared" si="245"/>
        <v/>
      </c>
      <c r="T351" s="88" t="str">
        <f t="shared" si="246"/>
        <v/>
      </c>
      <c r="U351" s="87" t="str">
        <f t="shared" si="247"/>
        <v/>
      </c>
      <c r="V351" s="89" t="str">
        <f t="shared" si="248"/>
        <v/>
      </c>
      <c r="W351" s="87" t="str">
        <f t="shared" si="249"/>
        <v/>
      </c>
      <c r="X351" s="88" t="str">
        <f t="shared" si="250"/>
        <v/>
      </c>
      <c r="Y351" s="87" t="str">
        <f t="shared" si="251"/>
        <v/>
      </c>
      <c r="Z351" s="89" t="str">
        <f t="shared" si="252"/>
        <v/>
      </c>
      <c r="AA351" s="87" t="str">
        <f t="shared" si="253"/>
        <v/>
      </c>
      <c r="AB351" s="88" t="str">
        <f t="shared" si="254"/>
        <v/>
      </c>
      <c r="AC351" s="87" t="str">
        <f t="shared" si="255"/>
        <v/>
      </c>
      <c r="AD351" s="88" t="str">
        <f t="shared" si="256"/>
        <v/>
      </c>
      <c r="AE351" s="87" t="str">
        <f t="shared" si="257"/>
        <v/>
      </c>
      <c r="AF351" s="89" t="str">
        <f t="shared" si="258"/>
        <v/>
      </c>
      <c r="AG351" s="87" t="str">
        <f t="shared" si="259"/>
        <v/>
      </c>
      <c r="AH351" s="88" t="str">
        <f t="shared" si="260"/>
        <v/>
      </c>
      <c r="AI351" s="87" t="str">
        <f t="shared" si="261"/>
        <v/>
      </c>
      <c r="AJ351" s="89" t="str">
        <f t="shared" si="262"/>
        <v/>
      </c>
      <c r="AK351" s="87" t="str">
        <f t="shared" si="263"/>
        <v/>
      </c>
      <c r="AL351" s="88" t="str">
        <f t="shared" si="264"/>
        <v/>
      </c>
      <c r="AM351" s="87" t="str">
        <f t="shared" si="265"/>
        <v/>
      </c>
      <c r="AN351" s="104" t="str">
        <f t="shared" si="266"/>
        <v/>
      </c>
      <c r="AO351" s="105"/>
      <c r="AP351" s="104"/>
      <c r="AQ351" s="87"/>
      <c r="AR351" s="104"/>
      <c r="AS351" s="87"/>
      <c r="AT351" s="104"/>
      <c r="AU351" s="108"/>
      <c r="AV351" s="187"/>
      <c r="AW351" s="110"/>
      <c r="AX351" s="109"/>
      <c r="AY351" s="110"/>
      <c r="AZ351" s="189"/>
      <c r="BA351" s="110"/>
      <c r="BB351" s="109"/>
      <c r="BC351" s="110"/>
      <c r="BD351" s="109"/>
      <c r="BE351" s="191"/>
      <c r="BF351" s="109"/>
      <c r="BG351" s="110"/>
      <c r="BH351" s="138"/>
      <c r="BI351" s="139"/>
      <c r="BJ351" s="65"/>
      <c r="BK351" s="63"/>
      <c r="BL351" s="64"/>
      <c r="BM351" s="63"/>
      <c r="BN351" s="206"/>
      <c r="BO351" s="89"/>
      <c r="BP351" s="183"/>
      <c r="BQ351" s="89"/>
      <c r="BR351" s="193"/>
      <c r="BS351" s="183"/>
      <c r="BT351" s="185"/>
      <c r="BU351" s="89"/>
      <c r="BV351" s="89"/>
      <c r="BW351" s="63"/>
      <c r="BX351" s="64"/>
      <c r="BY351" s="63"/>
      <c r="BZ351" s="138"/>
      <c r="CA351" s="63"/>
      <c r="CB351" s="167"/>
      <c r="CC351" s="63"/>
      <c r="CD351" s="167"/>
      <c r="CE351" s="63"/>
      <c r="CF351" s="167"/>
      <c r="CG351" s="169"/>
      <c r="CH351" s="64"/>
      <c r="CI351" s="63"/>
      <c r="CJ351" s="64"/>
      <c r="CK351" s="63"/>
      <c r="CL351" s="65"/>
      <c r="CM351" s="63"/>
      <c r="CN351" s="64"/>
      <c r="CO351" s="63"/>
      <c r="CP351" s="138"/>
      <c r="CQ351" s="68"/>
      <c r="CR351" s="69"/>
      <c r="CS351" s="171"/>
      <c r="CT351" s="69"/>
      <c r="CU351" s="68"/>
      <c r="CV351" s="69"/>
      <c r="CW351" s="68"/>
      <c r="CX351" s="69"/>
      <c r="CY351" s="208"/>
      <c r="CZ351" s="70"/>
      <c r="DA351" s="63"/>
      <c r="DB351" s="173"/>
      <c r="DC351" s="63"/>
      <c r="DD351" s="71"/>
      <c r="DE351" s="63"/>
      <c r="DF351" s="71"/>
      <c r="DG351" s="63"/>
      <c r="DH351" s="68"/>
      <c r="DI351" s="175"/>
      <c r="DJ351" s="176"/>
      <c r="DK351" s="175"/>
      <c r="DL351" s="176"/>
      <c r="DM351" s="175"/>
      <c r="DN351" s="176"/>
      <c r="DO351" s="175"/>
      <c r="DP351" s="176"/>
      <c r="DQ351" s="175"/>
      <c r="DR351" s="176"/>
      <c r="DS351" s="175"/>
      <c r="DT351" s="176"/>
      <c r="DU351" s="175"/>
      <c r="DV351" s="176"/>
      <c r="DW351" s="175"/>
      <c r="DX351" s="176"/>
      <c r="DY351" s="175"/>
      <c r="DZ351" s="176"/>
      <c r="EA351" s="175"/>
      <c r="EB351" s="176"/>
      <c r="EC351" s="175"/>
      <c r="ED351" s="176"/>
      <c r="EE351" s="175"/>
      <c r="EF351" s="176"/>
      <c r="EG351" s="69"/>
      <c r="EH351" s="66"/>
      <c r="EI351" s="66"/>
      <c r="EJ351" s="67"/>
      <c r="EK351" s="67"/>
      <c r="EL351" s="67"/>
      <c r="EM351" s="204"/>
      <c r="EN351" s="200"/>
      <c r="EO351" s="198"/>
      <c r="EP351" s="182"/>
      <c r="EQ351" s="182"/>
      <c r="ER351" s="182"/>
      <c r="ES351" s="182"/>
    </row>
    <row r="352" spans="1:149" x14ac:dyDescent="0.2">
      <c r="A352" s="61"/>
      <c r="B352" s="114">
        <v>344</v>
      </c>
      <c r="C352" s="87" t="str">
        <f t="shared" si="229"/>
        <v/>
      </c>
      <c r="D352" s="88" t="str">
        <f t="shared" si="230"/>
        <v/>
      </c>
      <c r="E352" s="87" t="str">
        <f t="shared" si="231"/>
        <v/>
      </c>
      <c r="F352" s="89" t="str">
        <f t="shared" si="232"/>
        <v/>
      </c>
      <c r="G352" s="87" t="str">
        <f t="shared" si="233"/>
        <v/>
      </c>
      <c r="H352" s="88" t="str">
        <f t="shared" si="234"/>
        <v/>
      </c>
      <c r="I352" s="87" t="str">
        <f t="shared" si="235"/>
        <v/>
      </c>
      <c r="J352" s="89" t="str">
        <f t="shared" si="236"/>
        <v/>
      </c>
      <c r="K352" s="87" t="str">
        <f t="shared" si="237"/>
        <v/>
      </c>
      <c r="L352" s="88" t="str">
        <f t="shared" si="238"/>
        <v/>
      </c>
      <c r="M352" s="87" t="str">
        <f t="shared" si="239"/>
        <v/>
      </c>
      <c r="N352" s="89" t="str">
        <f t="shared" si="240"/>
        <v/>
      </c>
      <c r="O352" s="87" t="str">
        <f t="shared" si="241"/>
        <v/>
      </c>
      <c r="P352" s="88" t="str">
        <f t="shared" si="242"/>
        <v/>
      </c>
      <c r="Q352" s="87" t="str">
        <f t="shared" si="243"/>
        <v/>
      </c>
      <c r="R352" s="89" t="str">
        <f t="shared" si="244"/>
        <v/>
      </c>
      <c r="S352" s="87" t="str">
        <f t="shared" si="245"/>
        <v/>
      </c>
      <c r="T352" s="88" t="str">
        <f t="shared" si="246"/>
        <v/>
      </c>
      <c r="U352" s="87" t="str">
        <f t="shared" si="247"/>
        <v/>
      </c>
      <c r="V352" s="89" t="str">
        <f t="shared" si="248"/>
        <v/>
      </c>
      <c r="W352" s="87" t="str">
        <f t="shared" si="249"/>
        <v/>
      </c>
      <c r="X352" s="88" t="str">
        <f t="shared" si="250"/>
        <v/>
      </c>
      <c r="Y352" s="87" t="str">
        <f t="shared" si="251"/>
        <v/>
      </c>
      <c r="Z352" s="89" t="str">
        <f t="shared" si="252"/>
        <v/>
      </c>
      <c r="AA352" s="87" t="str">
        <f t="shared" si="253"/>
        <v/>
      </c>
      <c r="AB352" s="88" t="str">
        <f t="shared" si="254"/>
        <v/>
      </c>
      <c r="AC352" s="87" t="str">
        <f t="shared" si="255"/>
        <v/>
      </c>
      <c r="AD352" s="88" t="str">
        <f t="shared" si="256"/>
        <v/>
      </c>
      <c r="AE352" s="87" t="str">
        <f t="shared" si="257"/>
        <v/>
      </c>
      <c r="AF352" s="89" t="str">
        <f t="shared" si="258"/>
        <v/>
      </c>
      <c r="AG352" s="87" t="str">
        <f t="shared" si="259"/>
        <v/>
      </c>
      <c r="AH352" s="88" t="str">
        <f t="shared" si="260"/>
        <v/>
      </c>
      <c r="AI352" s="87" t="str">
        <f t="shared" si="261"/>
        <v/>
      </c>
      <c r="AJ352" s="89" t="str">
        <f t="shared" si="262"/>
        <v/>
      </c>
      <c r="AK352" s="87" t="str">
        <f t="shared" si="263"/>
        <v/>
      </c>
      <c r="AL352" s="88" t="str">
        <f t="shared" si="264"/>
        <v/>
      </c>
      <c r="AM352" s="87" t="str">
        <f t="shared" si="265"/>
        <v/>
      </c>
      <c r="AN352" s="104" t="str">
        <f t="shared" si="266"/>
        <v/>
      </c>
      <c r="AO352" s="105"/>
      <c r="AP352" s="104"/>
      <c r="AQ352" s="87"/>
      <c r="AR352" s="104"/>
      <c r="AS352" s="87"/>
      <c r="AT352" s="104"/>
      <c r="AU352" s="108"/>
      <c r="AV352" s="187"/>
      <c r="AW352" s="110"/>
      <c r="AX352" s="109"/>
      <c r="AY352" s="110"/>
      <c r="AZ352" s="189"/>
      <c r="BA352" s="110"/>
      <c r="BB352" s="109"/>
      <c r="BC352" s="110"/>
      <c r="BD352" s="109"/>
      <c r="BE352" s="191"/>
      <c r="BF352" s="109"/>
      <c r="BG352" s="110"/>
      <c r="BH352" s="138"/>
      <c r="BI352" s="139"/>
      <c r="BJ352" s="65"/>
      <c r="BK352" s="63"/>
      <c r="BL352" s="64"/>
      <c r="BM352" s="63"/>
      <c r="BN352" s="206"/>
      <c r="BO352" s="89"/>
      <c r="BP352" s="183"/>
      <c r="BQ352" s="89"/>
      <c r="BR352" s="193"/>
      <c r="BS352" s="183"/>
      <c r="BT352" s="185"/>
      <c r="BU352" s="89"/>
      <c r="BV352" s="89"/>
      <c r="BW352" s="63"/>
      <c r="BX352" s="64"/>
      <c r="BY352" s="63"/>
      <c r="BZ352" s="138"/>
      <c r="CA352" s="63"/>
      <c r="CB352" s="167"/>
      <c r="CC352" s="63"/>
      <c r="CD352" s="167"/>
      <c r="CE352" s="63"/>
      <c r="CF352" s="167"/>
      <c r="CG352" s="169"/>
      <c r="CH352" s="64"/>
      <c r="CI352" s="63"/>
      <c r="CJ352" s="64"/>
      <c r="CK352" s="63"/>
      <c r="CL352" s="65"/>
      <c r="CM352" s="63"/>
      <c r="CN352" s="64"/>
      <c r="CO352" s="63"/>
      <c r="CP352" s="138"/>
      <c r="CQ352" s="68"/>
      <c r="CR352" s="69"/>
      <c r="CS352" s="171"/>
      <c r="CT352" s="69"/>
      <c r="CU352" s="68"/>
      <c r="CV352" s="69"/>
      <c r="CW352" s="68"/>
      <c r="CX352" s="69"/>
      <c r="CY352" s="208"/>
      <c r="CZ352" s="70"/>
      <c r="DA352" s="63"/>
      <c r="DB352" s="173"/>
      <c r="DC352" s="63"/>
      <c r="DD352" s="71"/>
      <c r="DE352" s="63"/>
      <c r="DF352" s="71"/>
      <c r="DG352" s="63"/>
      <c r="DH352" s="68"/>
      <c r="DI352" s="175"/>
      <c r="DJ352" s="176"/>
      <c r="DK352" s="175"/>
      <c r="DL352" s="176"/>
      <c r="DM352" s="175"/>
      <c r="DN352" s="176"/>
      <c r="DO352" s="175"/>
      <c r="DP352" s="176"/>
      <c r="DQ352" s="175"/>
      <c r="DR352" s="176"/>
      <c r="DS352" s="175"/>
      <c r="DT352" s="176"/>
      <c r="DU352" s="175"/>
      <c r="DV352" s="176"/>
      <c r="DW352" s="175"/>
      <c r="DX352" s="176"/>
      <c r="DY352" s="175"/>
      <c r="DZ352" s="176"/>
      <c r="EA352" s="175"/>
      <c r="EB352" s="176"/>
      <c r="EC352" s="175"/>
      <c r="ED352" s="176"/>
      <c r="EE352" s="175"/>
      <c r="EF352" s="176"/>
      <c r="EG352" s="69"/>
      <c r="EH352" s="66"/>
      <c r="EI352" s="66"/>
      <c r="EJ352" s="67"/>
      <c r="EK352" s="67"/>
      <c r="EL352" s="67"/>
      <c r="EM352" s="204"/>
      <c r="EN352" s="200"/>
      <c r="EO352" s="198"/>
      <c r="EP352" s="182"/>
      <c r="EQ352" s="182"/>
      <c r="ER352" s="182"/>
      <c r="ES352" s="182"/>
    </row>
    <row r="353" spans="1:149" x14ac:dyDescent="0.2">
      <c r="A353" s="61"/>
      <c r="B353" s="114">
        <v>345</v>
      </c>
      <c r="C353" s="87" t="str">
        <f t="shared" si="229"/>
        <v/>
      </c>
      <c r="D353" s="88" t="str">
        <f t="shared" si="230"/>
        <v/>
      </c>
      <c r="E353" s="87" t="str">
        <f t="shared" si="231"/>
        <v/>
      </c>
      <c r="F353" s="89" t="str">
        <f t="shared" si="232"/>
        <v/>
      </c>
      <c r="G353" s="87" t="str">
        <f t="shared" si="233"/>
        <v/>
      </c>
      <c r="H353" s="88" t="str">
        <f t="shared" si="234"/>
        <v/>
      </c>
      <c r="I353" s="87" t="str">
        <f t="shared" si="235"/>
        <v/>
      </c>
      <c r="J353" s="89" t="str">
        <f t="shared" si="236"/>
        <v/>
      </c>
      <c r="K353" s="87" t="str">
        <f t="shared" si="237"/>
        <v/>
      </c>
      <c r="L353" s="88" t="str">
        <f t="shared" si="238"/>
        <v/>
      </c>
      <c r="M353" s="87" t="str">
        <f t="shared" si="239"/>
        <v/>
      </c>
      <c r="N353" s="89" t="str">
        <f t="shared" si="240"/>
        <v/>
      </c>
      <c r="O353" s="87" t="str">
        <f t="shared" si="241"/>
        <v/>
      </c>
      <c r="P353" s="88" t="str">
        <f t="shared" si="242"/>
        <v/>
      </c>
      <c r="Q353" s="87" t="str">
        <f t="shared" si="243"/>
        <v/>
      </c>
      <c r="R353" s="89" t="str">
        <f t="shared" si="244"/>
        <v/>
      </c>
      <c r="S353" s="87" t="str">
        <f t="shared" si="245"/>
        <v/>
      </c>
      <c r="T353" s="88" t="str">
        <f t="shared" si="246"/>
        <v/>
      </c>
      <c r="U353" s="87" t="str">
        <f t="shared" si="247"/>
        <v/>
      </c>
      <c r="V353" s="89" t="str">
        <f t="shared" si="248"/>
        <v/>
      </c>
      <c r="W353" s="87" t="str">
        <f t="shared" si="249"/>
        <v/>
      </c>
      <c r="X353" s="88" t="str">
        <f t="shared" si="250"/>
        <v/>
      </c>
      <c r="Y353" s="87" t="str">
        <f t="shared" si="251"/>
        <v/>
      </c>
      <c r="Z353" s="89" t="str">
        <f t="shared" si="252"/>
        <v/>
      </c>
      <c r="AA353" s="87" t="str">
        <f t="shared" si="253"/>
        <v/>
      </c>
      <c r="AB353" s="88" t="str">
        <f t="shared" si="254"/>
        <v/>
      </c>
      <c r="AC353" s="87" t="str">
        <f t="shared" si="255"/>
        <v/>
      </c>
      <c r="AD353" s="88" t="str">
        <f t="shared" si="256"/>
        <v/>
      </c>
      <c r="AE353" s="87" t="str">
        <f t="shared" si="257"/>
        <v/>
      </c>
      <c r="AF353" s="89" t="str">
        <f t="shared" si="258"/>
        <v/>
      </c>
      <c r="AG353" s="87" t="str">
        <f t="shared" si="259"/>
        <v/>
      </c>
      <c r="AH353" s="88" t="str">
        <f t="shared" si="260"/>
        <v/>
      </c>
      <c r="AI353" s="87" t="str">
        <f t="shared" si="261"/>
        <v/>
      </c>
      <c r="AJ353" s="89" t="str">
        <f t="shared" si="262"/>
        <v/>
      </c>
      <c r="AK353" s="87" t="str">
        <f t="shared" si="263"/>
        <v/>
      </c>
      <c r="AL353" s="88" t="str">
        <f t="shared" si="264"/>
        <v/>
      </c>
      <c r="AM353" s="87" t="str">
        <f t="shared" si="265"/>
        <v/>
      </c>
      <c r="AN353" s="104" t="str">
        <f t="shared" si="266"/>
        <v/>
      </c>
      <c r="AO353" s="105"/>
      <c r="AP353" s="104"/>
      <c r="AQ353" s="87"/>
      <c r="AR353" s="104"/>
      <c r="AS353" s="87"/>
      <c r="AT353" s="104"/>
      <c r="AU353" s="108"/>
      <c r="AV353" s="187"/>
      <c r="AW353" s="110"/>
      <c r="AX353" s="109"/>
      <c r="AY353" s="110"/>
      <c r="AZ353" s="189"/>
      <c r="BA353" s="110"/>
      <c r="BB353" s="109"/>
      <c r="BC353" s="110"/>
      <c r="BD353" s="109"/>
      <c r="BE353" s="191"/>
      <c r="BF353" s="109"/>
      <c r="BG353" s="110"/>
      <c r="BH353" s="138"/>
      <c r="BI353" s="139"/>
      <c r="BJ353" s="65"/>
      <c r="BK353" s="63"/>
      <c r="BL353" s="64"/>
      <c r="BM353" s="63"/>
      <c r="BN353" s="206"/>
      <c r="BO353" s="89"/>
      <c r="BP353" s="183"/>
      <c r="BQ353" s="89"/>
      <c r="BR353" s="193"/>
      <c r="BS353" s="183"/>
      <c r="BT353" s="185"/>
      <c r="BU353" s="89"/>
      <c r="BV353" s="89"/>
      <c r="BW353" s="63"/>
      <c r="BX353" s="64"/>
      <c r="BY353" s="63"/>
      <c r="BZ353" s="138"/>
      <c r="CA353" s="63"/>
      <c r="CB353" s="167"/>
      <c r="CC353" s="63"/>
      <c r="CD353" s="167"/>
      <c r="CE353" s="63"/>
      <c r="CF353" s="167"/>
      <c r="CG353" s="169"/>
      <c r="CH353" s="64"/>
      <c r="CI353" s="63"/>
      <c r="CJ353" s="64"/>
      <c r="CK353" s="63"/>
      <c r="CL353" s="65"/>
      <c r="CM353" s="63"/>
      <c r="CN353" s="64"/>
      <c r="CO353" s="63"/>
      <c r="CP353" s="138"/>
      <c r="CQ353" s="68"/>
      <c r="CR353" s="69"/>
      <c r="CS353" s="171"/>
      <c r="CT353" s="69"/>
      <c r="CU353" s="68"/>
      <c r="CV353" s="69"/>
      <c r="CW353" s="68"/>
      <c r="CX353" s="69"/>
      <c r="CY353" s="208"/>
      <c r="CZ353" s="70"/>
      <c r="DA353" s="63"/>
      <c r="DB353" s="173"/>
      <c r="DC353" s="63"/>
      <c r="DD353" s="71"/>
      <c r="DE353" s="63"/>
      <c r="DF353" s="71"/>
      <c r="DG353" s="63"/>
      <c r="DH353" s="68"/>
      <c r="DI353" s="175"/>
      <c r="DJ353" s="176"/>
      <c r="DK353" s="175"/>
      <c r="DL353" s="176"/>
      <c r="DM353" s="175"/>
      <c r="DN353" s="176"/>
      <c r="DO353" s="175"/>
      <c r="DP353" s="176"/>
      <c r="DQ353" s="175"/>
      <c r="DR353" s="176"/>
      <c r="DS353" s="175"/>
      <c r="DT353" s="176"/>
      <c r="DU353" s="175"/>
      <c r="DV353" s="176"/>
      <c r="DW353" s="175"/>
      <c r="DX353" s="176"/>
      <c r="DY353" s="175"/>
      <c r="DZ353" s="176"/>
      <c r="EA353" s="175"/>
      <c r="EB353" s="176"/>
      <c r="EC353" s="175"/>
      <c r="ED353" s="176"/>
      <c r="EE353" s="175"/>
      <c r="EF353" s="176"/>
      <c r="EG353" s="69"/>
      <c r="EH353" s="66"/>
      <c r="EI353" s="66"/>
      <c r="EJ353" s="67"/>
      <c r="EK353" s="67"/>
      <c r="EL353" s="67"/>
      <c r="EM353" s="204"/>
      <c r="EN353" s="200"/>
      <c r="EO353" s="198"/>
      <c r="EP353" s="182"/>
      <c r="EQ353" s="182"/>
      <c r="ER353" s="182"/>
      <c r="ES353" s="182"/>
    </row>
    <row r="354" spans="1:149" x14ac:dyDescent="0.2">
      <c r="A354" s="61"/>
      <c r="B354" s="114">
        <v>346</v>
      </c>
      <c r="C354" s="87" t="str">
        <f t="shared" si="229"/>
        <v/>
      </c>
      <c r="D354" s="88" t="str">
        <f t="shared" si="230"/>
        <v/>
      </c>
      <c r="E354" s="87" t="str">
        <f t="shared" si="231"/>
        <v/>
      </c>
      <c r="F354" s="89" t="str">
        <f t="shared" si="232"/>
        <v/>
      </c>
      <c r="G354" s="87" t="str">
        <f t="shared" si="233"/>
        <v/>
      </c>
      <c r="H354" s="88" t="str">
        <f t="shared" si="234"/>
        <v/>
      </c>
      <c r="I354" s="87" t="str">
        <f t="shared" si="235"/>
        <v/>
      </c>
      <c r="J354" s="89" t="str">
        <f t="shared" si="236"/>
        <v/>
      </c>
      <c r="K354" s="87" t="str">
        <f t="shared" si="237"/>
        <v/>
      </c>
      <c r="L354" s="88" t="str">
        <f t="shared" si="238"/>
        <v/>
      </c>
      <c r="M354" s="87" t="str">
        <f t="shared" si="239"/>
        <v/>
      </c>
      <c r="N354" s="89" t="str">
        <f t="shared" si="240"/>
        <v/>
      </c>
      <c r="O354" s="87" t="str">
        <f t="shared" si="241"/>
        <v/>
      </c>
      <c r="P354" s="88" t="str">
        <f t="shared" si="242"/>
        <v/>
      </c>
      <c r="Q354" s="87" t="str">
        <f t="shared" si="243"/>
        <v/>
      </c>
      <c r="R354" s="89" t="str">
        <f t="shared" si="244"/>
        <v/>
      </c>
      <c r="S354" s="87" t="str">
        <f t="shared" si="245"/>
        <v/>
      </c>
      <c r="T354" s="88" t="str">
        <f t="shared" si="246"/>
        <v/>
      </c>
      <c r="U354" s="87" t="str">
        <f t="shared" si="247"/>
        <v/>
      </c>
      <c r="V354" s="89" t="str">
        <f t="shared" si="248"/>
        <v/>
      </c>
      <c r="W354" s="87" t="str">
        <f t="shared" si="249"/>
        <v/>
      </c>
      <c r="X354" s="88" t="str">
        <f t="shared" si="250"/>
        <v/>
      </c>
      <c r="Y354" s="87" t="str">
        <f t="shared" si="251"/>
        <v/>
      </c>
      <c r="Z354" s="89" t="str">
        <f t="shared" si="252"/>
        <v/>
      </c>
      <c r="AA354" s="87" t="str">
        <f t="shared" si="253"/>
        <v/>
      </c>
      <c r="AB354" s="88" t="str">
        <f t="shared" si="254"/>
        <v/>
      </c>
      <c r="AC354" s="87" t="str">
        <f t="shared" si="255"/>
        <v/>
      </c>
      <c r="AD354" s="88" t="str">
        <f t="shared" si="256"/>
        <v/>
      </c>
      <c r="AE354" s="87" t="str">
        <f t="shared" si="257"/>
        <v/>
      </c>
      <c r="AF354" s="89" t="str">
        <f t="shared" si="258"/>
        <v/>
      </c>
      <c r="AG354" s="87" t="str">
        <f t="shared" si="259"/>
        <v/>
      </c>
      <c r="AH354" s="88" t="str">
        <f t="shared" si="260"/>
        <v/>
      </c>
      <c r="AI354" s="87" t="str">
        <f t="shared" si="261"/>
        <v/>
      </c>
      <c r="AJ354" s="89" t="str">
        <f t="shared" si="262"/>
        <v/>
      </c>
      <c r="AK354" s="87" t="str">
        <f t="shared" si="263"/>
        <v/>
      </c>
      <c r="AL354" s="88" t="str">
        <f t="shared" si="264"/>
        <v/>
      </c>
      <c r="AM354" s="87" t="str">
        <f t="shared" si="265"/>
        <v/>
      </c>
      <c r="AN354" s="104" t="str">
        <f t="shared" si="266"/>
        <v/>
      </c>
      <c r="AO354" s="105"/>
      <c r="AP354" s="104"/>
      <c r="AQ354" s="87"/>
      <c r="AR354" s="104"/>
      <c r="AS354" s="87"/>
      <c r="AT354" s="104"/>
      <c r="AU354" s="108"/>
      <c r="AV354" s="187"/>
      <c r="AW354" s="110"/>
      <c r="AX354" s="109"/>
      <c r="AY354" s="110"/>
      <c r="AZ354" s="189"/>
      <c r="BA354" s="110"/>
      <c r="BB354" s="109"/>
      <c r="BC354" s="110"/>
      <c r="BD354" s="109"/>
      <c r="BE354" s="191"/>
      <c r="BF354" s="109"/>
      <c r="BG354" s="110"/>
      <c r="BH354" s="138"/>
      <c r="BI354" s="139"/>
      <c r="BJ354" s="65"/>
      <c r="BK354" s="63"/>
      <c r="BL354" s="64"/>
      <c r="BM354" s="63"/>
      <c r="BN354" s="206"/>
      <c r="BO354" s="89"/>
      <c r="BP354" s="183"/>
      <c r="BQ354" s="89"/>
      <c r="BR354" s="193"/>
      <c r="BS354" s="183"/>
      <c r="BT354" s="185"/>
      <c r="BU354" s="89"/>
      <c r="BV354" s="89"/>
      <c r="BW354" s="63"/>
      <c r="BX354" s="64"/>
      <c r="BY354" s="63"/>
      <c r="BZ354" s="138"/>
      <c r="CA354" s="63"/>
      <c r="CB354" s="167"/>
      <c r="CC354" s="63"/>
      <c r="CD354" s="167"/>
      <c r="CE354" s="63"/>
      <c r="CF354" s="167"/>
      <c r="CG354" s="169"/>
      <c r="CH354" s="64"/>
      <c r="CI354" s="63"/>
      <c r="CJ354" s="64"/>
      <c r="CK354" s="63"/>
      <c r="CL354" s="65"/>
      <c r="CM354" s="63"/>
      <c r="CN354" s="64"/>
      <c r="CO354" s="63"/>
      <c r="CP354" s="138"/>
      <c r="CQ354" s="68"/>
      <c r="CR354" s="69"/>
      <c r="CS354" s="171"/>
      <c r="CT354" s="69"/>
      <c r="CU354" s="68"/>
      <c r="CV354" s="69"/>
      <c r="CW354" s="68"/>
      <c r="CX354" s="69"/>
      <c r="CY354" s="208"/>
      <c r="CZ354" s="70"/>
      <c r="DA354" s="63"/>
      <c r="DB354" s="173"/>
      <c r="DC354" s="63"/>
      <c r="DD354" s="71"/>
      <c r="DE354" s="63"/>
      <c r="DF354" s="71"/>
      <c r="DG354" s="63"/>
      <c r="DH354" s="68"/>
      <c r="DI354" s="175"/>
      <c r="DJ354" s="176"/>
      <c r="DK354" s="175"/>
      <c r="DL354" s="176"/>
      <c r="DM354" s="175"/>
      <c r="DN354" s="176"/>
      <c r="DO354" s="175"/>
      <c r="DP354" s="176"/>
      <c r="DQ354" s="175"/>
      <c r="DR354" s="176"/>
      <c r="DS354" s="175"/>
      <c r="DT354" s="176"/>
      <c r="DU354" s="175"/>
      <c r="DV354" s="176"/>
      <c r="DW354" s="175"/>
      <c r="DX354" s="176"/>
      <c r="DY354" s="175"/>
      <c r="DZ354" s="176"/>
      <c r="EA354" s="175"/>
      <c r="EB354" s="176"/>
      <c r="EC354" s="175"/>
      <c r="ED354" s="176"/>
      <c r="EE354" s="175"/>
      <c r="EF354" s="176"/>
      <c r="EG354" s="69"/>
      <c r="EH354" s="66"/>
      <c r="EI354" s="66"/>
      <c r="EJ354" s="67"/>
      <c r="EK354" s="67"/>
      <c r="EL354" s="67"/>
      <c r="EM354" s="204"/>
      <c r="EN354" s="200"/>
      <c r="EO354" s="198"/>
      <c r="EP354" s="182"/>
      <c r="EQ354" s="182"/>
      <c r="ER354" s="182"/>
      <c r="ES354" s="182"/>
    </row>
    <row r="355" spans="1:149" x14ac:dyDescent="0.2">
      <c r="A355" s="61"/>
      <c r="B355" s="114">
        <v>347</v>
      </c>
      <c r="C355" s="87" t="str">
        <f t="shared" si="229"/>
        <v/>
      </c>
      <c r="D355" s="88" t="str">
        <f t="shared" si="230"/>
        <v/>
      </c>
      <c r="E355" s="87" t="str">
        <f t="shared" si="231"/>
        <v/>
      </c>
      <c r="F355" s="89" t="str">
        <f t="shared" si="232"/>
        <v/>
      </c>
      <c r="G355" s="87" t="str">
        <f t="shared" si="233"/>
        <v/>
      </c>
      <c r="H355" s="88" t="str">
        <f t="shared" si="234"/>
        <v/>
      </c>
      <c r="I355" s="87" t="str">
        <f t="shared" si="235"/>
        <v/>
      </c>
      <c r="J355" s="89" t="str">
        <f t="shared" si="236"/>
        <v/>
      </c>
      <c r="K355" s="87" t="str">
        <f t="shared" si="237"/>
        <v/>
      </c>
      <c r="L355" s="88" t="str">
        <f t="shared" si="238"/>
        <v/>
      </c>
      <c r="M355" s="87" t="str">
        <f t="shared" si="239"/>
        <v/>
      </c>
      <c r="N355" s="89" t="str">
        <f t="shared" si="240"/>
        <v/>
      </c>
      <c r="O355" s="87" t="str">
        <f t="shared" si="241"/>
        <v/>
      </c>
      <c r="P355" s="88" t="str">
        <f t="shared" si="242"/>
        <v/>
      </c>
      <c r="Q355" s="87" t="str">
        <f t="shared" si="243"/>
        <v/>
      </c>
      <c r="R355" s="89" t="str">
        <f t="shared" si="244"/>
        <v/>
      </c>
      <c r="S355" s="87" t="str">
        <f t="shared" si="245"/>
        <v/>
      </c>
      <c r="T355" s="88" t="str">
        <f t="shared" si="246"/>
        <v/>
      </c>
      <c r="U355" s="87" t="str">
        <f t="shared" si="247"/>
        <v/>
      </c>
      <c r="V355" s="89" t="str">
        <f t="shared" si="248"/>
        <v/>
      </c>
      <c r="W355" s="87" t="str">
        <f t="shared" si="249"/>
        <v/>
      </c>
      <c r="X355" s="88" t="str">
        <f t="shared" si="250"/>
        <v/>
      </c>
      <c r="Y355" s="87" t="str">
        <f t="shared" si="251"/>
        <v/>
      </c>
      <c r="Z355" s="89" t="str">
        <f t="shared" si="252"/>
        <v/>
      </c>
      <c r="AA355" s="87" t="str">
        <f t="shared" si="253"/>
        <v/>
      </c>
      <c r="AB355" s="88" t="str">
        <f t="shared" si="254"/>
        <v/>
      </c>
      <c r="AC355" s="87" t="str">
        <f t="shared" si="255"/>
        <v/>
      </c>
      <c r="AD355" s="88" t="str">
        <f t="shared" si="256"/>
        <v/>
      </c>
      <c r="AE355" s="87" t="str">
        <f t="shared" si="257"/>
        <v/>
      </c>
      <c r="AF355" s="89" t="str">
        <f t="shared" si="258"/>
        <v/>
      </c>
      <c r="AG355" s="87" t="str">
        <f t="shared" si="259"/>
        <v/>
      </c>
      <c r="AH355" s="88" t="str">
        <f t="shared" si="260"/>
        <v/>
      </c>
      <c r="AI355" s="87" t="str">
        <f t="shared" si="261"/>
        <v/>
      </c>
      <c r="AJ355" s="89" t="str">
        <f t="shared" si="262"/>
        <v/>
      </c>
      <c r="AK355" s="87" t="str">
        <f t="shared" si="263"/>
        <v/>
      </c>
      <c r="AL355" s="88" t="str">
        <f t="shared" si="264"/>
        <v/>
      </c>
      <c r="AM355" s="87" t="str">
        <f t="shared" si="265"/>
        <v/>
      </c>
      <c r="AN355" s="104" t="str">
        <f t="shared" si="266"/>
        <v/>
      </c>
      <c r="AO355" s="105"/>
      <c r="AP355" s="104"/>
      <c r="AQ355" s="87"/>
      <c r="AR355" s="104"/>
      <c r="AS355" s="87"/>
      <c r="AT355" s="104"/>
      <c r="AU355" s="108"/>
      <c r="AV355" s="187"/>
      <c r="AW355" s="110"/>
      <c r="AX355" s="109"/>
      <c r="AY355" s="110"/>
      <c r="AZ355" s="189"/>
      <c r="BA355" s="110"/>
      <c r="BB355" s="109"/>
      <c r="BC355" s="110"/>
      <c r="BD355" s="109"/>
      <c r="BE355" s="191"/>
      <c r="BF355" s="109"/>
      <c r="BG355" s="110"/>
      <c r="BH355" s="138"/>
      <c r="BI355" s="139"/>
      <c r="BJ355" s="65"/>
      <c r="BK355" s="63"/>
      <c r="BL355" s="64"/>
      <c r="BM355" s="63"/>
      <c r="BN355" s="206"/>
      <c r="BO355" s="89"/>
      <c r="BP355" s="183"/>
      <c r="BQ355" s="89"/>
      <c r="BR355" s="193"/>
      <c r="BS355" s="183"/>
      <c r="BT355" s="185"/>
      <c r="BU355" s="89"/>
      <c r="BV355" s="89"/>
      <c r="BW355" s="63"/>
      <c r="BX355" s="64"/>
      <c r="BY355" s="63"/>
      <c r="BZ355" s="138"/>
      <c r="CA355" s="63"/>
      <c r="CB355" s="167"/>
      <c r="CC355" s="63"/>
      <c r="CD355" s="167"/>
      <c r="CE355" s="63"/>
      <c r="CF355" s="167"/>
      <c r="CG355" s="169"/>
      <c r="CH355" s="64"/>
      <c r="CI355" s="63"/>
      <c r="CJ355" s="64"/>
      <c r="CK355" s="63"/>
      <c r="CL355" s="65"/>
      <c r="CM355" s="63"/>
      <c r="CN355" s="64"/>
      <c r="CO355" s="63"/>
      <c r="CP355" s="138"/>
      <c r="CQ355" s="68"/>
      <c r="CR355" s="69"/>
      <c r="CS355" s="171"/>
      <c r="CT355" s="69"/>
      <c r="CU355" s="68"/>
      <c r="CV355" s="69"/>
      <c r="CW355" s="68"/>
      <c r="CX355" s="69"/>
      <c r="CY355" s="208"/>
      <c r="CZ355" s="70"/>
      <c r="DA355" s="63"/>
      <c r="DB355" s="173"/>
      <c r="DC355" s="63"/>
      <c r="DD355" s="71"/>
      <c r="DE355" s="63"/>
      <c r="DF355" s="71"/>
      <c r="DG355" s="63"/>
      <c r="DH355" s="68"/>
      <c r="DI355" s="175"/>
      <c r="DJ355" s="176"/>
      <c r="DK355" s="175"/>
      <c r="DL355" s="176"/>
      <c r="DM355" s="175"/>
      <c r="DN355" s="176"/>
      <c r="DO355" s="175"/>
      <c r="DP355" s="176"/>
      <c r="DQ355" s="175"/>
      <c r="DR355" s="176"/>
      <c r="DS355" s="175"/>
      <c r="DT355" s="176"/>
      <c r="DU355" s="175"/>
      <c r="DV355" s="176"/>
      <c r="DW355" s="175"/>
      <c r="DX355" s="176"/>
      <c r="DY355" s="175"/>
      <c r="DZ355" s="176"/>
      <c r="EA355" s="175"/>
      <c r="EB355" s="176"/>
      <c r="EC355" s="175"/>
      <c r="ED355" s="176"/>
      <c r="EE355" s="175"/>
      <c r="EF355" s="176"/>
      <c r="EG355" s="69"/>
      <c r="EH355" s="66"/>
      <c r="EI355" s="66"/>
      <c r="EJ355" s="67"/>
      <c r="EK355" s="67"/>
      <c r="EL355" s="67"/>
      <c r="EM355" s="204"/>
      <c r="EN355" s="200"/>
      <c r="EO355" s="198"/>
      <c r="EP355" s="182"/>
      <c r="EQ355" s="182"/>
      <c r="ER355" s="182"/>
      <c r="ES355" s="182"/>
    </row>
    <row r="356" spans="1:149" x14ac:dyDescent="0.2">
      <c r="A356" s="61"/>
      <c r="B356" s="114">
        <v>348</v>
      </c>
      <c r="C356" s="87" t="str">
        <f t="shared" si="229"/>
        <v/>
      </c>
      <c r="D356" s="88" t="str">
        <f t="shared" si="230"/>
        <v/>
      </c>
      <c r="E356" s="87" t="str">
        <f t="shared" si="231"/>
        <v/>
      </c>
      <c r="F356" s="89" t="str">
        <f t="shared" si="232"/>
        <v/>
      </c>
      <c r="G356" s="87" t="str">
        <f t="shared" si="233"/>
        <v/>
      </c>
      <c r="H356" s="88" t="str">
        <f t="shared" si="234"/>
        <v/>
      </c>
      <c r="I356" s="87" t="str">
        <f t="shared" si="235"/>
        <v/>
      </c>
      <c r="J356" s="89" t="str">
        <f t="shared" si="236"/>
        <v/>
      </c>
      <c r="K356" s="87" t="str">
        <f t="shared" si="237"/>
        <v/>
      </c>
      <c r="L356" s="88" t="str">
        <f t="shared" si="238"/>
        <v/>
      </c>
      <c r="M356" s="87" t="str">
        <f t="shared" si="239"/>
        <v/>
      </c>
      <c r="N356" s="89" t="str">
        <f t="shared" si="240"/>
        <v/>
      </c>
      <c r="O356" s="87" t="str">
        <f t="shared" si="241"/>
        <v/>
      </c>
      <c r="P356" s="88" t="str">
        <f t="shared" si="242"/>
        <v/>
      </c>
      <c r="Q356" s="87" t="str">
        <f t="shared" si="243"/>
        <v/>
      </c>
      <c r="R356" s="89" t="str">
        <f t="shared" si="244"/>
        <v/>
      </c>
      <c r="S356" s="87" t="str">
        <f t="shared" si="245"/>
        <v/>
      </c>
      <c r="T356" s="88" t="str">
        <f t="shared" si="246"/>
        <v/>
      </c>
      <c r="U356" s="87" t="str">
        <f t="shared" si="247"/>
        <v/>
      </c>
      <c r="V356" s="89" t="str">
        <f t="shared" si="248"/>
        <v/>
      </c>
      <c r="W356" s="87" t="str">
        <f t="shared" si="249"/>
        <v/>
      </c>
      <c r="X356" s="88" t="str">
        <f t="shared" si="250"/>
        <v/>
      </c>
      <c r="Y356" s="87" t="str">
        <f t="shared" si="251"/>
        <v/>
      </c>
      <c r="Z356" s="89" t="str">
        <f t="shared" si="252"/>
        <v/>
      </c>
      <c r="AA356" s="87" t="str">
        <f t="shared" si="253"/>
        <v/>
      </c>
      <c r="AB356" s="88" t="str">
        <f t="shared" si="254"/>
        <v/>
      </c>
      <c r="AC356" s="87" t="str">
        <f t="shared" si="255"/>
        <v/>
      </c>
      <c r="AD356" s="88" t="str">
        <f t="shared" si="256"/>
        <v/>
      </c>
      <c r="AE356" s="87" t="str">
        <f t="shared" si="257"/>
        <v/>
      </c>
      <c r="AF356" s="89" t="str">
        <f t="shared" si="258"/>
        <v/>
      </c>
      <c r="AG356" s="87" t="str">
        <f t="shared" si="259"/>
        <v/>
      </c>
      <c r="AH356" s="88" t="str">
        <f t="shared" si="260"/>
        <v/>
      </c>
      <c r="AI356" s="87" t="str">
        <f t="shared" si="261"/>
        <v/>
      </c>
      <c r="AJ356" s="89" t="str">
        <f t="shared" si="262"/>
        <v/>
      </c>
      <c r="AK356" s="87" t="str">
        <f t="shared" si="263"/>
        <v/>
      </c>
      <c r="AL356" s="88" t="str">
        <f t="shared" si="264"/>
        <v/>
      </c>
      <c r="AM356" s="87" t="str">
        <f t="shared" si="265"/>
        <v/>
      </c>
      <c r="AN356" s="104" t="str">
        <f t="shared" si="266"/>
        <v/>
      </c>
      <c r="AO356" s="105"/>
      <c r="AP356" s="104"/>
      <c r="AQ356" s="87"/>
      <c r="AR356" s="104"/>
      <c r="AS356" s="87"/>
      <c r="AT356" s="104"/>
      <c r="AU356" s="108"/>
      <c r="AV356" s="187"/>
      <c r="AW356" s="110"/>
      <c r="AX356" s="109"/>
      <c r="AY356" s="110"/>
      <c r="AZ356" s="189"/>
      <c r="BA356" s="110"/>
      <c r="BB356" s="109"/>
      <c r="BC356" s="110"/>
      <c r="BD356" s="109"/>
      <c r="BE356" s="191"/>
      <c r="BF356" s="109"/>
      <c r="BG356" s="110"/>
      <c r="BH356" s="138"/>
      <c r="BI356" s="139"/>
      <c r="BJ356" s="65"/>
      <c r="BK356" s="63"/>
      <c r="BL356" s="64"/>
      <c r="BM356" s="63"/>
      <c r="BN356" s="206"/>
      <c r="BO356" s="89"/>
      <c r="BP356" s="183"/>
      <c r="BQ356" s="89"/>
      <c r="BR356" s="193"/>
      <c r="BS356" s="183"/>
      <c r="BT356" s="185"/>
      <c r="BU356" s="89"/>
      <c r="BV356" s="89"/>
      <c r="BW356" s="63"/>
      <c r="BX356" s="64"/>
      <c r="BY356" s="63"/>
      <c r="BZ356" s="138"/>
      <c r="CA356" s="63"/>
      <c r="CB356" s="167"/>
      <c r="CC356" s="63"/>
      <c r="CD356" s="167"/>
      <c r="CE356" s="63"/>
      <c r="CF356" s="167"/>
      <c r="CG356" s="169"/>
      <c r="CH356" s="64"/>
      <c r="CI356" s="63"/>
      <c r="CJ356" s="64"/>
      <c r="CK356" s="63"/>
      <c r="CL356" s="65"/>
      <c r="CM356" s="63"/>
      <c r="CN356" s="64"/>
      <c r="CO356" s="63"/>
      <c r="CP356" s="138"/>
      <c r="CQ356" s="68"/>
      <c r="CR356" s="69"/>
      <c r="CS356" s="171"/>
      <c r="CT356" s="69"/>
      <c r="CU356" s="68"/>
      <c r="CV356" s="69"/>
      <c r="CW356" s="68"/>
      <c r="CX356" s="69"/>
      <c r="CY356" s="208"/>
      <c r="CZ356" s="70"/>
      <c r="DA356" s="63"/>
      <c r="DB356" s="173"/>
      <c r="DC356" s="63"/>
      <c r="DD356" s="71"/>
      <c r="DE356" s="63"/>
      <c r="DF356" s="71"/>
      <c r="DG356" s="63"/>
      <c r="DH356" s="68"/>
      <c r="DI356" s="175"/>
      <c r="DJ356" s="176"/>
      <c r="DK356" s="175"/>
      <c r="DL356" s="176"/>
      <c r="DM356" s="175"/>
      <c r="DN356" s="176"/>
      <c r="DO356" s="175"/>
      <c r="DP356" s="176"/>
      <c r="DQ356" s="175"/>
      <c r="DR356" s="176"/>
      <c r="DS356" s="175"/>
      <c r="DT356" s="176"/>
      <c r="DU356" s="175"/>
      <c r="DV356" s="176"/>
      <c r="DW356" s="175"/>
      <c r="DX356" s="176"/>
      <c r="DY356" s="175"/>
      <c r="DZ356" s="176"/>
      <c r="EA356" s="175"/>
      <c r="EB356" s="176"/>
      <c r="EC356" s="175"/>
      <c r="ED356" s="176"/>
      <c r="EE356" s="175"/>
      <c r="EF356" s="176"/>
      <c r="EG356" s="69"/>
      <c r="EH356" s="66"/>
      <c r="EI356" s="66"/>
      <c r="EJ356" s="67"/>
      <c r="EK356" s="67"/>
      <c r="EL356" s="67"/>
      <c r="EM356" s="204"/>
      <c r="EN356" s="200"/>
      <c r="EO356" s="198"/>
      <c r="EP356" s="182"/>
      <c r="EQ356" s="182"/>
      <c r="ER356" s="182"/>
      <c r="ES356" s="182"/>
    </row>
    <row r="357" spans="1:149" x14ac:dyDescent="0.2">
      <c r="A357" s="61"/>
      <c r="B357" s="114">
        <v>349</v>
      </c>
      <c r="C357" s="87" t="str">
        <f t="shared" si="229"/>
        <v/>
      </c>
      <c r="D357" s="88" t="str">
        <f t="shared" si="230"/>
        <v/>
      </c>
      <c r="E357" s="87" t="str">
        <f t="shared" si="231"/>
        <v/>
      </c>
      <c r="F357" s="89" t="str">
        <f t="shared" si="232"/>
        <v/>
      </c>
      <c r="G357" s="87" t="str">
        <f t="shared" si="233"/>
        <v/>
      </c>
      <c r="H357" s="88" t="str">
        <f t="shared" si="234"/>
        <v/>
      </c>
      <c r="I357" s="87" t="str">
        <f t="shared" si="235"/>
        <v/>
      </c>
      <c r="J357" s="89" t="str">
        <f t="shared" si="236"/>
        <v/>
      </c>
      <c r="K357" s="87" t="str">
        <f t="shared" si="237"/>
        <v/>
      </c>
      <c r="L357" s="88" t="str">
        <f t="shared" si="238"/>
        <v/>
      </c>
      <c r="M357" s="87" t="str">
        <f t="shared" si="239"/>
        <v/>
      </c>
      <c r="N357" s="89" t="str">
        <f t="shared" si="240"/>
        <v/>
      </c>
      <c r="O357" s="87" t="str">
        <f t="shared" si="241"/>
        <v/>
      </c>
      <c r="P357" s="88" t="str">
        <f t="shared" si="242"/>
        <v/>
      </c>
      <c r="Q357" s="87" t="str">
        <f t="shared" si="243"/>
        <v/>
      </c>
      <c r="R357" s="89" t="str">
        <f t="shared" si="244"/>
        <v/>
      </c>
      <c r="S357" s="87" t="str">
        <f t="shared" si="245"/>
        <v/>
      </c>
      <c r="T357" s="88" t="str">
        <f t="shared" si="246"/>
        <v/>
      </c>
      <c r="U357" s="87" t="str">
        <f t="shared" si="247"/>
        <v/>
      </c>
      <c r="V357" s="89" t="str">
        <f t="shared" si="248"/>
        <v/>
      </c>
      <c r="W357" s="87" t="str">
        <f t="shared" si="249"/>
        <v/>
      </c>
      <c r="X357" s="88" t="str">
        <f t="shared" si="250"/>
        <v/>
      </c>
      <c r="Y357" s="87" t="str">
        <f t="shared" si="251"/>
        <v/>
      </c>
      <c r="Z357" s="89" t="str">
        <f t="shared" si="252"/>
        <v/>
      </c>
      <c r="AA357" s="87" t="str">
        <f t="shared" si="253"/>
        <v/>
      </c>
      <c r="AB357" s="88" t="str">
        <f t="shared" si="254"/>
        <v/>
      </c>
      <c r="AC357" s="87" t="str">
        <f t="shared" si="255"/>
        <v/>
      </c>
      <c r="AD357" s="88" t="str">
        <f t="shared" si="256"/>
        <v/>
      </c>
      <c r="AE357" s="87" t="str">
        <f t="shared" si="257"/>
        <v/>
      </c>
      <c r="AF357" s="89" t="str">
        <f t="shared" si="258"/>
        <v/>
      </c>
      <c r="AG357" s="87" t="str">
        <f t="shared" si="259"/>
        <v/>
      </c>
      <c r="AH357" s="88" t="str">
        <f t="shared" si="260"/>
        <v/>
      </c>
      <c r="AI357" s="87" t="str">
        <f t="shared" si="261"/>
        <v/>
      </c>
      <c r="AJ357" s="89" t="str">
        <f t="shared" si="262"/>
        <v/>
      </c>
      <c r="AK357" s="87" t="str">
        <f t="shared" si="263"/>
        <v/>
      </c>
      <c r="AL357" s="88" t="str">
        <f t="shared" si="264"/>
        <v/>
      </c>
      <c r="AM357" s="87" t="str">
        <f t="shared" si="265"/>
        <v/>
      </c>
      <c r="AN357" s="104" t="str">
        <f t="shared" si="266"/>
        <v/>
      </c>
      <c r="AO357" s="105"/>
      <c r="AP357" s="104"/>
      <c r="AQ357" s="87"/>
      <c r="AR357" s="104"/>
      <c r="AS357" s="87"/>
      <c r="AT357" s="104"/>
      <c r="AU357" s="108"/>
      <c r="AV357" s="187"/>
      <c r="AW357" s="110"/>
      <c r="AX357" s="109"/>
      <c r="AY357" s="110"/>
      <c r="AZ357" s="189"/>
      <c r="BA357" s="110"/>
      <c r="BB357" s="109"/>
      <c r="BC357" s="110"/>
      <c r="BD357" s="109"/>
      <c r="BE357" s="191"/>
      <c r="BF357" s="109"/>
      <c r="BG357" s="110"/>
      <c r="BH357" s="138"/>
      <c r="BI357" s="139"/>
      <c r="BJ357" s="65"/>
      <c r="BK357" s="63"/>
      <c r="BL357" s="64"/>
      <c r="BM357" s="63"/>
      <c r="BN357" s="206"/>
      <c r="BO357" s="89"/>
      <c r="BP357" s="183"/>
      <c r="BQ357" s="89"/>
      <c r="BR357" s="193"/>
      <c r="BS357" s="183"/>
      <c r="BT357" s="185"/>
      <c r="BU357" s="89"/>
      <c r="BV357" s="89"/>
      <c r="BW357" s="63"/>
      <c r="BX357" s="64"/>
      <c r="BY357" s="63"/>
      <c r="BZ357" s="138"/>
      <c r="CA357" s="63"/>
      <c r="CB357" s="167"/>
      <c r="CC357" s="63"/>
      <c r="CD357" s="167"/>
      <c r="CE357" s="63"/>
      <c r="CF357" s="167"/>
      <c r="CG357" s="169"/>
      <c r="CH357" s="64"/>
      <c r="CI357" s="63"/>
      <c r="CJ357" s="64"/>
      <c r="CK357" s="63"/>
      <c r="CL357" s="65"/>
      <c r="CM357" s="63"/>
      <c r="CN357" s="64"/>
      <c r="CO357" s="63"/>
      <c r="CP357" s="138"/>
      <c r="CQ357" s="68"/>
      <c r="CR357" s="69"/>
      <c r="CS357" s="171"/>
      <c r="CT357" s="69"/>
      <c r="CU357" s="68"/>
      <c r="CV357" s="69"/>
      <c r="CW357" s="68"/>
      <c r="CX357" s="69"/>
      <c r="CY357" s="208"/>
      <c r="CZ357" s="70"/>
      <c r="DA357" s="63"/>
      <c r="DB357" s="173"/>
      <c r="DC357" s="63"/>
      <c r="DD357" s="71"/>
      <c r="DE357" s="63"/>
      <c r="DF357" s="71"/>
      <c r="DG357" s="63"/>
      <c r="DH357" s="68"/>
      <c r="DI357" s="175"/>
      <c r="DJ357" s="176"/>
      <c r="DK357" s="175"/>
      <c r="DL357" s="176"/>
      <c r="DM357" s="175"/>
      <c r="DN357" s="176"/>
      <c r="DO357" s="175"/>
      <c r="DP357" s="176"/>
      <c r="DQ357" s="175"/>
      <c r="DR357" s="176"/>
      <c r="DS357" s="175"/>
      <c r="DT357" s="176"/>
      <c r="DU357" s="175"/>
      <c r="DV357" s="176"/>
      <c r="DW357" s="175"/>
      <c r="DX357" s="176"/>
      <c r="DY357" s="175"/>
      <c r="DZ357" s="176"/>
      <c r="EA357" s="175"/>
      <c r="EB357" s="176"/>
      <c r="EC357" s="175"/>
      <c r="ED357" s="176"/>
      <c r="EE357" s="175"/>
      <c r="EF357" s="176"/>
      <c r="EG357" s="69"/>
      <c r="EH357" s="66"/>
      <c r="EI357" s="66"/>
      <c r="EJ357" s="67"/>
      <c r="EK357" s="67"/>
      <c r="EL357" s="67"/>
      <c r="EM357" s="204"/>
      <c r="EN357" s="200"/>
      <c r="EO357" s="198"/>
      <c r="EP357" s="182"/>
      <c r="EQ357" s="182"/>
      <c r="ER357" s="182"/>
      <c r="ES357" s="182"/>
    </row>
    <row r="358" spans="1:149" x14ac:dyDescent="0.2">
      <c r="A358" s="61"/>
      <c r="B358" s="115">
        <v>350</v>
      </c>
      <c r="C358" s="90" t="str">
        <f t="shared" si="229"/>
        <v/>
      </c>
      <c r="D358" s="91" t="str">
        <f t="shared" si="230"/>
        <v/>
      </c>
      <c r="E358" s="90" t="str">
        <f t="shared" si="231"/>
        <v/>
      </c>
      <c r="F358" s="92" t="str">
        <f t="shared" si="232"/>
        <v/>
      </c>
      <c r="G358" s="90" t="str">
        <f t="shared" si="233"/>
        <v/>
      </c>
      <c r="H358" s="91" t="str">
        <f t="shared" si="234"/>
        <v/>
      </c>
      <c r="I358" s="90" t="str">
        <f t="shared" si="235"/>
        <v/>
      </c>
      <c r="J358" s="92" t="str">
        <f t="shared" si="236"/>
        <v/>
      </c>
      <c r="K358" s="90" t="str">
        <f t="shared" si="237"/>
        <v/>
      </c>
      <c r="L358" s="91" t="str">
        <f t="shared" si="238"/>
        <v/>
      </c>
      <c r="M358" s="90" t="str">
        <f t="shared" si="239"/>
        <v/>
      </c>
      <c r="N358" s="92" t="str">
        <f t="shared" si="240"/>
        <v/>
      </c>
      <c r="O358" s="90" t="str">
        <f t="shared" si="241"/>
        <v/>
      </c>
      <c r="P358" s="91" t="str">
        <f t="shared" si="242"/>
        <v/>
      </c>
      <c r="Q358" s="90" t="str">
        <f t="shared" si="243"/>
        <v/>
      </c>
      <c r="R358" s="92" t="str">
        <f t="shared" si="244"/>
        <v/>
      </c>
      <c r="S358" s="90" t="str">
        <f t="shared" si="245"/>
        <v/>
      </c>
      <c r="T358" s="91" t="str">
        <f t="shared" si="246"/>
        <v/>
      </c>
      <c r="U358" s="90" t="str">
        <f t="shared" si="247"/>
        <v/>
      </c>
      <c r="V358" s="92" t="str">
        <f t="shared" si="248"/>
        <v/>
      </c>
      <c r="W358" s="90" t="str">
        <f t="shared" si="249"/>
        <v/>
      </c>
      <c r="X358" s="91" t="str">
        <f t="shared" si="250"/>
        <v/>
      </c>
      <c r="Y358" s="90" t="str">
        <f t="shared" si="251"/>
        <v/>
      </c>
      <c r="Z358" s="92" t="str">
        <f t="shared" si="252"/>
        <v/>
      </c>
      <c r="AA358" s="90" t="str">
        <f t="shared" si="253"/>
        <v/>
      </c>
      <c r="AB358" s="91" t="str">
        <f t="shared" si="254"/>
        <v/>
      </c>
      <c r="AC358" s="90" t="str">
        <f t="shared" si="255"/>
        <v/>
      </c>
      <c r="AD358" s="91" t="str">
        <f t="shared" si="256"/>
        <v/>
      </c>
      <c r="AE358" s="90" t="str">
        <f t="shared" si="257"/>
        <v/>
      </c>
      <c r="AF358" s="92" t="str">
        <f t="shared" si="258"/>
        <v/>
      </c>
      <c r="AG358" s="90" t="str">
        <f t="shared" si="259"/>
        <v/>
      </c>
      <c r="AH358" s="91" t="str">
        <f t="shared" si="260"/>
        <v/>
      </c>
      <c r="AI358" s="90" t="str">
        <f t="shared" si="261"/>
        <v/>
      </c>
      <c r="AJ358" s="92" t="str">
        <f t="shared" si="262"/>
        <v/>
      </c>
      <c r="AK358" s="90" t="str">
        <f t="shared" si="263"/>
        <v/>
      </c>
      <c r="AL358" s="91" t="str">
        <f t="shared" si="264"/>
        <v/>
      </c>
      <c r="AM358" s="90" t="str">
        <f t="shared" si="265"/>
        <v/>
      </c>
      <c r="AN358" s="106" t="str">
        <f t="shared" si="266"/>
        <v/>
      </c>
      <c r="AO358" s="107"/>
      <c r="AP358" s="106"/>
      <c r="AQ358" s="90"/>
      <c r="AR358" s="106"/>
      <c r="AS358" s="90"/>
      <c r="AT358" s="106"/>
      <c r="AU358" s="111"/>
      <c r="AV358" s="188"/>
      <c r="AW358" s="113"/>
      <c r="AX358" s="112"/>
      <c r="AY358" s="113"/>
      <c r="AZ358" s="190"/>
      <c r="BA358" s="113"/>
      <c r="BB358" s="112"/>
      <c r="BC358" s="113"/>
      <c r="BD358" s="112"/>
      <c r="BE358" s="192"/>
      <c r="BF358" s="112"/>
      <c r="BG358" s="113"/>
      <c r="BH358" s="140"/>
      <c r="BI358" s="141"/>
      <c r="BJ358" s="74"/>
      <c r="BK358" s="72"/>
      <c r="BL358" s="73"/>
      <c r="BM358" s="72"/>
      <c r="BN358" s="207"/>
      <c r="BO358" s="92"/>
      <c r="BP358" s="184"/>
      <c r="BQ358" s="92"/>
      <c r="BR358" s="194"/>
      <c r="BS358" s="184"/>
      <c r="BT358" s="186"/>
      <c r="BU358" s="92"/>
      <c r="BV358" s="92"/>
      <c r="BW358" s="72"/>
      <c r="BX358" s="73"/>
      <c r="BY358" s="72"/>
      <c r="BZ358" s="140"/>
      <c r="CA358" s="72"/>
      <c r="CB358" s="168"/>
      <c r="CC358" s="72"/>
      <c r="CD358" s="168"/>
      <c r="CE358" s="72"/>
      <c r="CF358" s="168"/>
      <c r="CG358" s="170"/>
      <c r="CH358" s="73"/>
      <c r="CI358" s="72"/>
      <c r="CJ358" s="73"/>
      <c r="CK358" s="72"/>
      <c r="CL358" s="74"/>
      <c r="CM358" s="72"/>
      <c r="CN358" s="73"/>
      <c r="CO358" s="72"/>
      <c r="CP358" s="140"/>
      <c r="CQ358" s="77"/>
      <c r="CR358" s="78"/>
      <c r="CS358" s="172"/>
      <c r="CT358" s="78"/>
      <c r="CU358" s="77"/>
      <c r="CV358" s="78"/>
      <c r="CW358" s="77"/>
      <c r="CX358" s="78"/>
      <c r="CY358" s="209"/>
      <c r="CZ358" s="79"/>
      <c r="DA358" s="72"/>
      <c r="DB358" s="174"/>
      <c r="DC358" s="72"/>
      <c r="DD358" s="80"/>
      <c r="DE358" s="72"/>
      <c r="DF358" s="80"/>
      <c r="DG358" s="72"/>
      <c r="DH358" s="77"/>
      <c r="DI358" s="177"/>
      <c r="DJ358" s="178"/>
      <c r="DK358" s="177"/>
      <c r="DL358" s="178"/>
      <c r="DM358" s="177"/>
      <c r="DN358" s="178"/>
      <c r="DO358" s="177"/>
      <c r="DP358" s="178"/>
      <c r="DQ358" s="177"/>
      <c r="DR358" s="178"/>
      <c r="DS358" s="177"/>
      <c r="DT358" s="178"/>
      <c r="DU358" s="177"/>
      <c r="DV358" s="178"/>
      <c r="DW358" s="177"/>
      <c r="DX358" s="178"/>
      <c r="DY358" s="177"/>
      <c r="DZ358" s="178"/>
      <c r="EA358" s="177"/>
      <c r="EB358" s="178"/>
      <c r="EC358" s="177"/>
      <c r="ED358" s="178"/>
      <c r="EE358" s="177"/>
      <c r="EF358" s="178"/>
      <c r="EG358" s="78"/>
      <c r="EH358" s="75"/>
      <c r="EI358" s="75"/>
      <c r="EJ358" s="76"/>
      <c r="EK358" s="76"/>
      <c r="EL358" s="76"/>
      <c r="EM358" s="205"/>
      <c r="EN358" s="200"/>
      <c r="EO358" s="198"/>
      <c r="EP358" s="182"/>
      <c r="EQ358" s="182"/>
      <c r="ER358" s="182"/>
      <c r="ES358" s="182"/>
    </row>
    <row r="359" spans="1:149" x14ac:dyDescent="0.2">
      <c r="A359" s="58"/>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c r="BG359" s="81"/>
      <c r="BH359" s="81"/>
      <c r="BI359" s="81"/>
      <c r="BJ359" s="81"/>
      <c r="BK359" s="81"/>
      <c r="BL359" s="81"/>
      <c r="BM359" s="81"/>
      <c r="BN359" s="81"/>
      <c r="BO359" s="81"/>
      <c r="BP359" s="81"/>
      <c r="BQ359" s="81"/>
      <c r="BR359" s="81"/>
      <c r="BS359" s="81"/>
      <c r="BT359" s="81"/>
      <c r="BU359" s="81"/>
      <c r="BV359" s="81"/>
      <c r="BW359" s="81"/>
      <c r="BX359" s="81"/>
      <c r="BY359" s="81"/>
      <c r="BZ359" s="81"/>
      <c r="CA359" s="81"/>
      <c r="CB359" s="81"/>
      <c r="CC359" s="81"/>
      <c r="CD359" s="81"/>
      <c r="CE359" s="81"/>
      <c r="CF359" s="81"/>
      <c r="CG359" s="81"/>
      <c r="CH359" s="81"/>
      <c r="CI359" s="81"/>
      <c r="CJ359" s="81"/>
      <c r="CK359" s="81"/>
      <c r="CL359" s="81"/>
      <c r="CM359" s="81"/>
      <c r="CN359" s="81"/>
      <c r="CO359" s="81"/>
      <c r="CP359" s="81"/>
      <c r="CQ359" s="81"/>
      <c r="CR359" s="81"/>
      <c r="CS359" s="81"/>
      <c r="CT359" s="81"/>
      <c r="CU359" s="81"/>
      <c r="CV359" s="81"/>
      <c r="CW359" s="81"/>
      <c r="CX359" s="81"/>
      <c r="CY359" s="81"/>
      <c r="CZ359" s="81"/>
      <c r="DA359" s="81"/>
      <c r="DB359" s="81"/>
      <c r="DC359" s="81"/>
      <c r="DD359" s="81"/>
      <c r="DE359" s="81"/>
      <c r="DF359" s="81"/>
      <c r="DG359" s="81"/>
      <c r="DH359" s="81"/>
      <c r="DI359" s="81"/>
      <c r="DJ359" s="81"/>
      <c r="DK359" s="81"/>
      <c r="DL359" s="81"/>
      <c r="DM359" s="81"/>
      <c r="DN359" s="81"/>
      <c r="DO359" s="81"/>
      <c r="DP359" s="81"/>
      <c r="DQ359" s="81"/>
      <c r="DR359" s="81"/>
      <c r="DS359" s="81"/>
      <c r="DT359" s="81"/>
      <c r="DU359" s="81"/>
      <c r="DV359" s="81"/>
      <c r="DW359" s="81"/>
      <c r="DX359" s="81"/>
      <c r="DY359" s="81"/>
      <c r="DZ359" s="81"/>
      <c r="EA359" s="81"/>
      <c r="EB359" s="81"/>
      <c r="EC359" s="81"/>
      <c r="ED359" s="81"/>
      <c r="EE359" s="81"/>
      <c r="EF359" s="81"/>
      <c r="EG359" s="81"/>
      <c r="EH359" s="81"/>
      <c r="EI359" s="81"/>
      <c r="EJ359" s="81"/>
      <c r="EK359" s="81"/>
      <c r="EL359" s="81"/>
      <c r="EM359" s="81"/>
      <c r="EN359" s="81"/>
      <c r="EO359" s="81"/>
      <c r="EP359" s="81"/>
      <c r="EQ359" s="81"/>
      <c r="ER359" s="81"/>
      <c r="ES359" s="81"/>
    </row>
    <row r="360" spans="1:149" hidden="1" x14ac:dyDescent="0.2">
      <c r="B360" s="222" t="s">
        <v>37</v>
      </c>
      <c r="C360" s="222"/>
      <c r="D360" s="222"/>
      <c r="E360" s="222"/>
      <c r="F360" s="222"/>
      <c r="G360" s="222"/>
      <c r="H360" s="222"/>
      <c r="I360" s="222"/>
      <c r="J360" s="222"/>
      <c r="K360" s="222"/>
      <c r="L360" s="222"/>
      <c r="M360" s="222"/>
      <c r="N360" s="222"/>
      <c r="O360" s="222"/>
      <c r="P360" s="222"/>
      <c r="Q360" s="222"/>
      <c r="R360" s="222"/>
      <c r="S360" s="222"/>
      <c r="T360" s="222"/>
      <c r="U360" s="222"/>
      <c r="V360" s="222"/>
      <c r="W360" s="222"/>
      <c r="X360" s="222"/>
      <c r="Y360" s="222"/>
      <c r="Z360" s="222"/>
      <c r="AA360" s="222"/>
      <c r="AB360" s="222"/>
      <c r="AC360" s="222"/>
      <c r="AD360" s="222"/>
      <c r="AE360" s="222"/>
      <c r="AF360" s="222"/>
      <c r="AG360" s="222"/>
      <c r="AH360" s="222"/>
      <c r="AI360" s="222"/>
      <c r="AJ360" s="222"/>
      <c r="AK360" s="222"/>
      <c r="AL360" s="222"/>
      <c r="AM360" s="222"/>
      <c r="AN360" s="222"/>
      <c r="AO360" s="222"/>
      <c r="AP360" s="222"/>
      <c r="AQ360" s="222"/>
      <c r="AR360" s="222"/>
      <c r="AS360" s="222"/>
      <c r="AT360" s="222"/>
      <c r="AU360" s="222"/>
      <c r="AV360" s="222"/>
      <c r="AW360" s="222"/>
      <c r="AX360" s="222"/>
      <c r="AY360" s="222"/>
      <c r="AZ360" s="222"/>
      <c r="BA360" s="222"/>
      <c r="BB360" s="222"/>
      <c r="BC360" s="222"/>
      <c r="BD360" s="222"/>
      <c r="BE360" s="222"/>
      <c r="BF360" s="222"/>
      <c r="BG360" s="222"/>
      <c r="BH360" s="222"/>
      <c r="BI360" s="222"/>
      <c r="BJ360" s="222"/>
      <c r="BK360" s="222"/>
      <c r="BL360" s="222"/>
      <c r="BM360" s="222"/>
      <c r="BN360" s="222"/>
      <c r="BO360" s="222"/>
      <c r="BP360" s="222"/>
      <c r="BQ360" s="222"/>
      <c r="BR360" s="222"/>
      <c r="BS360" s="222"/>
      <c r="BT360" s="222"/>
      <c r="BU360" s="222"/>
      <c r="BV360" s="222"/>
      <c r="BW360" s="222"/>
      <c r="BX360" s="222"/>
      <c r="BY360" s="222"/>
      <c r="BZ360" s="222"/>
      <c r="CA360" s="222"/>
      <c r="CB360" s="222"/>
      <c r="CC360" s="222"/>
      <c r="CD360" s="222"/>
      <c r="CE360" s="222"/>
      <c r="CF360" s="222"/>
      <c r="CG360" s="222"/>
      <c r="CH360" s="222"/>
      <c r="CI360" s="222"/>
      <c r="CJ360" s="222"/>
      <c r="CK360" s="222"/>
      <c r="CL360" s="222"/>
      <c r="CM360" s="222"/>
      <c r="CN360" s="222"/>
      <c r="CO360" s="222"/>
      <c r="CP360" s="222"/>
      <c r="CQ360" s="222"/>
      <c r="CR360" s="222"/>
      <c r="CS360" s="222"/>
      <c r="CT360" s="222"/>
      <c r="CU360" s="222"/>
      <c r="CV360" s="222"/>
      <c r="CW360" s="222"/>
      <c r="CX360" s="222"/>
      <c r="CY360" s="222"/>
      <c r="CZ360" s="222"/>
      <c r="DA360" s="222"/>
      <c r="DB360" s="222"/>
      <c r="DC360" s="222"/>
      <c r="DD360" s="222"/>
      <c r="DE360" s="222"/>
      <c r="DF360" s="222"/>
      <c r="DG360" s="222"/>
      <c r="DH360" s="222"/>
      <c r="DI360" s="222"/>
      <c r="DJ360" s="222"/>
      <c r="DK360" s="222"/>
      <c r="DL360" s="222"/>
      <c r="DM360" s="222"/>
      <c r="DN360" s="222"/>
      <c r="DO360" s="222"/>
      <c r="DP360" s="222"/>
      <c r="DQ360" s="222"/>
      <c r="DR360" s="222"/>
      <c r="DS360" s="222"/>
      <c r="DT360" s="222"/>
      <c r="DU360" s="222"/>
      <c r="DV360" s="222"/>
      <c r="DW360" s="222"/>
      <c r="DX360" s="222"/>
      <c r="DY360" s="222"/>
      <c r="DZ360" s="222"/>
      <c r="EA360" s="222"/>
      <c r="EB360" s="222"/>
      <c r="EC360" s="222"/>
      <c r="ED360" s="222"/>
      <c r="EE360" s="222"/>
      <c r="EF360" s="222"/>
      <c r="EG360" s="222"/>
      <c r="EH360" s="222"/>
      <c r="EI360" s="222"/>
      <c r="EJ360" s="222"/>
      <c r="EK360" s="222"/>
      <c r="EL360" s="222"/>
      <c r="EM360" s="222"/>
      <c r="EN360" s="82"/>
      <c r="EO360" s="82"/>
      <c r="EP360" s="82"/>
      <c r="EQ360" s="82"/>
      <c r="ER360" s="82"/>
      <c r="ES360" s="82"/>
    </row>
    <row r="361" spans="1:149" hidden="1" x14ac:dyDescent="0.2">
      <c r="B361" s="222"/>
      <c r="C361" s="222"/>
      <c r="D361" s="222"/>
      <c r="E361" s="222"/>
      <c r="F361" s="222"/>
      <c r="G361" s="222"/>
      <c r="H361" s="222"/>
      <c r="I361" s="222"/>
      <c r="J361" s="222"/>
      <c r="K361" s="222"/>
      <c r="L361" s="222"/>
      <c r="M361" s="222"/>
      <c r="N361" s="222"/>
      <c r="O361" s="222"/>
      <c r="P361" s="222"/>
      <c r="Q361" s="222"/>
      <c r="R361" s="222"/>
      <c r="S361" s="222"/>
      <c r="T361" s="222"/>
      <c r="U361" s="222"/>
      <c r="V361" s="222"/>
      <c r="W361" s="222"/>
      <c r="X361" s="222"/>
      <c r="Y361" s="222"/>
      <c r="Z361" s="222"/>
      <c r="AA361" s="222"/>
      <c r="AB361" s="222"/>
      <c r="AC361" s="222"/>
      <c r="AD361" s="222"/>
      <c r="AE361" s="222"/>
      <c r="AF361" s="222"/>
      <c r="AG361" s="222"/>
      <c r="AH361" s="222"/>
      <c r="AI361" s="222"/>
      <c r="AJ361" s="222"/>
      <c r="AK361" s="222"/>
      <c r="AL361" s="222"/>
      <c r="AM361" s="222"/>
      <c r="AN361" s="222"/>
      <c r="AO361" s="222"/>
      <c r="AP361" s="222"/>
      <c r="AQ361" s="222"/>
      <c r="AR361" s="222"/>
      <c r="AS361" s="222"/>
      <c r="AT361" s="222"/>
      <c r="AU361" s="222"/>
      <c r="AV361" s="222"/>
      <c r="AW361" s="222"/>
      <c r="AX361" s="222"/>
      <c r="AY361" s="222"/>
      <c r="AZ361" s="222"/>
      <c r="BA361" s="222"/>
      <c r="BB361" s="222"/>
      <c r="BC361" s="222"/>
      <c r="BD361" s="222"/>
      <c r="BE361" s="222"/>
      <c r="BF361" s="222"/>
      <c r="BG361" s="222"/>
      <c r="BH361" s="222"/>
      <c r="BI361" s="222"/>
      <c r="BJ361" s="222"/>
      <c r="BK361" s="222"/>
      <c r="BL361" s="222"/>
      <c r="BM361" s="222"/>
      <c r="BN361" s="222"/>
      <c r="BO361" s="222"/>
      <c r="BP361" s="222"/>
      <c r="BQ361" s="222"/>
      <c r="BR361" s="222"/>
      <c r="BS361" s="222"/>
      <c r="BT361" s="222"/>
      <c r="BU361" s="222"/>
      <c r="BV361" s="222"/>
      <c r="BW361" s="222"/>
      <c r="BX361" s="222"/>
      <c r="BY361" s="222"/>
      <c r="BZ361" s="222"/>
      <c r="CA361" s="222"/>
      <c r="CB361" s="222"/>
      <c r="CC361" s="222"/>
      <c r="CD361" s="222"/>
      <c r="CE361" s="222"/>
      <c r="CF361" s="222"/>
      <c r="CG361" s="222"/>
      <c r="CH361" s="222"/>
      <c r="CI361" s="222"/>
      <c r="CJ361" s="222"/>
      <c r="CK361" s="222"/>
      <c r="CL361" s="222"/>
      <c r="CM361" s="222"/>
      <c r="CN361" s="222"/>
      <c r="CO361" s="222"/>
      <c r="CP361" s="222"/>
      <c r="CQ361" s="222"/>
      <c r="CR361" s="222"/>
      <c r="CS361" s="222"/>
      <c r="CT361" s="222"/>
      <c r="CU361" s="222"/>
      <c r="CV361" s="222"/>
      <c r="CW361" s="222"/>
      <c r="CX361" s="222"/>
      <c r="CY361" s="222"/>
      <c r="CZ361" s="222"/>
      <c r="DA361" s="222"/>
      <c r="DB361" s="222"/>
      <c r="DC361" s="222"/>
      <c r="DD361" s="222"/>
      <c r="DE361" s="222"/>
      <c r="DF361" s="222"/>
      <c r="DG361" s="222"/>
      <c r="DH361" s="222"/>
      <c r="DI361" s="222"/>
      <c r="DJ361" s="222"/>
      <c r="DK361" s="222"/>
      <c r="DL361" s="222"/>
      <c r="DM361" s="222"/>
      <c r="DN361" s="222"/>
      <c r="DO361" s="222"/>
      <c r="DP361" s="222"/>
      <c r="DQ361" s="222"/>
      <c r="DR361" s="222"/>
      <c r="DS361" s="222"/>
      <c r="DT361" s="222"/>
      <c r="DU361" s="222"/>
      <c r="DV361" s="222"/>
      <c r="DW361" s="222"/>
      <c r="DX361" s="222"/>
      <c r="DY361" s="222"/>
      <c r="DZ361" s="222"/>
      <c r="EA361" s="222"/>
      <c r="EB361" s="222"/>
      <c r="EC361" s="222"/>
      <c r="ED361" s="222"/>
      <c r="EE361" s="222"/>
      <c r="EF361" s="222"/>
      <c r="EG361" s="222"/>
      <c r="EH361" s="222"/>
      <c r="EI361" s="222"/>
      <c r="EJ361" s="222"/>
      <c r="EK361" s="222"/>
      <c r="EL361" s="222"/>
      <c r="EM361" s="222"/>
      <c r="EN361" s="82"/>
      <c r="EO361" s="82"/>
      <c r="EP361" s="82"/>
      <c r="EQ361" s="82"/>
      <c r="ER361" s="82"/>
      <c r="ES361" s="82"/>
    </row>
    <row r="362" spans="1:149" hidden="1" x14ac:dyDescent="0.2">
      <c r="C362" s="56"/>
      <c r="D362" s="56"/>
    </row>
    <row r="363" spans="1:149" hidden="1" x14ac:dyDescent="0.2">
      <c r="C363" s="56"/>
      <c r="D363" s="56"/>
    </row>
    <row r="364" spans="1:149" hidden="1" x14ac:dyDescent="0.2">
      <c r="C364" s="56"/>
      <c r="D364" s="56"/>
    </row>
    <row r="365" spans="1:149" hidden="1" x14ac:dyDescent="0.2">
      <c r="C365" s="56"/>
      <c r="D365" s="56"/>
    </row>
    <row r="366" spans="1:149" hidden="1" x14ac:dyDescent="0.2">
      <c r="C366" s="56"/>
      <c r="D366" s="56"/>
    </row>
    <row r="367" spans="1:149" hidden="1" x14ac:dyDescent="0.2">
      <c r="C367" s="56"/>
      <c r="D367" s="56"/>
    </row>
    <row r="368" spans="1:149" hidden="1" x14ac:dyDescent="0.2">
      <c r="C368" s="56"/>
      <c r="D368" s="56"/>
    </row>
    <row r="369" spans="3:4" hidden="1" x14ac:dyDescent="0.2">
      <c r="C369" s="56"/>
      <c r="D369" s="56"/>
    </row>
    <row r="370" spans="3:4" hidden="1" x14ac:dyDescent="0.2">
      <c r="C370" s="56"/>
      <c r="D370" s="56"/>
    </row>
    <row r="371" spans="3:4" hidden="1" x14ac:dyDescent="0.2">
      <c r="C371" s="56"/>
      <c r="D371" s="56"/>
    </row>
    <row r="372" spans="3:4" hidden="1" x14ac:dyDescent="0.2"/>
    <row r="373" spans="3:4" hidden="1" x14ac:dyDescent="0.2"/>
    <row r="374" spans="3:4" hidden="1" x14ac:dyDescent="0.2"/>
    <row r="375" spans="3:4" hidden="1" x14ac:dyDescent="0.2"/>
    <row r="376" spans="3:4" hidden="1" x14ac:dyDescent="0.2"/>
    <row r="377" spans="3:4" hidden="1" x14ac:dyDescent="0.2"/>
    <row r="378" spans="3:4" hidden="1" x14ac:dyDescent="0.2"/>
    <row r="379" spans="3:4" hidden="1" x14ac:dyDescent="0.2"/>
    <row r="380" spans="3:4" hidden="1" x14ac:dyDescent="0.2"/>
    <row r="381" spans="3:4" hidden="1" x14ac:dyDescent="0.2"/>
    <row r="382" spans="3:4" hidden="1" x14ac:dyDescent="0.2"/>
    <row r="383" spans="3:4" hidden="1" x14ac:dyDescent="0.2"/>
    <row r="384" spans="3: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sheetData>
  <sheetProtection password="D999" sheet="1" objects="1" scenarios="1" insertRows="0"/>
  <dataConsolidate/>
  <customSheetViews>
    <customSheetView guid="{62C2D7BF-7EC5-4E57-B9AD-5B03B3884291}" showGridLines="0" fitToPage="1" topLeftCell="AH4">
      <selection activeCell="AN15" sqref="AN15"/>
      <pageMargins left="0.7" right="0.7" top="0.75" bottom="0.75" header="0.3" footer="0.3"/>
      <pageSetup paperSize="9" scale="97" orientation="landscape" horizontalDpi="1200" verticalDpi="1200" r:id="rId1"/>
    </customSheetView>
  </customSheetViews>
  <mergeCells count="15">
    <mergeCell ref="B2:EM2"/>
    <mergeCell ref="BH5:CP5"/>
    <mergeCell ref="CQ5:CX5"/>
    <mergeCell ref="CY5:CZ5"/>
    <mergeCell ref="DA5:DG5"/>
    <mergeCell ref="DH5:EF5"/>
    <mergeCell ref="EH5:EM5"/>
    <mergeCell ref="B360:EM361"/>
    <mergeCell ref="C4:EM4"/>
    <mergeCell ref="C7:F7"/>
    <mergeCell ref="G7:J7"/>
    <mergeCell ref="K7:N7"/>
    <mergeCell ref="O7:U7"/>
    <mergeCell ref="V7:Y7"/>
    <mergeCell ref="Z7:EM7"/>
  </mergeCells>
  <dataValidations xWindow="255" yWindow="442" count="26">
    <dataValidation allowBlank="1" showInputMessage="1" showErrorMessage="1" promptTitle="Producer Name" prompt="Please provide the producer name exactly as it is written on the label. Avoid using company abbreviations, e.g. Srl, Co., or Ltd." sqref="BH9:BH358"/>
    <dataValidation allowBlank="1" showInputMessage="1" showErrorMessage="1" promptTitle="Wine Name" prompt="Please provide the wine name exactly as it is written on the label. If your wine has no specific name, please enter 'Not Applicable'." sqref="BI9:BI358"/>
    <dataValidation allowBlank="1" showInputMessage="1" showErrorMessage="1" promptTitle="Vintage" prompt="Please enter the year of the wine's harvest. Please enter 'NV' if your wine is a blend of vintages." sqref="BN9:BN358"/>
    <dataValidation allowBlank="1" showInputMessage="1" showErrorMessage="1" promptTitle="Residual Sugar Level" prompt="You must enter a residual sugar level (in grams per litre) for all medium-dry, medium-sweet, sweet, and fortified wines.  This information is mandatory for these styles of wine." sqref="BZ9:BZ358"/>
    <dataValidation allowBlank="1" showInputMessage="1" showErrorMessage="1" promptTitle="Alcohol Content" prompt="Please enter the alcohol by volume as stated on the bottle." sqref="CG9:CG358"/>
    <dataValidation type="list" allowBlank="1" showInputMessage="1" showErrorMessage="1" promptTitle="Oak Ageing" prompt="Please choose from Oaked, Lightly Oaked, or Unoaked. If the wine has been aged for any time in oak, please specify oaked or lightly oaked. If choosing oaked, please state the number of months the wine has been aged in oak in the next column." sqref="CH9:CH358">
      <formula1>"Oaked,Lightly Oaked,UnOaked"</formula1>
    </dataValidation>
    <dataValidation type="list" allowBlank="1" showInputMessage="1" showErrorMessage="1" promptTitle="Fairtrade" prompt="Please select 'Yes' if the production of your wine guarantees a better deal for Third World producers.  Select 'No' if non-applicable." sqref="CK9:CK358">
      <formula1>"Yes,No"</formula1>
    </dataValidation>
    <dataValidation type="list" allowBlank="1" showInputMessage="1" showErrorMessage="1" promptTitle="Organic" prompt="Please select 'Yes' if your wine is produced from grapes that are certified organically grown.  Select 'No' if non-applicable." sqref="CJ9:CJ358">
      <formula1>"Yes,No"</formula1>
    </dataValidation>
    <dataValidation type="list" allowBlank="1" showInputMessage="1" showErrorMessage="1" promptTitle="Biodynamic" prompt="Please select 'Yes' if your wine is made using the principles of biodynamic agriculture. Select 'No' if non-applicable." sqref="CL9:CL358">
      <formula1>"Yes,No"</formula1>
    </dataValidation>
    <dataValidation type="list" allowBlank="1" showInputMessage="1" showErrorMessage="1" promptTitle="Wine Submission Origin" prompt="Please choose UK, EU, Non-EU, depending on where your samples for the Decanter World Wine Awards will be sent from. (e.g. if your wine is being sent to Decanter's warehouse from France, please choose 'EU (excl. UK)')." sqref="CO9:CO358">
      <formula1>"UK,EU (excl. UK),Non EU"</formula1>
    </dataValidation>
    <dataValidation allowBlank="1" showInputMessage="1" showErrorMessage="1" promptTitle="Barcode" prompt="If your bottle carries a barcode symbol on the label, please enter the number found below the barcode here.  This will help us to identify your wine." sqref="CP9:CP358"/>
    <dataValidation type="list" allowBlank="1" showInputMessage="1" showErrorMessage="1" promptTitle="Is your wine available in the UK" prompt="If you choose yes for this question, please ensure you enter a UK Retail Price in the next column." sqref="CQ9:CQ358">
      <formula1>"Yes,No"</formula1>
    </dataValidation>
    <dataValidation allowBlank="1" showInputMessage="1" showErrorMessage="1" promptTitle="FOB / Ex-cellar Price" prompt="If you do not have a UK distributor, you must give an FOB/Ex-Cellar Price." sqref="CY9:CY358"/>
    <dataValidation type="list" allowBlank="1" showInputMessage="1" showErrorMessage="1" promptTitle="FOB / Ex-Cellar" prompt="You must enter your FOB / Ex-Cellar Price in GBP(£), EUR(€), or USD($)." sqref="CZ9:CZ358">
      <formula1>"GBP (£),EUR (€),USD ($)"</formula1>
    </dataValidation>
    <dataValidation type="list" allowBlank="1" showInputMessage="1" showErrorMessage="1" promptTitle="US Availability" prompt="If you choose yes for this question, please ensure you enter a US Retail Price in the next column." sqref="DA9:DA358">
      <formula1>"Yes,No"</formula1>
    </dataValidation>
    <dataValidation allowBlank="1" showInputMessage="1" showErrorMessage="1" promptTitle="US Retail Price" prompt="Enter a US Retail Price if your wine is available in the United States of America. Please enter the US$ value and the $ symbol will appear automatically." sqref="DB9:DB358"/>
    <dataValidation type="list" allowBlank="1" showInputMessage="1" showErrorMessage="1" promptTitle="DWWA Consumer Tasting" prompt="Choose 'Yes' to receive more information on participating in consumer tastings should you win a medal for this wine." sqref="EH9:EH358">
      <formula1>"Yes,No"</formula1>
    </dataValidation>
    <dataValidation type="list" allowBlank="1" showInputMessage="1" showErrorMessage="1" promptTitle="DWWA Unsigned Talent" prompt="Choose 'Yes' if this wine does not have UK representation." sqref="EJ9:EJ358">
      <formula1>"Yes,No"</formula1>
    </dataValidation>
    <dataValidation type="list" allowBlank="1" showInputMessage="1" showErrorMessage="1" promptTitle="Champagne &amp; Sparkling" prompt="Please choose the right style for the sparkling wine, e.g. Brut Nature, Extra Brut, Brut, Demi-Sec.  This is to ensure that the wine is grouped and judged in the correct category." sqref="BY9:BY358">
      <formula1>"Brut Nature,Extra Brut,Brut,Extra Dry,Dry,Demi-Sec,Doux"</formula1>
    </dataValidation>
    <dataValidation type="list" allowBlank="1" showInputMessage="1" showErrorMessage="1" promptTitle="Other Stockists" prompt="It is important to let us know where Decanter readers can buy your wine. Please give details of any non UK/ US stockists." sqref="DH9:DH358">
      <formula1>"Yes,No"</formula1>
    </dataValidation>
    <dataValidation allowBlank="1" showInputMessage="1" showErrorMessage="1" promptTitle="Other Stockists" prompt="It is important to let us know where Decanter readers can buy your wine. Please give details of any non UK/ US stockists." sqref="DI9:EF358"/>
    <dataValidation type="list" allowBlank="1" showInputMessage="1" showErrorMessage="1" promptTitle="Vinexpo" prompt="Choose 'Yes' if this wine is being showcased at Vinexpo Bordeaux 2013.  Please note only wines already being shown elsewhere in Vinexpo will be able to participate on the Decanter stand." sqref="EM9:EM358 EO9:ES358">
      <formula1>"Yes,No"</formula1>
    </dataValidation>
    <dataValidation allowBlank="1" showInputMessage="1" showErrorMessage="1" promptTitle="UK Retail Price" prompt="If your wine is available in the UK, you must provide a UK Retail Price (in GBP£ including VAT).  Please enter the value and the £ sign will be added automatically. Alternatively, you must choose a UK Retail Suggested Price Band in the previous column." sqref="CS9:CS358"/>
    <dataValidation type="list" allowBlank="1" showInputMessage="1" showErrorMessage="1" sqref="BC9:BC358">
      <formula1>"20,0"</formula1>
    </dataValidation>
    <dataValidation type="list" allowBlank="1" showInputMessage="1" showErrorMessage="1" sqref="BG9:BG358">
      <formula1>"Online,Offline"</formula1>
    </dataValidation>
    <dataValidation type="list" allowBlank="1" showInputMessage="1" showErrorMessage="1" promptTitle="Vinexpo" prompt="Picked?" sqref="EN9:EN358">
      <formula1>"Yes,No"</formula1>
    </dataValidation>
  </dataValidations>
  <pageMargins left="0.7" right="0.7" top="0.75" bottom="0.75" header="0.3" footer="0.3"/>
  <pageSetup paperSize="9" scale="97" orientation="landscape" horizontalDpi="1200" verticalDpi="1200" r:id="rId2"/>
  <extLst>
    <ext xmlns:x14="http://schemas.microsoft.com/office/spreadsheetml/2009/9/main" uri="{CCE6A557-97BC-4b89-ADB6-D9C93CAAB3DF}">
      <x14:dataValidations xmlns:xm="http://schemas.microsoft.com/office/excel/2006/main" xWindow="255" yWindow="442" count="15">
        <x14:dataValidation type="list" allowBlank="1" showInputMessage="1" showErrorMessage="1" promptTitle="Wine Colour" prompt="Please select from Red, Rosé, or White.  This field is mandatory.">
          <x14:formula1>
            <xm:f>Lists!$H$2:$H$4</xm:f>
          </x14:formula1>
          <xm:sqref>BW9:BW358</xm:sqref>
        </x14:dataValidation>
        <x14:dataValidation type="list" allowBlank="1" showInputMessage="1" showErrorMessage="1" promptTitle="Principal Grape Variety" prompt="The principal grape variety percentage should be equal to or higher than the secondary grape percentage.">
          <x14:formula1>
            <xm:f>Lists!$A$2:$A$782</xm:f>
          </x14:formula1>
          <xm:sqref>CA9:CA358</xm:sqref>
        </x14:dataValidation>
        <x14:dataValidation type="list" allowBlank="1" showInputMessage="1" showErrorMessage="1" promptTitle="Second Grape Variety" prompt="Please enter a second grape variety.  If your wine is only made from one grape, please ensure that you have given your principal grape variety as 100% and leave this field blank.">
          <x14:formula1>
            <xm:f>Lists!$A$2:$A$782</xm:f>
          </x14:formula1>
          <xm:sqref>CC9:CC358</xm:sqref>
        </x14:dataValidation>
        <x14:dataValidation type="list" allowBlank="1" showInputMessage="1" showErrorMessage="1" promptTitle="Third Grape Variety" prompt="Please enter a third grape variety, if applicable.  If your wine is only made from one or two grape varieties, please ensure that the grape percentages you have given for your principal and second grape varieties adds up to 100%.">
          <x14:formula1>
            <xm:f>Lists!$A$2:$A$782</xm:f>
          </x14:formula1>
          <xm:sqref>CE9:CE358</xm:sqref>
        </x14:dataValidation>
        <x14:dataValidation type="list" allowBlank="1" showInputMessage="1" showErrorMessage="1" promptTitle="Ageing in Oak (Months)" prompt="If you have chosen Oaked in the previous column, you must enter the amount of months in oak.">
          <x14:formula1>
            <xm:f>Lists!$B$2:$B$49</xm:f>
          </x14:formula1>
          <xm:sqref>CI9:CI358</xm:sqref>
        </x14:dataValidation>
        <x14:dataValidation type="list" allowBlank="1" showInputMessage="1" showErrorMessage="1" promptTitle="Bottle Size" prompt="This must be 75cl, with the exception of sweet or fortified wines, for which we accept 50cl, 37.5cl, or 25cl bottles.  1 litre PET bottles are also accepted.">
          <x14:formula1>
            <xm:f>Lists!$C$2:$C$6</xm:f>
          </x14:formula1>
          <xm:sqref>CM9:CM358</xm:sqref>
        </x14:dataValidation>
        <x14:dataValidation type="list" allowBlank="1" showInputMessage="1" showErrorMessage="1" promptTitle="Type of Bottle Closure" prompt="This refers to the bottle seal, e.g. cork, synthetic/plastic, screwcap, or other.  This question is mandatory.">
          <x14:formula1>
            <xm:f>Lists!$D$2:$D$5</xm:f>
          </x14:formula1>
          <xm:sqref>CN9:CN358</xm:sqref>
        </x14:dataValidation>
        <x14:dataValidation type="list" allowBlank="1" showInputMessage="1" showErrorMessage="1" promptTitle="Country of Production" prompt="Please enter the country of origin. This ensures that the wine is grouped and judged in the correct category.">
          <x14:formula1>
            <xm:f>Countries!$A$2:$A$58</xm:f>
          </x14:formula1>
          <xm:sqref>BJ9:BJ358</xm:sqref>
        </x14:dataValidation>
        <x14:dataValidation type="list" allowBlank="1" showInputMessage="1" showErrorMessage="1" promptTitle="Wine Style" prompt="Please state whether the wine is sparkling, still dry, still medium-dry, still medium-sweetl, sweet, or fortified. This is to ensure that the wine is grouped and judged in the correct category.">
          <x14:formula1>
            <xm:f>Lists!$I$2:$I$7</xm:f>
          </x14:formula1>
          <xm:sqref>BX9:BX358</xm:sqref>
        </x14:dataValidation>
        <x14:dataValidation type="list" allowBlank="1" showInputMessage="1" showErrorMessage="1" promptTitle="UK Stockist" prompt="It is important to let us know where Decanter readers can buy your wine. Please choose your stockist from the drop-down list.  If your retailer is not in our stockist list, please e-mail worldwineawards@decanter.com.">
          <x14:formula1>
            <xm:f>Lists!$F$2:$F$1996</xm:f>
          </x14:formula1>
          <xm:sqref>CT9:CX358</xm:sqref>
        </x14:dataValidation>
        <x14:dataValidation type="list" allowBlank="1" showInputMessage="1" showErrorMessage="1" promptTitle="US Stockists" prompt="It is important to let us know where Decanter readers can buy your wine. Please choose your stockist from the drop-down list.  If your retailer is not in our stockist list, please e-mail us the details at worldwineawards@decanter.com.">
          <x14:formula1>
            <xm:f>Lists!$G$2:$G$891</xm:f>
          </x14:formula1>
          <xm:sqref>DC9:DG358</xm:sqref>
        </x14:dataValidation>
        <x14:dataValidation type="list" allowBlank="1" showInputMessage="1" showErrorMessage="1" promptTitle="Suggested Retail Price Band" prompt="If you have not entered a value for UK Retail Price, please select a price brand. This information is crucial as it determines whether your wine is judged in as an under-£15 or over-£15 wine.">
          <x14:formula1>
            <xm:f>Lists!$E$2:$E$6</xm:f>
          </x14:formula1>
          <xm:sqref>CR9:CR358</xm:sqref>
        </x14:dataValidation>
        <x14:dataValidation type="list" allowBlank="1" showInputMessage="1" showErrorMessage="1" promptTitle="Region" prompt="Please choose the geographical region where the wine is produced. This must match the region specified on the label. If it does not, your wine might not be tasted in the right category.">
          <x14:formula1>
            <xm:f>OFFSET(Countries!$F$1,MATCH($BJ9,Countries!$E:$E,0)-1,0,COUNTIF(Countries!$E:$E,$BJ9))</xm:f>
          </x14:formula1>
          <xm:sqref>BK9:BK358</xm:sqref>
        </x14:dataValidation>
        <x14:dataValidation type="list" allowBlank="1" showInputMessage="1" showErrorMessage="1" promptTitle="Sub-region" prompt="Please choose the sub-region where the wine is produced. This must match the sub-region specified on the label. If it does not, your wine might not be tasted in the right category. If there is no sub-region associated with your wine, please enter &quot;N/A&quot;'.">
          <x14:formula1>
            <xm:f>OFFSET(Countries!$K$1,MATCH($BK9,Countries!$J:$J,0)-1,0,COUNTIF(Countries!$J:$J,$BK9))</xm:f>
          </x14:formula1>
          <xm:sqref>BL9:BL358</xm:sqref>
        </x14:dataValidation>
        <x14:dataValidation type="list" allowBlank="1" showInputMessage="1" showErrorMessage="1" promptTitle="Quality Status" prompt="Please choose the official classification stated on the label.">
          <x14:formula1>
            <xm:f>OFFSET(Countries!$O$1,MATCH($BL9,Countries!$N:$N,0)-1,0,COUNTIF(Countries!$N:$N,$BL9))</xm:f>
          </x14:formula1>
          <xm:sqref>BM9:BM358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2774"/>
  <sheetViews>
    <sheetView topLeftCell="D1" zoomScale="70" zoomScaleNormal="70" workbookViewId="0">
      <selection activeCell="J1" sqref="J1"/>
    </sheetView>
  </sheetViews>
  <sheetFormatPr defaultRowHeight="14.25" x14ac:dyDescent="0.2"/>
  <cols>
    <col min="1" max="1" width="18.875" customWidth="1"/>
    <col min="5" max="5" width="22.125" style="49" customWidth="1"/>
    <col min="6" max="6" width="41" style="50" customWidth="1"/>
    <col min="10" max="10" width="41" style="50" customWidth="1"/>
    <col min="11" max="11" width="69.75" style="50" bestFit="1" customWidth="1"/>
    <col min="14" max="14" width="69.75" style="166" bestFit="1" customWidth="1"/>
    <col min="15" max="15" width="46" style="166" customWidth="1"/>
  </cols>
  <sheetData>
    <row r="1" spans="1:15" x14ac:dyDescent="0.2">
      <c r="A1" s="19" t="s">
        <v>7</v>
      </c>
      <c r="E1" s="19" t="s">
        <v>7</v>
      </c>
      <c r="F1" s="19" t="s">
        <v>3994</v>
      </c>
      <c r="J1" s="19" t="s">
        <v>3994</v>
      </c>
      <c r="K1" s="19" t="s">
        <v>4353</v>
      </c>
      <c r="N1" s="147" t="s">
        <v>4353</v>
      </c>
      <c r="O1" s="147" t="s">
        <v>6849</v>
      </c>
    </row>
    <row r="2" spans="1:15" x14ac:dyDescent="0.2">
      <c r="A2" s="20" t="s">
        <v>3937</v>
      </c>
      <c r="E2" s="20" t="s">
        <v>3937</v>
      </c>
      <c r="F2" s="29" t="s">
        <v>3995</v>
      </c>
      <c r="G2">
        <f t="shared" ref="G2:G33" si="0">+COUNTIF(F:F,F2)</f>
        <v>1</v>
      </c>
      <c r="J2" s="29" t="s">
        <v>3995</v>
      </c>
      <c r="K2" s="27" t="s">
        <v>7075</v>
      </c>
      <c r="N2" s="148" t="s">
        <v>4405</v>
      </c>
      <c r="O2" s="27" t="s">
        <v>4096</v>
      </c>
    </row>
    <row r="3" spans="1:15" x14ac:dyDescent="0.2">
      <c r="A3" s="21" t="s">
        <v>3938</v>
      </c>
      <c r="E3" s="20" t="s">
        <v>3937</v>
      </c>
      <c r="F3" s="29" t="s">
        <v>3996</v>
      </c>
      <c r="G3">
        <f t="shared" si="0"/>
        <v>1</v>
      </c>
      <c r="J3" s="29" t="s">
        <v>3996</v>
      </c>
      <c r="K3" s="27" t="s">
        <v>7075</v>
      </c>
      <c r="N3" s="27" t="s">
        <v>4406</v>
      </c>
      <c r="O3" s="27" t="s">
        <v>4096</v>
      </c>
    </row>
    <row r="4" spans="1:15" x14ac:dyDescent="0.2">
      <c r="A4" s="20" t="s">
        <v>3939</v>
      </c>
      <c r="E4" s="20" t="s">
        <v>3937</v>
      </c>
      <c r="F4" s="26" t="s">
        <v>3997</v>
      </c>
      <c r="G4">
        <f t="shared" si="0"/>
        <v>1</v>
      </c>
      <c r="J4" s="26" t="s">
        <v>3997</v>
      </c>
      <c r="K4" s="27" t="s">
        <v>7075</v>
      </c>
      <c r="N4" s="4" t="s">
        <v>6261</v>
      </c>
      <c r="O4" s="4" t="s">
        <v>7017</v>
      </c>
    </row>
    <row r="5" spans="1:15" x14ac:dyDescent="0.2">
      <c r="A5" s="20" t="s">
        <v>3940</v>
      </c>
      <c r="E5" s="20" t="s">
        <v>3937</v>
      </c>
      <c r="F5" s="29" t="s">
        <v>3998</v>
      </c>
      <c r="G5">
        <f t="shared" si="0"/>
        <v>1</v>
      </c>
      <c r="J5" s="29" t="s">
        <v>3998</v>
      </c>
      <c r="K5" s="27" t="s">
        <v>7075</v>
      </c>
      <c r="N5" s="4" t="s">
        <v>6351</v>
      </c>
      <c r="O5" s="4" t="s">
        <v>7020</v>
      </c>
    </row>
    <row r="6" spans="1:15" x14ac:dyDescent="0.2">
      <c r="A6" s="20" t="s">
        <v>3941</v>
      </c>
      <c r="E6" s="20" t="s">
        <v>3937</v>
      </c>
      <c r="F6" s="29" t="s">
        <v>3999</v>
      </c>
      <c r="G6">
        <f t="shared" si="0"/>
        <v>1</v>
      </c>
      <c r="J6" s="29" t="s">
        <v>3999</v>
      </c>
      <c r="K6" s="27" t="s">
        <v>7075</v>
      </c>
      <c r="N6" s="4" t="s">
        <v>6334</v>
      </c>
      <c r="O6" s="4" t="s">
        <v>7018</v>
      </c>
    </row>
    <row r="7" spans="1:15" x14ac:dyDescent="0.2">
      <c r="A7" s="20" t="s">
        <v>3942</v>
      </c>
      <c r="E7" s="20" t="s">
        <v>3937</v>
      </c>
      <c r="F7" s="29" t="s">
        <v>4000</v>
      </c>
      <c r="G7">
        <f t="shared" si="0"/>
        <v>1</v>
      </c>
      <c r="J7" s="29" t="s">
        <v>4000</v>
      </c>
      <c r="K7" s="27" t="s">
        <v>7075</v>
      </c>
      <c r="N7" s="160" t="s">
        <v>5510</v>
      </c>
      <c r="O7" s="161" t="s">
        <v>4096</v>
      </c>
    </row>
    <row r="8" spans="1:15" x14ac:dyDescent="0.2">
      <c r="A8" s="20" t="s">
        <v>3943</v>
      </c>
      <c r="E8" s="20" t="s">
        <v>3937</v>
      </c>
      <c r="F8" s="29" t="s">
        <v>4001</v>
      </c>
      <c r="G8">
        <f t="shared" si="0"/>
        <v>1</v>
      </c>
      <c r="J8" s="29" t="s">
        <v>4001</v>
      </c>
      <c r="K8" s="27" t="s">
        <v>7075</v>
      </c>
      <c r="N8" s="4" t="s">
        <v>5349</v>
      </c>
      <c r="O8" s="4" t="s">
        <v>6934</v>
      </c>
    </row>
    <row r="9" spans="1:15" x14ac:dyDescent="0.2">
      <c r="A9" s="20" t="s">
        <v>3944</v>
      </c>
      <c r="E9" s="21" t="s">
        <v>3938</v>
      </c>
      <c r="F9" s="27" t="s">
        <v>4002</v>
      </c>
      <c r="G9">
        <f t="shared" si="0"/>
        <v>1</v>
      </c>
      <c r="J9" s="27" t="s">
        <v>4002</v>
      </c>
      <c r="K9" s="32" t="s">
        <v>4354</v>
      </c>
      <c r="N9" s="4" t="s">
        <v>4564</v>
      </c>
      <c r="O9" s="4" t="s">
        <v>6869</v>
      </c>
    </row>
    <row r="10" spans="1:15" x14ac:dyDescent="0.2">
      <c r="A10" s="20" t="s">
        <v>3945</v>
      </c>
      <c r="E10" s="21" t="s">
        <v>3938</v>
      </c>
      <c r="F10" s="27" t="s">
        <v>4003</v>
      </c>
      <c r="G10">
        <f t="shared" si="0"/>
        <v>1</v>
      </c>
      <c r="J10" s="27" t="s">
        <v>4002</v>
      </c>
      <c r="K10" s="27" t="s">
        <v>4355</v>
      </c>
      <c r="N10" s="150" t="s">
        <v>6151</v>
      </c>
      <c r="O10" s="4" t="s">
        <v>6997</v>
      </c>
    </row>
    <row r="11" spans="1:15" x14ac:dyDescent="0.2">
      <c r="A11" s="20" t="s">
        <v>3946</v>
      </c>
      <c r="E11" s="21" t="s">
        <v>3938</v>
      </c>
      <c r="F11" s="27" t="s">
        <v>4004</v>
      </c>
      <c r="G11">
        <f t="shared" si="0"/>
        <v>1</v>
      </c>
      <c r="J11" s="27" t="s">
        <v>4002</v>
      </c>
      <c r="K11" s="27" t="s">
        <v>7076</v>
      </c>
      <c r="N11" s="150" t="s">
        <v>5437</v>
      </c>
      <c r="O11" s="4" t="s">
        <v>6938</v>
      </c>
    </row>
    <row r="12" spans="1:15" x14ac:dyDescent="0.2">
      <c r="A12" s="22" t="s">
        <v>3947</v>
      </c>
      <c r="E12" s="21" t="s">
        <v>3938</v>
      </c>
      <c r="F12" s="27" t="s">
        <v>4005</v>
      </c>
      <c r="G12">
        <f t="shared" si="0"/>
        <v>1</v>
      </c>
      <c r="J12" s="27" t="s">
        <v>4002</v>
      </c>
      <c r="K12" s="27" t="s">
        <v>4356</v>
      </c>
      <c r="N12" s="4" t="s">
        <v>4447</v>
      </c>
      <c r="O12" s="27" t="s">
        <v>4096</v>
      </c>
    </row>
    <row r="13" spans="1:15" x14ac:dyDescent="0.2">
      <c r="A13" s="20" t="s">
        <v>3948</v>
      </c>
      <c r="E13" s="21" t="s">
        <v>3938</v>
      </c>
      <c r="F13" s="30" t="s">
        <v>4006</v>
      </c>
      <c r="G13">
        <f t="shared" si="0"/>
        <v>1</v>
      </c>
      <c r="J13" s="27" t="s">
        <v>4002</v>
      </c>
      <c r="K13" s="32" t="s">
        <v>4357</v>
      </c>
      <c r="N13" s="4" t="s">
        <v>4448</v>
      </c>
      <c r="O13" s="27" t="s">
        <v>4096</v>
      </c>
    </row>
    <row r="14" spans="1:15" x14ac:dyDescent="0.2">
      <c r="A14" s="23" t="s">
        <v>3949</v>
      </c>
      <c r="E14" s="21" t="s">
        <v>3938</v>
      </c>
      <c r="F14" s="27" t="s">
        <v>4007</v>
      </c>
      <c r="G14">
        <f t="shared" si="0"/>
        <v>1</v>
      </c>
      <c r="J14" s="27" t="s">
        <v>4003</v>
      </c>
      <c r="K14" s="27" t="s">
        <v>4096</v>
      </c>
      <c r="N14" s="4" t="s">
        <v>5333</v>
      </c>
      <c r="O14" s="4" t="s">
        <v>6934</v>
      </c>
    </row>
    <row r="15" spans="1:15" x14ac:dyDescent="0.2">
      <c r="A15" s="20" t="s">
        <v>3950</v>
      </c>
      <c r="E15" s="21" t="s">
        <v>3938</v>
      </c>
      <c r="F15" s="27" t="s">
        <v>4008</v>
      </c>
      <c r="G15">
        <f t="shared" si="0"/>
        <v>1</v>
      </c>
      <c r="J15" s="27" t="s">
        <v>4004</v>
      </c>
      <c r="K15" s="32" t="s">
        <v>4358</v>
      </c>
      <c r="N15" s="4" t="s">
        <v>5422</v>
      </c>
      <c r="O15" s="150" t="s">
        <v>4096</v>
      </c>
    </row>
    <row r="16" spans="1:15" x14ac:dyDescent="0.2">
      <c r="A16" s="20" t="s">
        <v>3951</v>
      </c>
      <c r="E16" s="21" t="s">
        <v>3938</v>
      </c>
      <c r="F16" s="27" t="s">
        <v>4009</v>
      </c>
      <c r="G16">
        <f t="shared" si="0"/>
        <v>1</v>
      </c>
      <c r="J16" s="27" t="s">
        <v>4004</v>
      </c>
      <c r="K16" s="27" t="s">
        <v>4359</v>
      </c>
      <c r="N16" s="4" t="s">
        <v>5259</v>
      </c>
      <c r="O16" s="4" t="s">
        <v>6933</v>
      </c>
    </row>
    <row r="17" spans="1:15" x14ac:dyDescent="0.2">
      <c r="A17" s="20" t="s">
        <v>3952</v>
      </c>
      <c r="E17" s="21" t="s">
        <v>3938</v>
      </c>
      <c r="F17" s="27" t="s">
        <v>964</v>
      </c>
      <c r="G17">
        <f t="shared" si="0"/>
        <v>1</v>
      </c>
      <c r="J17" s="27" t="s">
        <v>4004</v>
      </c>
      <c r="K17" s="27" t="s">
        <v>4360</v>
      </c>
      <c r="N17" s="4" t="s">
        <v>5332</v>
      </c>
      <c r="O17" s="4" t="s">
        <v>6934</v>
      </c>
    </row>
    <row r="18" spans="1:15" x14ac:dyDescent="0.2">
      <c r="A18" s="20" t="s">
        <v>3953</v>
      </c>
      <c r="E18" s="21" t="s">
        <v>3938</v>
      </c>
      <c r="F18" s="27" t="s">
        <v>4010</v>
      </c>
      <c r="G18">
        <f t="shared" si="0"/>
        <v>1</v>
      </c>
      <c r="J18" s="27" t="s">
        <v>4004</v>
      </c>
      <c r="K18" s="27" t="s">
        <v>4361</v>
      </c>
      <c r="N18" s="150" t="s">
        <v>5740</v>
      </c>
      <c r="O18" s="4" t="s">
        <v>6974</v>
      </c>
    </row>
    <row r="19" spans="1:15" x14ac:dyDescent="0.2">
      <c r="A19" s="20" t="s">
        <v>3954</v>
      </c>
      <c r="E19" s="21" t="s">
        <v>3938</v>
      </c>
      <c r="F19" s="26" t="s">
        <v>4352</v>
      </c>
      <c r="G19">
        <f t="shared" si="0"/>
        <v>1</v>
      </c>
      <c r="J19" s="27" t="s">
        <v>4004</v>
      </c>
      <c r="K19" s="26" t="s">
        <v>4362</v>
      </c>
      <c r="N19" s="150" t="s">
        <v>128</v>
      </c>
      <c r="O19" s="4" t="s">
        <v>6975</v>
      </c>
    </row>
    <row r="20" spans="1:15" x14ac:dyDescent="0.2">
      <c r="A20" s="20" t="s">
        <v>3955</v>
      </c>
      <c r="E20" s="20" t="s">
        <v>3939</v>
      </c>
      <c r="F20" s="27" t="s">
        <v>7128</v>
      </c>
      <c r="G20">
        <f t="shared" si="0"/>
        <v>1</v>
      </c>
      <c r="J20" s="27" t="s">
        <v>4004</v>
      </c>
      <c r="K20" s="27" t="s">
        <v>4363</v>
      </c>
      <c r="N20" s="4" t="s">
        <v>5331</v>
      </c>
      <c r="O20" s="4" t="s">
        <v>6934</v>
      </c>
    </row>
    <row r="21" spans="1:15" x14ac:dyDescent="0.2">
      <c r="A21" s="20" t="s">
        <v>3956</v>
      </c>
      <c r="E21" s="20" t="s">
        <v>3939</v>
      </c>
      <c r="F21" s="26" t="s">
        <v>4011</v>
      </c>
      <c r="G21">
        <f t="shared" si="0"/>
        <v>1</v>
      </c>
      <c r="J21" s="27" t="s">
        <v>4004</v>
      </c>
      <c r="K21" s="32" t="s">
        <v>4364</v>
      </c>
      <c r="N21" s="27" t="s">
        <v>4369</v>
      </c>
      <c r="O21" s="27" t="s">
        <v>4096</v>
      </c>
    </row>
    <row r="22" spans="1:15" x14ac:dyDescent="0.2">
      <c r="A22" s="20" t="s">
        <v>3957</v>
      </c>
      <c r="E22" s="20" t="s">
        <v>3939</v>
      </c>
      <c r="F22" s="26" t="s">
        <v>4012</v>
      </c>
      <c r="G22">
        <f t="shared" si="0"/>
        <v>1</v>
      </c>
      <c r="J22" s="27" t="s">
        <v>4004</v>
      </c>
      <c r="K22" s="27" t="s">
        <v>4365</v>
      </c>
      <c r="N22" s="4" t="s">
        <v>6262</v>
      </c>
      <c r="O22" s="4" t="s">
        <v>7017</v>
      </c>
    </row>
    <row r="23" spans="1:15" x14ac:dyDescent="0.2">
      <c r="A23" s="24" t="s">
        <v>3958</v>
      </c>
      <c r="E23" s="20" t="s">
        <v>3939</v>
      </c>
      <c r="F23" s="26" t="s">
        <v>4013</v>
      </c>
      <c r="G23">
        <f t="shared" si="0"/>
        <v>1</v>
      </c>
      <c r="J23" s="27" t="s">
        <v>4004</v>
      </c>
      <c r="K23" s="27" t="s">
        <v>4004</v>
      </c>
      <c r="N23" s="4" t="s">
        <v>4901</v>
      </c>
      <c r="O23" s="4" t="s">
        <v>6877</v>
      </c>
    </row>
    <row r="24" spans="1:15" x14ac:dyDescent="0.2">
      <c r="A24" s="20" t="s">
        <v>3959</v>
      </c>
      <c r="E24" s="20" t="s">
        <v>3939</v>
      </c>
      <c r="F24" s="26" t="s">
        <v>4014</v>
      </c>
      <c r="G24">
        <f t="shared" si="0"/>
        <v>1</v>
      </c>
      <c r="J24" s="27" t="s">
        <v>4004</v>
      </c>
      <c r="K24" s="27" t="s">
        <v>4366</v>
      </c>
      <c r="N24" s="4" t="s">
        <v>6544</v>
      </c>
      <c r="O24" s="4" t="s">
        <v>7048</v>
      </c>
    </row>
    <row r="25" spans="1:15" x14ac:dyDescent="0.2">
      <c r="A25" s="20" t="s">
        <v>3960</v>
      </c>
      <c r="E25" s="20" t="s">
        <v>3939</v>
      </c>
      <c r="F25" s="26" t="s">
        <v>4015</v>
      </c>
      <c r="G25">
        <f t="shared" si="0"/>
        <v>1</v>
      </c>
      <c r="J25" s="27" t="s">
        <v>4004</v>
      </c>
      <c r="K25" s="27" t="s">
        <v>4367</v>
      </c>
      <c r="N25" s="4" t="s">
        <v>6226</v>
      </c>
      <c r="O25" s="4" t="s">
        <v>4096</v>
      </c>
    </row>
    <row r="26" spans="1:15" x14ac:dyDescent="0.2">
      <c r="A26" s="25" t="s">
        <v>3961</v>
      </c>
      <c r="E26" s="20" t="s">
        <v>3939</v>
      </c>
      <c r="F26" s="26" t="s">
        <v>4016</v>
      </c>
      <c r="G26">
        <f t="shared" si="0"/>
        <v>1</v>
      </c>
      <c r="J26" s="27" t="s">
        <v>4004</v>
      </c>
      <c r="K26" s="27" t="s">
        <v>4368</v>
      </c>
      <c r="N26" s="150" t="s">
        <v>5514</v>
      </c>
      <c r="O26" s="4" t="s">
        <v>6940</v>
      </c>
    </row>
    <row r="27" spans="1:15" x14ac:dyDescent="0.2">
      <c r="A27" s="20" t="s">
        <v>3962</v>
      </c>
      <c r="E27" s="20" t="s">
        <v>3939</v>
      </c>
      <c r="F27" s="26" t="s">
        <v>4017</v>
      </c>
      <c r="G27">
        <f t="shared" si="0"/>
        <v>1</v>
      </c>
      <c r="J27" s="27" t="s">
        <v>4004</v>
      </c>
      <c r="K27" s="27" t="s">
        <v>7076</v>
      </c>
      <c r="N27" s="27" t="s">
        <v>4407</v>
      </c>
      <c r="O27" s="27" t="s">
        <v>4096</v>
      </c>
    </row>
    <row r="28" spans="1:15" x14ac:dyDescent="0.2">
      <c r="A28" s="20" t="s">
        <v>3963</v>
      </c>
      <c r="E28" s="20" t="s">
        <v>3940</v>
      </c>
      <c r="F28" s="31" t="s">
        <v>4018</v>
      </c>
      <c r="G28">
        <f t="shared" si="0"/>
        <v>1</v>
      </c>
      <c r="J28" s="27" t="s">
        <v>4005</v>
      </c>
      <c r="K28" s="27" t="s">
        <v>4369</v>
      </c>
      <c r="N28" s="150" t="s">
        <v>5515</v>
      </c>
      <c r="O28" s="4" t="s">
        <v>6941</v>
      </c>
    </row>
    <row r="29" spans="1:15" x14ac:dyDescent="0.2">
      <c r="A29" s="20" t="s">
        <v>3964</v>
      </c>
      <c r="E29" s="20" t="s">
        <v>3940</v>
      </c>
      <c r="F29" s="26" t="s">
        <v>4019</v>
      </c>
      <c r="G29">
        <f t="shared" si="0"/>
        <v>1</v>
      </c>
      <c r="J29" s="27" t="s">
        <v>4005</v>
      </c>
      <c r="K29" s="27" t="s">
        <v>4370</v>
      </c>
      <c r="N29" s="150" t="s">
        <v>5438</v>
      </c>
      <c r="O29" s="4" t="s">
        <v>6939</v>
      </c>
    </row>
    <row r="30" spans="1:15" x14ac:dyDescent="0.2">
      <c r="A30" s="20" t="s">
        <v>3965</v>
      </c>
      <c r="E30" s="20" t="s">
        <v>3940</v>
      </c>
      <c r="F30" s="26" t="s">
        <v>7132</v>
      </c>
      <c r="G30">
        <f t="shared" si="0"/>
        <v>1</v>
      </c>
      <c r="J30" s="27" t="s">
        <v>4005</v>
      </c>
      <c r="K30" s="27" t="s">
        <v>4371</v>
      </c>
      <c r="N30" s="150" t="s">
        <v>5741</v>
      </c>
      <c r="O30" s="4" t="s">
        <v>6976</v>
      </c>
    </row>
    <row r="31" spans="1:15" x14ac:dyDescent="0.2">
      <c r="A31" s="20" t="s">
        <v>3966</v>
      </c>
      <c r="E31" s="20" t="s">
        <v>3940</v>
      </c>
      <c r="F31" s="32" t="s">
        <v>4020</v>
      </c>
      <c r="G31">
        <f t="shared" si="0"/>
        <v>1</v>
      </c>
      <c r="J31" s="27" t="s">
        <v>4005</v>
      </c>
      <c r="K31" s="27" t="s">
        <v>4372</v>
      </c>
      <c r="N31" s="150" t="s">
        <v>5516</v>
      </c>
      <c r="O31" s="4" t="s">
        <v>6942</v>
      </c>
    </row>
    <row r="32" spans="1:15" x14ac:dyDescent="0.2">
      <c r="A32" s="20" t="s">
        <v>3967</v>
      </c>
      <c r="E32" s="20" t="s">
        <v>3940</v>
      </c>
      <c r="F32" s="32" t="s">
        <v>4021</v>
      </c>
      <c r="G32">
        <f t="shared" si="0"/>
        <v>1</v>
      </c>
      <c r="J32" s="27" t="s">
        <v>4005</v>
      </c>
      <c r="K32" s="27" t="s">
        <v>4373</v>
      </c>
      <c r="N32" s="150" t="s">
        <v>5517</v>
      </c>
      <c r="O32" s="4" t="s">
        <v>6942</v>
      </c>
    </row>
    <row r="33" spans="1:15" x14ac:dyDescent="0.2">
      <c r="A33" s="20" t="s">
        <v>3968</v>
      </c>
      <c r="E33" s="20" t="s">
        <v>3940</v>
      </c>
      <c r="F33" s="26" t="s">
        <v>4022</v>
      </c>
      <c r="G33">
        <f t="shared" si="0"/>
        <v>1</v>
      </c>
      <c r="J33" s="27" t="s">
        <v>4005</v>
      </c>
      <c r="K33" s="27" t="s">
        <v>4374</v>
      </c>
      <c r="N33" s="150" t="s">
        <v>5518</v>
      </c>
      <c r="O33" s="4" t="s">
        <v>6942</v>
      </c>
    </row>
    <row r="34" spans="1:15" x14ac:dyDescent="0.2">
      <c r="A34" s="20" t="s">
        <v>3969</v>
      </c>
      <c r="E34" s="20" t="s">
        <v>3941</v>
      </c>
      <c r="F34" s="26" t="s">
        <v>4023</v>
      </c>
      <c r="G34">
        <f t="shared" ref="G34:G65" si="1">+COUNTIF(F:F,F34)</f>
        <v>1</v>
      </c>
      <c r="J34" s="27" t="s">
        <v>4005</v>
      </c>
      <c r="K34" s="27" t="s">
        <v>4375</v>
      </c>
      <c r="N34" s="150" t="s">
        <v>5742</v>
      </c>
      <c r="O34" s="4" t="s">
        <v>6977</v>
      </c>
    </row>
    <row r="35" spans="1:15" x14ac:dyDescent="0.2">
      <c r="A35" s="20" t="s">
        <v>3970</v>
      </c>
      <c r="E35" s="20" t="s">
        <v>3941</v>
      </c>
      <c r="F35" s="29" t="s">
        <v>4024</v>
      </c>
      <c r="G35">
        <f t="shared" si="1"/>
        <v>1</v>
      </c>
      <c r="J35" s="27" t="s">
        <v>4005</v>
      </c>
      <c r="K35" s="27" t="s">
        <v>4376</v>
      </c>
      <c r="N35" s="148" t="s">
        <v>6233</v>
      </c>
      <c r="O35" s="4" t="s">
        <v>4096</v>
      </c>
    </row>
    <row r="36" spans="1:15" x14ac:dyDescent="0.2">
      <c r="A36" s="20" t="s">
        <v>3971</v>
      </c>
      <c r="E36" s="20" t="s">
        <v>3942</v>
      </c>
      <c r="F36" s="26" t="s">
        <v>6809</v>
      </c>
      <c r="G36">
        <f t="shared" si="1"/>
        <v>1</v>
      </c>
      <c r="J36" s="27" t="s">
        <v>4005</v>
      </c>
      <c r="K36" s="27" t="s">
        <v>4377</v>
      </c>
      <c r="N36" s="4" t="s">
        <v>6352</v>
      </c>
      <c r="O36" s="4" t="s">
        <v>7021</v>
      </c>
    </row>
    <row r="37" spans="1:15" x14ac:dyDescent="0.2">
      <c r="A37" s="20" t="s">
        <v>3972</v>
      </c>
      <c r="E37" s="20" t="s">
        <v>3942</v>
      </c>
      <c r="F37" s="26" t="s">
        <v>4026</v>
      </c>
      <c r="G37">
        <f t="shared" si="1"/>
        <v>1</v>
      </c>
      <c r="J37" s="27" t="s">
        <v>4005</v>
      </c>
      <c r="K37" s="27" t="s">
        <v>4378</v>
      </c>
      <c r="N37" s="150" t="s">
        <v>6152</v>
      </c>
      <c r="O37" s="4" t="s">
        <v>6996</v>
      </c>
    </row>
    <row r="38" spans="1:15" x14ac:dyDescent="0.2">
      <c r="A38" s="20" t="s">
        <v>3973</v>
      </c>
      <c r="E38" s="20" t="s">
        <v>3942</v>
      </c>
      <c r="F38" s="26" t="s">
        <v>4027</v>
      </c>
      <c r="G38">
        <f t="shared" si="1"/>
        <v>1</v>
      </c>
      <c r="J38" s="27" t="s">
        <v>4005</v>
      </c>
      <c r="K38" s="27" t="s">
        <v>4379</v>
      </c>
      <c r="N38" s="150" t="s">
        <v>6153</v>
      </c>
      <c r="O38" s="4" t="s">
        <v>6997</v>
      </c>
    </row>
    <row r="39" spans="1:15" x14ac:dyDescent="0.2">
      <c r="A39" s="20" t="s">
        <v>3974</v>
      </c>
      <c r="E39" s="20" t="s">
        <v>3942</v>
      </c>
      <c r="F39" s="26" t="s">
        <v>4028</v>
      </c>
      <c r="G39">
        <f t="shared" si="1"/>
        <v>1</v>
      </c>
      <c r="J39" s="27" t="s">
        <v>4005</v>
      </c>
      <c r="K39" s="27" t="s">
        <v>4380</v>
      </c>
      <c r="N39" s="150" t="s">
        <v>6154</v>
      </c>
      <c r="O39" s="4" t="s">
        <v>6996</v>
      </c>
    </row>
    <row r="40" spans="1:15" x14ac:dyDescent="0.2">
      <c r="A40" s="20" t="s">
        <v>3975</v>
      </c>
      <c r="E40" s="20" t="s">
        <v>3942</v>
      </c>
      <c r="F40" s="26" t="s">
        <v>4029</v>
      </c>
      <c r="G40">
        <f t="shared" si="1"/>
        <v>1</v>
      </c>
      <c r="J40" s="27" t="s">
        <v>4005</v>
      </c>
      <c r="K40" s="27" t="s">
        <v>4381</v>
      </c>
      <c r="N40" s="150" t="s">
        <v>6155</v>
      </c>
      <c r="O40" s="4" t="s">
        <v>6996</v>
      </c>
    </row>
    <row r="41" spans="1:15" x14ac:dyDescent="0.2">
      <c r="A41" s="20" t="s">
        <v>3976</v>
      </c>
      <c r="E41" s="20" t="s">
        <v>3942</v>
      </c>
      <c r="F41" s="26" t="s">
        <v>4030</v>
      </c>
      <c r="G41">
        <f t="shared" si="1"/>
        <v>1</v>
      </c>
      <c r="J41" s="27" t="s">
        <v>4005</v>
      </c>
      <c r="K41" s="27" t="s">
        <v>4382</v>
      </c>
      <c r="N41" s="150" t="s">
        <v>6156</v>
      </c>
      <c r="O41" s="4" t="s">
        <v>6996</v>
      </c>
    </row>
    <row r="42" spans="1:15" x14ac:dyDescent="0.2">
      <c r="A42" s="20" t="s">
        <v>3977</v>
      </c>
      <c r="E42" s="20" t="s">
        <v>3942</v>
      </c>
      <c r="F42" s="26" t="s">
        <v>4031</v>
      </c>
      <c r="G42">
        <f t="shared" si="1"/>
        <v>1</v>
      </c>
      <c r="J42" s="27" t="s">
        <v>4005</v>
      </c>
      <c r="K42" s="27" t="s">
        <v>4383</v>
      </c>
      <c r="N42" s="150" t="s">
        <v>6157</v>
      </c>
      <c r="O42" s="4" t="s">
        <v>6996</v>
      </c>
    </row>
    <row r="43" spans="1:15" x14ac:dyDescent="0.2">
      <c r="A43" s="20" t="s">
        <v>3978</v>
      </c>
      <c r="E43" s="20" t="s">
        <v>3942</v>
      </c>
      <c r="F43" s="26" t="s">
        <v>4032</v>
      </c>
      <c r="G43">
        <f t="shared" si="1"/>
        <v>1</v>
      </c>
      <c r="J43" s="27" t="s">
        <v>4005</v>
      </c>
      <c r="K43" s="27" t="s">
        <v>4384</v>
      </c>
      <c r="N43" s="4" t="s">
        <v>6545</v>
      </c>
      <c r="O43" s="4" t="s">
        <v>7049</v>
      </c>
    </row>
    <row r="44" spans="1:15" x14ac:dyDescent="0.2">
      <c r="A44" s="20" t="s">
        <v>3979</v>
      </c>
      <c r="E44" s="20" t="s">
        <v>3942</v>
      </c>
      <c r="F44" s="26" t="s">
        <v>4033</v>
      </c>
      <c r="G44">
        <f t="shared" si="1"/>
        <v>1</v>
      </c>
      <c r="J44" s="27" t="s">
        <v>4005</v>
      </c>
      <c r="K44" s="27" t="s">
        <v>4385</v>
      </c>
      <c r="N44" s="4" t="s">
        <v>6086</v>
      </c>
      <c r="O44" s="4" t="s">
        <v>4096</v>
      </c>
    </row>
    <row r="45" spans="1:15" x14ac:dyDescent="0.2">
      <c r="A45" s="20" t="s">
        <v>3980</v>
      </c>
      <c r="E45" s="20" t="s">
        <v>3942</v>
      </c>
      <c r="F45" s="26" t="s">
        <v>4034</v>
      </c>
      <c r="G45">
        <f t="shared" si="1"/>
        <v>1</v>
      </c>
      <c r="J45" s="27" t="s">
        <v>4005</v>
      </c>
      <c r="K45" s="27" t="s">
        <v>4386</v>
      </c>
      <c r="N45" s="150" t="s">
        <v>5743</v>
      </c>
      <c r="O45" s="4" t="s">
        <v>6977</v>
      </c>
    </row>
    <row r="46" spans="1:15" x14ac:dyDescent="0.2">
      <c r="A46" s="20" t="s">
        <v>3981</v>
      </c>
      <c r="E46" s="20" t="s">
        <v>3942</v>
      </c>
      <c r="F46" s="26" t="s">
        <v>4035</v>
      </c>
      <c r="G46">
        <f t="shared" si="1"/>
        <v>1</v>
      </c>
      <c r="J46" s="27" t="s">
        <v>4005</v>
      </c>
      <c r="K46" s="27" t="s">
        <v>4387</v>
      </c>
      <c r="N46" s="150" t="s">
        <v>6158</v>
      </c>
      <c r="O46" s="4" t="s">
        <v>6997</v>
      </c>
    </row>
    <row r="47" spans="1:15" x14ac:dyDescent="0.2">
      <c r="A47" s="20" t="s">
        <v>3982</v>
      </c>
      <c r="E47" s="20" t="s">
        <v>3943</v>
      </c>
      <c r="F47" s="31" t="s">
        <v>4036</v>
      </c>
      <c r="G47">
        <f t="shared" si="1"/>
        <v>1</v>
      </c>
      <c r="J47" s="27" t="s">
        <v>4005</v>
      </c>
      <c r="K47" s="27" t="s">
        <v>4388</v>
      </c>
      <c r="N47" s="150" t="s">
        <v>5744</v>
      </c>
      <c r="O47" s="4" t="s">
        <v>6978</v>
      </c>
    </row>
    <row r="48" spans="1:15" x14ac:dyDescent="0.2">
      <c r="A48" s="20" t="s">
        <v>3983</v>
      </c>
      <c r="E48" s="20" t="s">
        <v>3943</v>
      </c>
      <c r="F48" s="29" t="s">
        <v>4037</v>
      </c>
      <c r="G48">
        <f t="shared" si="1"/>
        <v>1</v>
      </c>
      <c r="J48" s="27" t="s">
        <v>4005</v>
      </c>
      <c r="K48" s="27" t="s">
        <v>4389</v>
      </c>
      <c r="N48" s="150" t="s">
        <v>5745</v>
      </c>
      <c r="O48" s="4" t="s">
        <v>6978</v>
      </c>
    </row>
    <row r="49" spans="1:15" x14ac:dyDescent="0.2">
      <c r="A49" s="20" t="s">
        <v>3984</v>
      </c>
      <c r="E49" s="20" t="s">
        <v>3943</v>
      </c>
      <c r="F49" s="26" t="s">
        <v>4038</v>
      </c>
      <c r="G49">
        <f t="shared" si="1"/>
        <v>1</v>
      </c>
      <c r="J49" s="27" t="s">
        <v>4005</v>
      </c>
      <c r="K49" s="27" t="s">
        <v>4390</v>
      </c>
      <c r="N49" s="150" t="s">
        <v>5746</v>
      </c>
      <c r="O49" s="4" t="s">
        <v>6978</v>
      </c>
    </row>
    <row r="50" spans="1:15" x14ac:dyDescent="0.2">
      <c r="A50" s="20" t="s">
        <v>3985</v>
      </c>
      <c r="E50" s="20" t="s">
        <v>3943</v>
      </c>
      <c r="F50" s="33" t="s">
        <v>4039</v>
      </c>
      <c r="G50">
        <f t="shared" si="1"/>
        <v>1</v>
      </c>
      <c r="J50" s="27" t="s">
        <v>4005</v>
      </c>
      <c r="K50" s="27" t="s">
        <v>4391</v>
      </c>
      <c r="N50" s="150" t="s">
        <v>5747</v>
      </c>
      <c r="O50" s="4" t="s">
        <v>6978</v>
      </c>
    </row>
    <row r="51" spans="1:15" x14ac:dyDescent="0.2">
      <c r="A51" s="20" t="s">
        <v>3986</v>
      </c>
      <c r="E51" s="20" t="s">
        <v>3943</v>
      </c>
      <c r="F51" s="29" t="s">
        <v>4040</v>
      </c>
      <c r="G51">
        <f t="shared" si="1"/>
        <v>1</v>
      </c>
      <c r="J51" s="27" t="s">
        <v>4005</v>
      </c>
      <c r="K51" s="32" t="s">
        <v>4392</v>
      </c>
      <c r="N51" s="150" t="s">
        <v>5748</v>
      </c>
      <c r="O51" s="4" t="s">
        <v>6978</v>
      </c>
    </row>
    <row r="52" spans="1:15" x14ac:dyDescent="0.2">
      <c r="A52" s="20" t="s">
        <v>3987</v>
      </c>
      <c r="E52" s="20" t="s">
        <v>3943</v>
      </c>
      <c r="F52" s="34" t="s">
        <v>4041</v>
      </c>
      <c r="G52">
        <f t="shared" si="1"/>
        <v>1</v>
      </c>
      <c r="J52" s="27" t="s">
        <v>4005</v>
      </c>
      <c r="K52" s="27" t="s">
        <v>7076</v>
      </c>
      <c r="N52" s="150" t="s">
        <v>5749</v>
      </c>
      <c r="O52" s="4" t="s">
        <v>6978</v>
      </c>
    </row>
    <row r="53" spans="1:15" x14ac:dyDescent="0.2">
      <c r="A53" s="20" t="s">
        <v>3988</v>
      </c>
      <c r="E53" s="20" t="s">
        <v>3944</v>
      </c>
      <c r="F53" s="35" t="s">
        <v>4042</v>
      </c>
      <c r="G53">
        <f t="shared" si="1"/>
        <v>1</v>
      </c>
      <c r="J53" s="30" t="s">
        <v>4006</v>
      </c>
      <c r="K53" s="32" t="s">
        <v>4393</v>
      </c>
      <c r="N53" s="4" t="s">
        <v>6353</v>
      </c>
      <c r="O53" s="4" t="s">
        <v>7022</v>
      </c>
    </row>
    <row r="54" spans="1:15" x14ac:dyDescent="0.2">
      <c r="A54" s="20" t="s">
        <v>3989</v>
      </c>
      <c r="E54" s="20" t="s">
        <v>3944</v>
      </c>
      <c r="F54" s="35" t="s">
        <v>4043</v>
      </c>
      <c r="G54">
        <f t="shared" si="1"/>
        <v>1</v>
      </c>
      <c r="J54" s="30" t="s">
        <v>4006</v>
      </c>
      <c r="K54" s="30" t="s">
        <v>4394</v>
      </c>
      <c r="N54" s="150" t="s">
        <v>5519</v>
      </c>
      <c r="O54" s="4" t="s">
        <v>6943</v>
      </c>
    </row>
    <row r="55" spans="1:15" x14ac:dyDescent="0.2">
      <c r="A55" s="20" t="s">
        <v>3990</v>
      </c>
      <c r="E55" s="20" t="s">
        <v>3944</v>
      </c>
      <c r="F55" s="26" t="s">
        <v>7133</v>
      </c>
      <c r="G55">
        <f t="shared" si="1"/>
        <v>1</v>
      </c>
      <c r="J55" s="30" t="s">
        <v>4006</v>
      </c>
      <c r="K55" s="27" t="s">
        <v>7076</v>
      </c>
      <c r="N55" s="4" t="s">
        <v>6354</v>
      </c>
      <c r="O55" s="4" t="s">
        <v>7022</v>
      </c>
    </row>
    <row r="56" spans="1:15" x14ac:dyDescent="0.2">
      <c r="A56" s="20" t="s">
        <v>3991</v>
      </c>
      <c r="E56" s="20" t="s">
        <v>3944</v>
      </c>
      <c r="F56" s="35" t="s">
        <v>4044</v>
      </c>
      <c r="G56">
        <f t="shared" si="1"/>
        <v>1</v>
      </c>
      <c r="J56" s="30" t="s">
        <v>4006</v>
      </c>
      <c r="K56" s="32" t="s">
        <v>4395</v>
      </c>
      <c r="N56" s="4" t="s">
        <v>4761</v>
      </c>
      <c r="O56" s="4" t="s">
        <v>6890</v>
      </c>
    </row>
    <row r="57" spans="1:15" x14ac:dyDescent="0.2">
      <c r="A57" s="20" t="s">
        <v>3992</v>
      </c>
      <c r="E57" s="20" t="s">
        <v>3944</v>
      </c>
      <c r="F57" s="35" t="s">
        <v>4045</v>
      </c>
      <c r="G57">
        <f t="shared" si="1"/>
        <v>1</v>
      </c>
      <c r="J57" s="27" t="s">
        <v>4007</v>
      </c>
      <c r="K57" s="27" t="s">
        <v>4396</v>
      </c>
      <c r="N57" s="4" t="s">
        <v>4762</v>
      </c>
      <c r="O57" s="4" t="s">
        <v>6891</v>
      </c>
    </row>
    <row r="58" spans="1:15" x14ac:dyDescent="0.2">
      <c r="A58" s="20" t="s">
        <v>3993</v>
      </c>
      <c r="E58" s="20" t="s">
        <v>3944</v>
      </c>
      <c r="F58" s="35" t="s">
        <v>4046</v>
      </c>
      <c r="G58">
        <f t="shared" si="1"/>
        <v>1</v>
      </c>
      <c r="J58" s="27" t="s">
        <v>4007</v>
      </c>
      <c r="K58" s="27" t="s">
        <v>4397</v>
      </c>
      <c r="N58" s="4" t="s">
        <v>4466</v>
      </c>
      <c r="O58" s="27" t="s">
        <v>4096</v>
      </c>
    </row>
    <row r="59" spans="1:15" x14ac:dyDescent="0.2">
      <c r="E59" s="20" t="s">
        <v>3945</v>
      </c>
      <c r="F59" s="26" t="s">
        <v>4047</v>
      </c>
      <c r="G59">
        <f t="shared" si="1"/>
        <v>1</v>
      </c>
      <c r="J59" s="27" t="s">
        <v>4007</v>
      </c>
      <c r="K59" s="27" t="s">
        <v>4398</v>
      </c>
      <c r="N59" s="150" t="s">
        <v>4103</v>
      </c>
      <c r="O59" s="4" t="s">
        <v>6877</v>
      </c>
    </row>
    <row r="60" spans="1:15" x14ac:dyDescent="0.2">
      <c r="E60" s="20" t="s">
        <v>3945</v>
      </c>
      <c r="F60" s="26" t="s">
        <v>4048</v>
      </c>
      <c r="G60">
        <f t="shared" si="1"/>
        <v>1</v>
      </c>
      <c r="J60" s="27" t="s">
        <v>4007</v>
      </c>
      <c r="K60" s="27" t="s">
        <v>4399</v>
      </c>
      <c r="N60" s="150" t="s">
        <v>5439</v>
      </c>
      <c r="O60" s="4" t="s">
        <v>6939</v>
      </c>
    </row>
    <row r="61" spans="1:15" x14ac:dyDescent="0.2">
      <c r="E61" s="20" t="s">
        <v>3945</v>
      </c>
      <c r="F61" s="27" t="s">
        <v>7127</v>
      </c>
      <c r="G61">
        <f t="shared" si="1"/>
        <v>1</v>
      </c>
      <c r="J61" s="27" t="s">
        <v>4007</v>
      </c>
      <c r="K61" s="27" t="s">
        <v>4400</v>
      </c>
      <c r="N61" s="150" t="s">
        <v>5440</v>
      </c>
      <c r="O61" s="4" t="s">
        <v>6938</v>
      </c>
    </row>
    <row r="62" spans="1:15" x14ac:dyDescent="0.2">
      <c r="E62" s="20" t="s">
        <v>3945</v>
      </c>
      <c r="F62" s="26" t="s">
        <v>4049</v>
      </c>
      <c r="G62">
        <f t="shared" si="1"/>
        <v>1</v>
      </c>
      <c r="J62" s="27" t="s">
        <v>4008</v>
      </c>
      <c r="K62" s="32" t="s">
        <v>4401</v>
      </c>
      <c r="N62" s="150" t="s">
        <v>5911</v>
      </c>
      <c r="O62" s="4" t="s">
        <v>6989</v>
      </c>
    </row>
    <row r="63" spans="1:15" x14ac:dyDescent="0.2">
      <c r="E63" s="20" t="s">
        <v>3945</v>
      </c>
      <c r="F63" s="26" t="s">
        <v>4050</v>
      </c>
      <c r="G63">
        <f t="shared" si="1"/>
        <v>1</v>
      </c>
      <c r="J63" s="27" t="s">
        <v>4008</v>
      </c>
      <c r="K63" s="27" t="s">
        <v>4402</v>
      </c>
      <c r="N63" s="150" t="s">
        <v>5520</v>
      </c>
      <c r="O63" s="4" t="s">
        <v>6944</v>
      </c>
    </row>
    <row r="64" spans="1:15" x14ac:dyDescent="0.2">
      <c r="E64" s="20" t="s">
        <v>3945</v>
      </c>
      <c r="F64" s="26" t="s">
        <v>4051</v>
      </c>
      <c r="G64">
        <f t="shared" si="1"/>
        <v>1</v>
      </c>
      <c r="J64" s="27" t="s">
        <v>4008</v>
      </c>
      <c r="K64" s="32" t="s">
        <v>4403</v>
      </c>
      <c r="N64" s="150" t="s">
        <v>5521</v>
      </c>
      <c r="O64" s="4" t="s">
        <v>6944</v>
      </c>
    </row>
    <row r="65" spans="5:15" x14ac:dyDescent="0.2">
      <c r="E65" s="20" t="s">
        <v>3945</v>
      </c>
      <c r="F65" s="26" t="s">
        <v>4052</v>
      </c>
      <c r="G65">
        <f t="shared" si="1"/>
        <v>1</v>
      </c>
      <c r="J65" s="27" t="s">
        <v>4008</v>
      </c>
      <c r="K65" s="32" t="s">
        <v>4385</v>
      </c>
      <c r="N65" s="150" t="s">
        <v>5522</v>
      </c>
      <c r="O65" s="4" t="s">
        <v>6944</v>
      </c>
    </row>
    <row r="66" spans="5:15" x14ac:dyDescent="0.2">
      <c r="E66" s="20" t="s">
        <v>3945</v>
      </c>
      <c r="F66" s="26" t="s">
        <v>4053</v>
      </c>
      <c r="G66">
        <f t="shared" ref="G66:G97" si="2">+COUNTIF(F:F,F66)</f>
        <v>1</v>
      </c>
      <c r="J66" s="27" t="s">
        <v>4008</v>
      </c>
      <c r="K66" s="32" t="s">
        <v>4404</v>
      </c>
      <c r="N66" s="150" t="s">
        <v>5523</v>
      </c>
      <c r="O66" s="4" t="s">
        <v>6944</v>
      </c>
    </row>
    <row r="67" spans="5:15" x14ac:dyDescent="0.2">
      <c r="E67" s="20" t="s">
        <v>3945</v>
      </c>
      <c r="F67" s="26" t="s">
        <v>4054</v>
      </c>
      <c r="G67">
        <f t="shared" si="2"/>
        <v>1</v>
      </c>
      <c r="J67" s="27" t="s">
        <v>4008</v>
      </c>
      <c r="K67" s="27" t="s">
        <v>7076</v>
      </c>
      <c r="N67" s="150" t="s">
        <v>5524</v>
      </c>
      <c r="O67" s="4" t="s">
        <v>6944</v>
      </c>
    </row>
    <row r="68" spans="5:15" x14ac:dyDescent="0.2">
      <c r="E68" s="20" t="s">
        <v>3946</v>
      </c>
      <c r="F68" s="26" t="s">
        <v>4055</v>
      </c>
      <c r="G68">
        <f t="shared" si="2"/>
        <v>1</v>
      </c>
      <c r="J68" s="27" t="s">
        <v>4009</v>
      </c>
      <c r="K68" s="32" t="s">
        <v>4405</v>
      </c>
      <c r="N68" s="150" t="s">
        <v>5525</v>
      </c>
      <c r="O68" s="4" t="s">
        <v>6944</v>
      </c>
    </row>
    <row r="69" spans="5:15" x14ac:dyDescent="0.2">
      <c r="E69" s="20" t="s">
        <v>3946</v>
      </c>
      <c r="F69" s="26" t="s">
        <v>4056</v>
      </c>
      <c r="G69">
        <f t="shared" si="2"/>
        <v>1</v>
      </c>
      <c r="J69" s="27" t="s">
        <v>4009</v>
      </c>
      <c r="K69" s="27" t="s">
        <v>4406</v>
      </c>
      <c r="N69" s="150" t="s">
        <v>5526</v>
      </c>
      <c r="O69" s="4" t="s">
        <v>6944</v>
      </c>
    </row>
    <row r="70" spans="5:15" x14ac:dyDescent="0.2">
      <c r="E70" s="20" t="s">
        <v>3946</v>
      </c>
      <c r="F70" s="26" t="s">
        <v>4057</v>
      </c>
      <c r="G70">
        <f t="shared" si="2"/>
        <v>1</v>
      </c>
      <c r="J70" s="27" t="s">
        <v>4009</v>
      </c>
      <c r="K70" s="27" t="s">
        <v>4407</v>
      </c>
      <c r="N70" s="4" t="s">
        <v>4568</v>
      </c>
      <c r="O70" s="4" t="s">
        <v>4096</v>
      </c>
    </row>
    <row r="71" spans="5:15" x14ac:dyDescent="0.2">
      <c r="E71" s="20" t="s">
        <v>3946</v>
      </c>
      <c r="F71" s="26" t="s">
        <v>4058</v>
      </c>
      <c r="G71">
        <f t="shared" si="2"/>
        <v>1</v>
      </c>
      <c r="J71" s="27" t="s">
        <v>4009</v>
      </c>
      <c r="K71" s="27" t="s">
        <v>4408</v>
      </c>
      <c r="N71" s="150" t="s">
        <v>5527</v>
      </c>
      <c r="O71" s="4" t="s">
        <v>6945</v>
      </c>
    </row>
    <row r="72" spans="5:15" x14ac:dyDescent="0.2">
      <c r="E72" s="20" t="s">
        <v>3946</v>
      </c>
      <c r="F72" s="27" t="s">
        <v>4059</v>
      </c>
      <c r="G72">
        <f t="shared" si="2"/>
        <v>1</v>
      </c>
      <c r="J72" s="27" t="s">
        <v>4009</v>
      </c>
      <c r="K72" s="27" t="s">
        <v>4409</v>
      </c>
      <c r="N72" s="150" t="s">
        <v>5527</v>
      </c>
      <c r="O72" s="4" t="s">
        <v>6992</v>
      </c>
    </row>
    <row r="73" spans="5:15" x14ac:dyDescent="0.2">
      <c r="E73" s="20" t="s">
        <v>3946</v>
      </c>
      <c r="F73" s="26" t="s">
        <v>4060</v>
      </c>
      <c r="G73">
        <f t="shared" si="2"/>
        <v>1</v>
      </c>
      <c r="J73" s="27" t="s">
        <v>4009</v>
      </c>
      <c r="K73" s="27" t="s">
        <v>4410</v>
      </c>
      <c r="N73" s="150" t="s">
        <v>5528</v>
      </c>
      <c r="O73" s="4" t="s">
        <v>6946</v>
      </c>
    </row>
    <row r="74" spans="5:15" x14ac:dyDescent="0.2">
      <c r="E74" s="20" t="s">
        <v>3946</v>
      </c>
      <c r="F74" s="26" t="s">
        <v>4061</v>
      </c>
      <c r="G74">
        <f t="shared" si="2"/>
        <v>1</v>
      </c>
      <c r="J74" s="27" t="s">
        <v>4009</v>
      </c>
      <c r="K74" s="27" t="s">
        <v>4411</v>
      </c>
      <c r="N74" s="150" t="s">
        <v>5529</v>
      </c>
      <c r="O74" s="4" t="s">
        <v>6947</v>
      </c>
    </row>
    <row r="75" spans="5:15" x14ac:dyDescent="0.2">
      <c r="E75" s="20" t="s">
        <v>3946</v>
      </c>
      <c r="F75" s="26" t="s">
        <v>4062</v>
      </c>
      <c r="G75">
        <f t="shared" si="2"/>
        <v>1</v>
      </c>
      <c r="J75" s="27" t="s">
        <v>4009</v>
      </c>
      <c r="K75" s="27" t="s">
        <v>4412</v>
      </c>
      <c r="N75" s="4" t="s">
        <v>6540</v>
      </c>
      <c r="O75" s="4" t="s">
        <v>4096</v>
      </c>
    </row>
    <row r="76" spans="5:15" x14ac:dyDescent="0.2">
      <c r="E76" s="20" t="s">
        <v>3946</v>
      </c>
      <c r="F76" s="26" t="s">
        <v>4063</v>
      </c>
      <c r="G76">
        <f t="shared" si="2"/>
        <v>1</v>
      </c>
      <c r="J76" s="27" t="s">
        <v>4009</v>
      </c>
      <c r="K76" s="27" t="s">
        <v>4413</v>
      </c>
      <c r="N76" s="4" t="s">
        <v>6227</v>
      </c>
      <c r="O76" s="4" t="s">
        <v>4096</v>
      </c>
    </row>
    <row r="77" spans="5:15" x14ac:dyDescent="0.2">
      <c r="E77" s="20" t="s">
        <v>3946</v>
      </c>
      <c r="F77" s="26" t="s">
        <v>4064</v>
      </c>
      <c r="G77">
        <f t="shared" si="2"/>
        <v>1</v>
      </c>
      <c r="J77" s="27" t="s">
        <v>4009</v>
      </c>
      <c r="K77" s="27" t="s">
        <v>4414</v>
      </c>
      <c r="N77" s="150" t="s">
        <v>5973</v>
      </c>
      <c r="O77" s="4" t="s">
        <v>6993</v>
      </c>
    </row>
    <row r="78" spans="5:15" x14ac:dyDescent="0.2">
      <c r="E78" s="20" t="s">
        <v>3946</v>
      </c>
      <c r="F78" s="26" t="s">
        <v>4065</v>
      </c>
      <c r="G78">
        <f t="shared" si="2"/>
        <v>1</v>
      </c>
      <c r="J78" s="27" t="s">
        <v>4009</v>
      </c>
      <c r="K78" s="27" t="s">
        <v>4415</v>
      </c>
      <c r="N78" s="150" t="s">
        <v>5974</v>
      </c>
      <c r="O78" s="4" t="s">
        <v>6993</v>
      </c>
    </row>
    <row r="79" spans="5:15" x14ac:dyDescent="0.2">
      <c r="E79" s="20" t="s">
        <v>3946</v>
      </c>
      <c r="F79" s="26" t="s">
        <v>4066</v>
      </c>
      <c r="G79">
        <f t="shared" si="2"/>
        <v>1</v>
      </c>
      <c r="J79" s="27" t="s">
        <v>4009</v>
      </c>
      <c r="K79" s="27" t="s">
        <v>4383</v>
      </c>
      <c r="N79" s="150" t="s">
        <v>5975</v>
      </c>
      <c r="O79" s="4" t="s">
        <v>6993</v>
      </c>
    </row>
    <row r="80" spans="5:15" x14ac:dyDescent="0.2">
      <c r="E80" s="20" t="s">
        <v>3946</v>
      </c>
      <c r="F80" s="26" t="s">
        <v>4067</v>
      </c>
      <c r="G80">
        <f t="shared" si="2"/>
        <v>1</v>
      </c>
      <c r="J80" s="27" t="s">
        <v>4009</v>
      </c>
      <c r="K80" s="27" t="s">
        <v>7076</v>
      </c>
      <c r="N80" s="150" t="s">
        <v>5976</v>
      </c>
      <c r="O80" s="4" t="s">
        <v>6993</v>
      </c>
    </row>
    <row r="81" spans="5:15" x14ac:dyDescent="0.2">
      <c r="E81" s="20" t="s">
        <v>3946</v>
      </c>
      <c r="F81" s="26" t="s">
        <v>4068</v>
      </c>
      <c r="G81">
        <f t="shared" si="2"/>
        <v>1</v>
      </c>
      <c r="J81" s="27" t="s">
        <v>4009</v>
      </c>
      <c r="K81" s="27" t="s">
        <v>4416</v>
      </c>
      <c r="N81" s="150" t="s">
        <v>5977</v>
      </c>
      <c r="O81" s="4" t="s">
        <v>6993</v>
      </c>
    </row>
    <row r="82" spans="5:15" x14ac:dyDescent="0.2">
      <c r="E82" s="20" t="s">
        <v>3946</v>
      </c>
      <c r="F82" s="27" t="s">
        <v>7129</v>
      </c>
      <c r="G82">
        <f t="shared" si="2"/>
        <v>1</v>
      </c>
      <c r="J82" s="27" t="s">
        <v>4009</v>
      </c>
      <c r="K82" s="27" t="s">
        <v>4417</v>
      </c>
      <c r="N82" s="150" t="s">
        <v>5978</v>
      </c>
      <c r="O82" s="4" t="s">
        <v>6993</v>
      </c>
    </row>
    <row r="83" spans="5:15" x14ac:dyDescent="0.2">
      <c r="E83" s="20" t="s">
        <v>3946</v>
      </c>
      <c r="F83" s="26" t="s">
        <v>4069</v>
      </c>
      <c r="G83">
        <f t="shared" si="2"/>
        <v>1</v>
      </c>
      <c r="J83" s="27" t="s">
        <v>4009</v>
      </c>
      <c r="K83" s="27" t="s">
        <v>4418</v>
      </c>
      <c r="N83" s="4" t="s">
        <v>4625</v>
      </c>
      <c r="O83" s="4" t="s">
        <v>6867</v>
      </c>
    </row>
    <row r="84" spans="5:15" x14ac:dyDescent="0.2">
      <c r="E84" s="20" t="s">
        <v>3946</v>
      </c>
      <c r="F84" s="26" t="s">
        <v>4070</v>
      </c>
      <c r="G84">
        <f t="shared" si="2"/>
        <v>1</v>
      </c>
      <c r="J84" s="27" t="s">
        <v>4009</v>
      </c>
      <c r="K84" s="32" t="s">
        <v>4419</v>
      </c>
      <c r="N84" s="4" t="s">
        <v>5343</v>
      </c>
      <c r="O84" s="4" t="s">
        <v>6936</v>
      </c>
    </row>
    <row r="85" spans="5:15" x14ac:dyDescent="0.2">
      <c r="E85" s="22" t="s">
        <v>3947</v>
      </c>
      <c r="F85" s="36" t="s">
        <v>4071</v>
      </c>
      <c r="G85">
        <f t="shared" si="2"/>
        <v>1</v>
      </c>
      <c r="J85" s="27" t="s">
        <v>4009</v>
      </c>
      <c r="K85" s="32" t="s">
        <v>4420</v>
      </c>
      <c r="N85" s="4" t="s">
        <v>5276</v>
      </c>
      <c r="O85" s="4" t="s">
        <v>6934</v>
      </c>
    </row>
    <row r="86" spans="5:15" x14ac:dyDescent="0.2">
      <c r="E86" s="22" t="s">
        <v>3947</v>
      </c>
      <c r="F86" s="36" t="s">
        <v>4072</v>
      </c>
      <c r="G86">
        <f t="shared" si="2"/>
        <v>1</v>
      </c>
      <c r="J86" s="27" t="s">
        <v>4009</v>
      </c>
      <c r="K86" s="27" t="s">
        <v>4421</v>
      </c>
      <c r="N86" s="4" t="s">
        <v>5377</v>
      </c>
      <c r="O86" s="4" t="s">
        <v>6936</v>
      </c>
    </row>
    <row r="87" spans="5:15" x14ac:dyDescent="0.2">
      <c r="E87" s="22" t="s">
        <v>3947</v>
      </c>
      <c r="F87" s="37" t="s">
        <v>4073</v>
      </c>
      <c r="G87">
        <f t="shared" si="2"/>
        <v>1</v>
      </c>
      <c r="J87" s="27" t="s">
        <v>4009</v>
      </c>
      <c r="K87" s="32" t="s">
        <v>4422</v>
      </c>
      <c r="N87" s="4" t="s">
        <v>6546</v>
      </c>
      <c r="O87" s="4" t="s">
        <v>7049</v>
      </c>
    </row>
    <row r="88" spans="5:15" x14ac:dyDescent="0.2">
      <c r="E88" s="22" t="s">
        <v>3947</v>
      </c>
      <c r="F88" s="37" t="s">
        <v>4074</v>
      </c>
      <c r="G88">
        <f t="shared" si="2"/>
        <v>1</v>
      </c>
      <c r="J88" s="27" t="s">
        <v>4009</v>
      </c>
      <c r="K88" s="27" t="s">
        <v>4423</v>
      </c>
      <c r="N88" s="148" t="s">
        <v>4393</v>
      </c>
      <c r="O88" s="27" t="s">
        <v>4096</v>
      </c>
    </row>
    <row r="89" spans="5:15" x14ac:dyDescent="0.2">
      <c r="E89" s="22" t="s">
        <v>3947</v>
      </c>
      <c r="F89" s="37" t="s">
        <v>4075</v>
      </c>
      <c r="G89">
        <f t="shared" si="2"/>
        <v>1</v>
      </c>
      <c r="J89" s="27" t="s">
        <v>4007</v>
      </c>
      <c r="K89" s="27" t="s">
        <v>4396</v>
      </c>
      <c r="N89" s="27" t="s">
        <v>4408</v>
      </c>
      <c r="O89" s="27" t="s">
        <v>4096</v>
      </c>
    </row>
    <row r="90" spans="5:15" x14ac:dyDescent="0.2">
      <c r="E90" s="22" t="s">
        <v>3947</v>
      </c>
      <c r="F90" s="37" t="s">
        <v>4076</v>
      </c>
      <c r="G90">
        <f t="shared" si="2"/>
        <v>1</v>
      </c>
      <c r="J90" s="27" t="s">
        <v>4007</v>
      </c>
      <c r="K90" s="27" t="s">
        <v>4397</v>
      </c>
      <c r="N90" s="4" t="s">
        <v>6066</v>
      </c>
      <c r="O90" s="4" t="s">
        <v>6995</v>
      </c>
    </row>
    <row r="91" spans="5:15" x14ac:dyDescent="0.2">
      <c r="E91" s="22" t="s">
        <v>3947</v>
      </c>
      <c r="F91" s="37" t="s">
        <v>4077</v>
      </c>
      <c r="G91">
        <f t="shared" si="2"/>
        <v>1</v>
      </c>
      <c r="J91" s="27" t="s">
        <v>4007</v>
      </c>
      <c r="K91" s="27" t="s">
        <v>4398</v>
      </c>
      <c r="N91" s="4" t="s">
        <v>6527</v>
      </c>
      <c r="O91" s="4" t="s">
        <v>4096</v>
      </c>
    </row>
    <row r="92" spans="5:15" x14ac:dyDescent="0.2">
      <c r="E92" s="22" t="s">
        <v>3947</v>
      </c>
      <c r="F92" s="26" t="s">
        <v>4078</v>
      </c>
      <c r="G92">
        <f t="shared" si="2"/>
        <v>1</v>
      </c>
      <c r="J92" s="27" t="s">
        <v>4007</v>
      </c>
      <c r="K92" s="27" t="s">
        <v>4399</v>
      </c>
      <c r="N92" s="4" t="s">
        <v>4579</v>
      </c>
      <c r="O92" s="4" t="s">
        <v>4096</v>
      </c>
    </row>
    <row r="93" spans="5:15" x14ac:dyDescent="0.2">
      <c r="E93" s="22" t="s">
        <v>3947</v>
      </c>
      <c r="F93" s="26" t="s">
        <v>4079</v>
      </c>
      <c r="G93">
        <f t="shared" si="2"/>
        <v>1</v>
      </c>
      <c r="J93" s="27" t="s">
        <v>4007</v>
      </c>
      <c r="K93" s="27" t="s">
        <v>4400</v>
      </c>
      <c r="N93" s="4" t="s">
        <v>5018</v>
      </c>
      <c r="O93" s="4" t="s">
        <v>6877</v>
      </c>
    </row>
    <row r="94" spans="5:15" x14ac:dyDescent="0.2">
      <c r="E94" s="22" t="s">
        <v>3947</v>
      </c>
      <c r="F94" s="26" t="s">
        <v>4080</v>
      </c>
      <c r="G94">
        <f t="shared" si="2"/>
        <v>1</v>
      </c>
      <c r="J94" s="27" t="s">
        <v>4010</v>
      </c>
      <c r="K94" s="27" t="s">
        <v>7076</v>
      </c>
      <c r="N94" s="4" t="s">
        <v>5019</v>
      </c>
      <c r="O94" s="4" t="s">
        <v>6877</v>
      </c>
    </row>
    <row r="95" spans="5:15" x14ac:dyDescent="0.2">
      <c r="E95" s="22" t="s">
        <v>3947</v>
      </c>
      <c r="F95" s="26" t="s">
        <v>4081</v>
      </c>
      <c r="G95">
        <f t="shared" si="2"/>
        <v>1</v>
      </c>
      <c r="J95" s="27" t="s">
        <v>4010</v>
      </c>
      <c r="K95" s="27" t="s">
        <v>4424</v>
      </c>
      <c r="N95" s="4" t="s">
        <v>5020</v>
      </c>
      <c r="O95" s="4" t="s">
        <v>6877</v>
      </c>
    </row>
    <row r="96" spans="5:15" x14ac:dyDescent="0.2">
      <c r="E96" s="22" t="s">
        <v>3947</v>
      </c>
      <c r="F96" s="26" t="s">
        <v>4082</v>
      </c>
      <c r="G96">
        <f t="shared" si="2"/>
        <v>1</v>
      </c>
      <c r="J96" s="26" t="s">
        <v>4352</v>
      </c>
      <c r="K96" s="26" t="s">
        <v>4425</v>
      </c>
      <c r="N96" s="4" t="s">
        <v>5021</v>
      </c>
      <c r="O96" s="4" t="s">
        <v>6877</v>
      </c>
    </row>
    <row r="97" spans="5:15" x14ac:dyDescent="0.2">
      <c r="E97" s="20" t="s">
        <v>3948</v>
      </c>
      <c r="F97" s="26" t="s">
        <v>4083</v>
      </c>
      <c r="G97">
        <f t="shared" si="2"/>
        <v>1</v>
      </c>
      <c r="J97" s="26" t="s">
        <v>4352</v>
      </c>
      <c r="K97" s="27" t="s">
        <v>4426</v>
      </c>
      <c r="N97" s="4" t="s">
        <v>5022</v>
      </c>
      <c r="O97" s="4" t="s">
        <v>6877</v>
      </c>
    </row>
    <row r="98" spans="5:15" x14ac:dyDescent="0.2">
      <c r="E98" s="20" t="s">
        <v>3948</v>
      </c>
      <c r="F98" s="26" t="s">
        <v>4084</v>
      </c>
      <c r="G98">
        <f t="shared" ref="G98:G129" si="3">+COUNTIF(F:F,F98)</f>
        <v>1</v>
      </c>
      <c r="J98" s="26" t="s">
        <v>4352</v>
      </c>
      <c r="K98" s="27" t="s">
        <v>4427</v>
      </c>
      <c r="N98" s="4" t="s">
        <v>5023</v>
      </c>
      <c r="O98" s="4" t="s">
        <v>6877</v>
      </c>
    </row>
    <row r="99" spans="5:15" x14ac:dyDescent="0.2">
      <c r="E99" s="23" t="s">
        <v>3949</v>
      </c>
      <c r="F99" s="32" t="s">
        <v>4085</v>
      </c>
      <c r="G99">
        <f t="shared" si="3"/>
        <v>1</v>
      </c>
      <c r="J99" s="26" t="s">
        <v>4352</v>
      </c>
      <c r="K99" s="27" t="s">
        <v>4428</v>
      </c>
      <c r="N99" s="4" t="s">
        <v>5024</v>
      </c>
      <c r="O99" s="4" t="s">
        <v>6877</v>
      </c>
    </row>
    <row r="100" spans="5:15" x14ac:dyDescent="0.2">
      <c r="E100" s="23" t="s">
        <v>3949</v>
      </c>
      <c r="F100" s="32" t="s">
        <v>4086</v>
      </c>
      <c r="G100">
        <f t="shared" si="3"/>
        <v>1</v>
      </c>
      <c r="J100" s="26" t="s">
        <v>4352</v>
      </c>
      <c r="K100" s="27" t="s">
        <v>4429</v>
      </c>
      <c r="N100" s="150" t="s">
        <v>5912</v>
      </c>
      <c r="O100" s="4" t="s">
        <v>6990</v>
      </c>
    </row>
    <row r="101" spans="5:15" x14ac:dyDescent="0.2">
      <c r="E101" s="23" t="s">
        <v>3949</v>
      </c>
      <c r="F101" s="32" t="s">
        <v>4087</v>
      </c>
      <c r="G101">
        <f t="shared" si="3"/>
        <v>1</v>
      </c>
      <c r="J101" s="27" t="s">
        <v>7128</v>
      </c>
      <c r="K101" s="27" t="s">
        <v>7077</v>
      </c>
      <c r="N101" s="4" t="s">
        <v>4575</v>
      </c>
      <c r="O101" s="4" t="s">
        <v>4096</v>
      </c>
    </row>
    <row r="102" spans="5:15" x14ac:dyDescent="0.2">
      <c r="E102" s="23" t="s">
        <v>3949</v>
      </c>
      <c r="F102" s="32" t="s">
        <v>4088</v>
      </c>
      <c r="G102">
        <f t="shared" si="3"/>
        <v>1</v>
      </c>
      <c r="J102" s="26" t="s">
        <v>4011</v>
      </c>
      <c r="K102" s="26" t="s">
        <v>4430</v>
      </c>
      <c r="N102" s="4" t="s">
        <v>6679</v>
      </c>
      <c r="O102" s="4" t="s">
        <v>7049</v>
      </c>
    </row>
    <row r="103" spans="5:15" x14ac:dyDescent="0.2">
      <c r="E103" s="23" t="s">
        <v>3949</v>
      </c>
      <c r="F103" s="32" t="s">
        <v>4089</v>
      </c>
      <c r="G103">
        <f t="shared" si="3"/>
        <v>1</v>
      </c>
      <c r="J103" s="26" t="s">
        <v>4011</v>
      </c>
      <c r="K103" s="26" t="s">
        <v>4431</v>
      </c>
      <c r="N103" s="150" t="s">
        <v>5530</v>
      </c>
      <c r="O103" s="4" t="s">
        <v>6942</v>
      </c>
    </row>
    <row r="104" spans="5:15" x14ac:dyDescent="0.2">
      <c r="E104" s="23" t="s">
        <v>3949</v>
      </c>
      <c r="F104" s="32" t="s">
        <v>4090</v>
      </c>
      <c r="G104">
        <f t="shared" si="3"/>
        <v>1</v>
      </c>
      <c r="J104" s="26" t="s">
        <v>4011</v>
      </c>
      <c r="K104" s="26" t="s">
        <v>4432</v>
      </c>
      <c r="N104" s="148" t="s">
        <v>4358</v>
      </c>
      <c r="O104" s="27" t="s">
        <v>4096</v>
      </c>
    </row>
    <row r="105" spans="5:15" x14ac:dyDescent="0.2">
      <c r="E105" s="23" t="s">
        <v>3949</v>
      </c>
      <c r="F105" s="32" t="s">
        <v>4091</v>
      </c>
      <c r="G105">
        <f t="shared" si="3"/>
        <v>1</v>
      </c>
      <c r="J105" s="26" t="s">
        <v>4011</v>
      </c>
      <c r="K105" s="26" t="s">
        <v>4433</v>
      </c>
      <c r="N105" s="4" t="s">
        <v>4911</v>
      </c>
      <c r="O105" s="4" t="s">
        <v>6877</v>
      </c>
    </row>
    <row r="106" spans="5:15" x14ac:dyDescent="0.2">
      <c r="E106" s="23" t="s">
        <v>3949</v>
      </c>
      <c r="F106" s="32" t="s">
        <v>4092</v>
      </c>
      <c r="G106">
        <f t="shared" si="3"/>
        <v>1</v>
      </c>
      <c r="J106" s="26" t="s">
        <v>4011</v>
      </c>
      <c r="K106" s="26" t="s">
        <v>4434</v>
      </c>
      <c r="N106" s="150" t="s">
        <v>5750</v>
      </c>
      <c r="O106" s="4" t="s">
        <v>6978</v>
      </c>
    </row>
    <row r="107" spans="5:15" x14ac:dyDescent="0.2">
      <c r="E107" s="23" t="s">
        <v>3949</v>
      </c>
      <c r="F107" s="32" t="s">
        <v>4093</v>
      </c>
      <c r="G107">
        <f t="shared" si="3"/>
        <v>1</v>
      </c>
      <c r="J107" s="26" t="s">
        <v>4011</v>
      </c>
      <c r="K107" s="26" t="s">
        <v>4435</v>
      </c>
      <c r="N107" s="4" t="s">
        <v>5306</v>
      </c>
      <c r="O107" s="4" t="s">
        <v>6936</v>
      </c>
    </row>
    <row r="108" spans="5:15" x14ac:dyDescent="0.2">
      <c r="E108" s="20" t="s">
        <v>3950</v>
      </c>
      <c r="F108" s="38" t="s">
        <v>4094</v>
      </c>
      <c r="G108">
        <f t="shared" si="3"/>
        <v>1</v>
      </c>
      <c r="J108" s="26" t="s">
        <v>4011</v>
      </c>
      <c r="K108" s="26" t="s">
        <v>4436</v>
      </c>
      <c r="N108" s="150" t="s">
        <v>5979</v>
      </c>
      <c r="O108" s="4" t="s">
        <v>6994</v>
      </c>
    </row>
    <row r="109" spans="5:15" x14ac:dyDescent="0.2">
      <c r="E109" s="20" t="s">
        <v>3950</v>
      </c>
      <c r="F109" s="38" t="s">
        <v>4095</v>
      </c>
      <c r="G109">
        <f t="shared" si="3"/>
        <v>1</v>
      </c>
      <c r="J109" s="26" t="s">
        <v>4011</v>
      </c>
      <c r="K109" s="26" t="s">
        <v>4437</v>
      </c>
      <c r="N109" s="150" t="s">
        <v>5751</v>
      </c>
      <c r="O109" s="4" t="s">
        <v>6979</v>
      </c>
    </row>
    <row r="110" spans="5:15" x14ac:dyDescent="0.2">
      <c r="E110" s="20" t="s">
        <v>3951</v>
      </c>
      <c r="F110" s="26" t="s">
        <v>7134</v>
      </c>
      <c r="G110">
        <f t="shared" si="3"/>
        <v>1</v>
      </c>
      <c r="J110" s="26" t="s">
        <v>4011</v>
      </c>
      <c r="K110" s="26" t="s">
        <v>4438</v>
      </c>
      <c r="N110" s="4" t="s">
        <v>5348</v>
      </c>
      <c r="O110" s="4" t="s">
        <v>6934</v>
      </c>
    </row>
    <row r="111" spans="5:15" x14ac:dyDescent="0.2">
      <c r="E111" s="20" t="s">
        <v>3952</v>
      </c>
      <c r="F111" s="26" t="s">
        <v>4097</v>
      </c>
      <c r="G111">
        <f t="shared" si="3"/>
        <v>1</v>
      </c>
      <c r="J111" s="26" t="s">
        <v>4011</v>
      </c>
      <c r="K111" s="26" t="s">
        <v>7077</v>
      </c>
      <c r="N111" s="4" t="s">
        <v>5347</v>
      </c>
      <c r="O111" s="4" t="s">
        <v>6934</v>
      </c>
    </row>
    <row r="112" spans="5:15" x14ac:dyDescent="0.2">
      <c r="E112" s="20" t="s">
        <v>3952</v>
      </c>
      <c r="F112" s="26" t="s">
        <v>4098</v>
      </c>
      <c r="G112">
        <f t="shared" si="3"/>
        <v>1</v>
      </c>
      <c r="J112" s="26" t="s">
        <v>4011</v>
      </c>
      <c r="K112" s="26" t="s">
        <v>4439</v>
      </c>
      <c r="N112" s="4" t="s">
        <v>6541</v>
      </c>
      <c r="O112" s="4" t="s">
        <v>4096</v>
      </c>
    </row>
    <row r="113" spans="5:15" x14ac:dyDescent="0.2">
      <c r="E113" s="20" t="s">
        <v>3952</v>
      </c>
      <c r="F113" s="26" t="s">
        <v>4099</v>
      </c>
      <c r="G113">
        <f t="shared" si="3"/>
        <v>1</v>
      </c>
      <c r="J113" s="26" t="s">
        <v>4011</v>
      </c>
      <c r="K113" s="26" t="s">
        <v>4440</v>
      </c>
      <c r="N113" s="4" t="s">
        <v>6355</v>
      </c>
      <c r="O113" s="4" t="s">
        <v>7021</v>
      </c>
    </row>
    <row r="114" spans="5:15" x14ac:dyDescent="0.2">
      <c r="E114" s="20" t="s">
        <v>3952</v>
      </c>
      <c r="F114" s="26" t="s">
        <v>4100</v>
      </c>
      <c r="G114">
        <f t="shared" si="3"/>
        <v>1</v>
      </c>
      <c r="J114" s="26" t="s">
        <v>4011</v>
      </c>
      <c r="K114" s="26" t="s">
        <v>4441</v>
      </c>
      <c r="N114" s="150" t="s">
        <v>5531</v>
      </c>
      <c r="O114" s="4" t="s">
        <v>6948</v>
      </c>
    </row>
    <row r="115" spans="5:15" x14ac:dyDescent="0.2">
      <c r="E115" s="20" t="s">
        <v>3952</v>
      </c>
      <c r="F115" s="26" t="s">
        <v>4101</v>
      </c>
      <c r="G115">
        <f t="shared" si="3"/>
        <v>1</v>
      </c>
      <c r="J115" s="26" t="s">
        <v>4011</v>
      </c>
      <c r="K115" s="26" t="s">
        <v>4442</v>
      </c>
      <c r="N115" s="150" t="s">
        <v>5441</v>
      </c>
      <c r="O115" s="4" t="s">
        <v>6939</v>
      </c>
    </row>
    <row r="116" spans="5:15" x14ac:dyDescent="0.2">
      <c r="E116" s="20" t="s">
        <v>3952</v>
      </c>
      <c r="F116" s="26" t="s">
        <v>4102</v>
      </c>
      <c r="G116">
        <f t="shared" si="3"/>
        <v>1</v>
      </c>
      <c r="J116" s="26" t="s">
        <v>4011</v>
      </c>
      <c r="K116" s="26" t="s">
        <v>4443</v>
      </c>
      <c r="N116" s="4" t="s">
        <v>6356</v>
      </c>
      <c r="O116" s="4" t="s">
        <v>7021</v>
      </c>
    </row>
    <row r="117" spans="5:15" x14ac:dyDescent="0.2">
      <c r="E117" s="20" t="s">
        <v>3953</v>
      </c>
      <c r="F117" s="26" t="s">
        <v>4103</v>
      </c>
      <c r="G117">
        <f t="shared" si="3"/>
        <v>1</v>
      </c>
      <c r="J117" s="26" t="s">
        <v>4011</v>
      </c>
      <c r="K117" s="26" t="s">
        <v>4444</v>
      </c>
      <c r="N117" s="4" t="s">
        <v>6547</v>
      </c>
      <c r="O117" s="4" t="s">
        <v>7049</v>
      </c>
    </row>
    <row r="118" spans="5:15" x14ac:dyDescent="0.2">
      <c r="E118" s="20" t="s">
        <v>3953</v>
      </c>
      <c r="F118" s="26" t="s">
        <v>4104</v>
      </c>
      <c r="G118">
        <f t="shared" si="3"/>
        <v>1</v>
      </c>
      <c r="J118" s="26" t="s">
        <v>4012</v>
      </c>
      <c r="K118" s="26" t="s">
        <v>4445</v>
      </c>
      <c r="N118" s="4" t="s">
        <v>6548</v>
      </c>
      <c r="O118" s="4" t="s">
        <v>7049</v>
      </c>
    </row>
    <row r="119" spans="5:15" x14ac:dyDescent="0.2">
      <c r="E119" s="20" t="s">
        <v>3953</v>
      </c>
      <c r="F119" s="26" t="s">
        <v>4105</v>
      </c>
      <c r="G119">
        <f t="shared" si="3"/>
        <v>1</v>
      </c>
      <c r="J119" s="26" t="s">
        <v>4012</v>
      </c>
      <c r="K119" s="26" t="s">
        <v>7077</v>
      </c>
      <c r="N119" s="150" t="s">
        <v>6159</v>
      </c>
      <c r="O119" s="4" t="s">
        <v>6996</v>
      </c>
    </row>
    <row r="120" spans="5:15" x14ac:dyDescent="0.2">
      <c r="E120" s="20" t="s">
        <v>3953</v>
      </c>
      <c r="F120" s="26" t="s">
        <v>4106</v>
      </c>
      <c r="G120">
        <f t="shared" si="3"/>
        <v>1</v>
      </c>
      <c r="J120" s="26" t="s">
        <v>4012</v>
      </c>
      <c r="K120" s="26" t="s">
        <v>4446</v>
      </c>
      <c r="N120" s="4" t="s">
        <v>4537</v>
      </c>
      <c r="O120" s="4" t="s">
        <v>6870</v>
      </c>
    </row>
    <row r="121" spans="5:15" x14ac:dyDescent="0.2">
      <c r="E121" s="20" t="s">
        <v>3953</v>
      </c>
      <c r="F121" s="26" t="s">
        <v>4107</v>
      </c>
      <c r="G121">
        <f t="shared" si="3"/>
        <v>1</v>
      </c>
      <c r="J121" s="26" t="s">
        <v>4013</v>
      </c>
      <c r="K121" s="26" t="s">
        <v>4447</v>
      </c>
      <c r="N121" s="150" t="s">
        <v>5532</v>
      </c>
      <c r="O121" s="4" t="s">
        <v>6949</v>
      </c>
    </row>
    <row r="122" spans="5:15" x14ac:dyDescent="0.2">
      <c r="E122" s="20" t="s">
        <v>3953</v>
      </c>
      <c r="F122" s="26" t="s">
        <v>4108</v>
      </c>
      <c r="G122">
        <f t="shared" si="3"/>
        <v>1</v>
      </c>
      <c r="J122" s="26" t="s">
        <v>4013</v>
      </c>
      <c r="K122" s="26" t="s">
        <v>4448</v>
      </c>
      <c r="N122" s="150" t="s">
        <v>5442</v>
      </c>
      <c r="O122" s="4" t="s">
        <v>6938</v>
      </c>
    </row>
    <row r="123" spans="5:15" x14ac:dyDescent="0.2">
      <c r="E123" s="20" t="s">
        <v>3953</v>
      </c>
      <c r="F123" s="26" t="s">
        <v>4109</v>
      </c>
      <c r="G123">
        <f t="shared" si="3"/>
        <v>1</v>
      </c>
      <c r="J123" s="26" t="s">
        <v>4013</v>
      </c>
      <c r="K123" s="26" t="s">
        <v>4449</v>
      </c>
      <c r="N123" s="148" t="s">
        <v>5383</v>
      </c>
      <c r="O123" s="4" t="s">
        <v>6937</v>
      </c>
    </row>
    <row r="124" spans="5:15" x14ac:dyDescent="0.2">
      <c r="E124" s="20" t="s">
        <v>3953</v>
      </c>
      <c r="F124" s="26" t="s">
        <v>4110</v>
      </c>
      <c r="G124">
        <f t="shared" si="3"/>
        <v>1</v>
      </c>
      <c r="J124" s="26" t="s">
        <v>4013</v>
      </c>
      <c r="K124" s="26" t="s">
        <v>4450</v>
      </c>
      <c r="N124" s="150" t="s">
        <v>5533</v>
      </c>
      <c r="O124" s="4" t="s">
        <v>6950</v>
      </c>
    </row>
    <row r="125" spans="5:15" x14ac:dyDescent="0.2">
      <c r="E125" s="20" t="s">
        <v>3953</v>
      </c>
      <c r="F125" s="26" t="s">
        <v>4111</v>
      </c>
      <c r="G125">
        <f t="shared" si="3"/>
        <v>1</v>
      </c>
      <c r="J125" s="26" t="s">
        <v>4013</v>
      </c>
      <c r="K125" s="26" t="s">
        <v>4451</v>
      </c>
      <c r="N125" s="150" t="s">
        <v>5534</v>
      </c>
      <c r="O125" s="4" t="s">
        <v>6942</v>
      </c>
    </row>
    <row r="126" spans="5:15" x14ac:dyDescent="0.2">
      <c r="E126" s="20" t="s">
        <v>3953</v>
      </c>
      <c r="F126" s="26" t="s">
        <v>4112</v>
      </c>
      <c r="G126">
        <f t="shared" si="3"/>
        <v>1</v>
      </c>
      <c r="J126" s="26" t="s">
        <v>4013</v>
      </c>
      <c r="K126" s="26" t="s">
        <v>4452</v>
      </c>
      <c r="N126" s="4" t="s">
        <v>6549</v>
      </c>
      <c r="O126" s="4" t="s">
        <v>4096</v>
      </c>
    </row>
    <row r="127" spans="5:15" x14ac:dyDescent="0.2">
      <c r="E127" s="20" t="s">
        <v>3953</v>
      </c>
      <c r="F127" s="26" t="s">
        <v>4113</v>
      </c>
      <c r="G127">
        <f t="shared" si="3"/>
        <v>1</v>
      </c>
      <c r="J127" s="26" t="s">
        <v>4013</v>
      </c>
      <c r="K127" s="26" t="s">
        <v>4453</v>
      </c>
      <c r="N127" s="4" t="s">
        <v>5273</v>
      </c>
      <c r="O127" s="4" t="s">
        <v>6934</v>
      </c>
    </row>
    <row r="128" spans="5:15" x14ac:dyDescent="0.2">
      <c r="E128" s="20" t="s">
        <v>3953</v>
      </c>
      <c r="F128" s="26" t="s">
        <v>4114</v>
      </c>
      <c r="G128">
        <f t="shared" si="3"/>
        <v>1</v>
      </c>
      <c r="J128" s="26" t="s">
        <v>4013</v>
      </c>
      <c r="K128" s="26" t="s">
        <v>4454</v>
      </c>
      <c r="N128" s="4" t="s">
        <v>6656</v>
      </c>
      <c r="O128" s="4" t="s">
        <v>7049</v>
      </c>
    </row>
    <row r="129" spans="5:15" x14ac:dyDescent="0.2">
      <c r="E129" s="20" t="s">
        <v>3953</v>
      </c>
      <c r="F129" s="26" t="s">
        <v>4115</v>
      </c>
      <c r="G129">
        <f t="shared" si="3"/>
        <v>1</v>
      </c>
      <c r="J129" s="26" t="s">
        <v>4013</v>
      </c>
      <c r="K129" s="26" t="s">
        <v>4455</v>
      </c>
      <c r="N129" s="4" t="s">
        <v>4763</v>
      </c>
      <c r="O129" s="4" t="s">
        <v>6890</v>
      </c>
    </row>
    <row r="130" spans="5:15" x14ac:dyDescent="0.2">
      <c r="E130" s="20" t="s">
        <v>3953</v>
      </c>
      <c r="F130" s="26" t="s">
        <v>4116</v>
      </c>
      <c r="G130">
        <f t="shared" ref="G130:G161" si="4">+COUNTIF(F:F,F130)</f>
        <v>1</v>
      </c>
      <c r="J130" s="26" t="s">
        <v>4013</v>
      </c>
      <c r="K130" s="26" t="s">
        <v>4456</v>
      </c>
      <c r="N130" s="4" t="s">
        <v>4764</v>
      </c>
      <c r="O130" s="4" t="s">
        <v>6891</v>
      </c>
    </row>
    <row r="131" spans="5:15" x14ac:dyDescent="0.2">
      <c r="E131" s="20" t="s">
        <v>3953</v>
      </c>
      <c r="F131" s="26" t="s">
        <v>7130</v>
      </c>
      <c r="G131">
        <f t="shared" si="4"/>
        <v>1</v>
      </c>
      <c r="J131" s="26" t="s">
        <v>4013</v>
      </c>
      <c r="K131" s="26" t="s">
        <v>4457</v>
      </c>
      <c r="N131" s="4" t="s">
        <v>5381</v>
      </c>
      <c r="O131" s="4" t="s">
        <v>6934</v>
      </c>
    </row>
    <row r="132" spans="5:15" x14ac:dyDescent="0.2">
      <c r="E132" s="20" t="s">
        <v>3954</v>
      </c>
      <c r="F132" s="26" t="s">
        <v>4117</v>
      </c>
      <c r="G132">
        <f t="shared" si="4"/>
        <v>1</v>
      </c>
      <c r="J132" s="26" t="s">
        <v>4013</v>
      </c>
      <c r="K132" s="26" t="s">
        <v>4458</v>
      </c>
      <c r="N132" s="27" t="s">
        <v>4396</v>
      </c>
      <c r="O132" s="27" t="s">
        <v>4096</v>
      </c>
    </row>
    <row r="133" spans="5:15" x14ac:dyDescent="0.2">
      <c r="E133" s="20" t="s">
        <v>3954</v>
      </c>
      <c r="F133" s="26" t="s">
        <v>4118</v>
      </c>
      <c r="G133">
        <f t="shared" si="4"/>
        <v>1</v>
      </c>
      <c r="J133" s="26" t="s">
        <v>4013</v>
      </c>
      <c r="K133" s="26" t="s">
        <v>7077</v>
      </c>
      <c r="N133" s="27" t="s">
        <v>4396</v>
      </c>
      <c r="O133" s="27" t="s">
        <v>4096</v>
      </c>
    </row>
    <row r="134" spans="5:15" x14ac:dyDescent="0.2">
      <c r="E134" s="20" t="s">
        <v>3954</v>
      </c>
      <c r="F134" s="26" t="s">
        <v>4119</v>
      </c>
      <c r="G134">
        <f t="shared" si="4"/>
        <v>1</v>
      </c>
      <c r="J134" s="26" t="s">
        <v>4013</v>
      </c>
      <c r="K134" s="26" t="s">
        <v>4459</v>
      </c>
      <c r="N134" s="150" t="s">
        <v>5752</v>
      </c>
      <c r="O134" s="4" t="s">
        <v>6974</v>
      </c>
    </row>
    <row r="135" spans="5:15" x14ac:dyDescent="0.2">
      <c r="E135" s="20" t="s">
        <v>3954</v>
      </c>
      <c r="F135" s="26" t="s">
        <v>4120</v>
      </c>
      <c r="G135">
        <f t="shared" si="4"/>
        <v>1</v>
      </c>
      <c r="J135" s="26" t="s">
        <v>4013</v>
      </c>
      <c r="K135" s="26" t="s">
        <v>4460</v>
      </c>
      <c r="N135" s="4" t="s">
        <v>4548</v>
      </c>
      <c r="O135" s="4" t="s">
        <v>6875</v>
      </c>
    </row>
    <row r="136" spans="5:15" x14ac:dyDescent="0.2">
      <c r="E136" s="20" t="s">
        <v>3954</v>
      </c>
      <c r="F136" s="26" t="s">
        <v>4121</v>
      </c>
      <c r="G136">
        <f t="shared" si="4"/>
        <v>1</v>
      </c>
      <c r="J136" s="26" t="s">
        <v>4013</v>
      </c>
      <c r="K136" s="26" t="s">
        <v>4461</v>
      </c>
      <c r="N136" s="4" t="s">
        <v>6103</v>
      </c>
      <c r="O136" s="4" t="s">
        <v>4096</v>
      </c>
    </row>
    <row r="137" spans="5:15" x14ac:dyDescent="0.2">
      <c r="E137" s="20" t="s">
        <v>3954</v>
      </c>
      <c r="F137" s="26" t="s">
        <v>4122</v>
      </c>
      <c r="G137">
        <f t="shared" si="4"/>
        <v>1</v>
      </c>
      <c r="J137" s="26" t="s">
        <v>4013</v>
      </c>
      <c r="K137" s="26" t="s">
        <v>4462</v>
      </c>
      <c r="N137" s="4" t="s">
        <v>6199</v>
      </c>
      <c r="O137" s="4" t="s">
        <v>4096</v>
      </c>
    </row>
    <row r="138" spans="5:15" x14ac:dyDescent="0.2">
      <c r="E138" s="20" t="s">
        <v>3954</v>
      </c>
      <c r="F138" s="26" t="s">
        <v>4123</v>
      </c>
      <c r="G138">
        <f t="shared" si="4"/>
        <v>1</v>
      </c>
      <c r="J138" s="26" t="s">
        <v>4013</v>
      </c>
      <c r="K138" s="26" t="s">
        <v>4463</v>
      </c>
      <c r="N138" s="148" t="s">
        <v>5388</v>
      </c>
      <c r="O138" s="4" t="s">
        <v>6937</v>
      </c>
    </row>
    <row r="139" spans="5:15" x14ac:dyDescent="0.2">
      <c r="E139" s="20" t="s">
        <v>3955</v>
      </c>
      <c r="F139" s="26" t="s">
        <v>4124</v>
      </c>
      <c r="G139">
        <f t="shared" si="4"/>
        <v>1</v>
      </c>
      <c r="J139" s="26" t="s">
        <v>4013</v>
      </c>
      <c r="K139" s="26" t="s">
        <v>4464</v>
      </c>
      <c r="N139" s="150" t="s">
        <v>5980</v>
      </c>
      <c r="O139" s="4" t="s">
        <v>6993</v>
      </c>
    </row>
    <row r="140" spans="5:15" x14ac:dyDescent="0.2">
      <c r="E140" s="20" t="s">
        <v>3955</v>
      </c>
      <c r="F140" s="26" t="s">
        <v>4125</v>
      </c>
      <c r="G140">
        <f t="shared" si="4"/>
        <v>1</v>
      </c>
      <c r="J140" s="26" t="s">
        <v>4013</v>
      </c>
      <c r="K140" s="26" t="s">
        <v>4465</v>
      </c>
      <c r="N140" s="150" t="s">
        <v>5981</v>
      </c>
      <c r="O140" s="4" t="s">
        <v>6993</v>
      </c>
    </row>
    <row r="141" spans="5:15" x14ac:dyDescent="0.2">
      <c r="E141" s="20" t="s">
        <v>3955</v>
      </c>
      <c r="F141" s="26" t="s">
        <v>4126</v>
      </c>
      <c r="G141">
        <f t="shared" si="4"/>
        <v>1</v>
      </c>
      <c r="J141" s="26" t="s">
        <v>4014</v>
      </c>
      <c r="K141" s="26" t="s">
        <v>7077</v>
      </c>
      <c r="N141" s="4" t="s">
        <v>6357</v>
      </c>
      <c r="O141" s="4" t="s">
        <v>7023</v>
      </c>
    </row>
    <row r="142" spans="5:15" x14ac:dyDescent="0.2">
      <c r="E142" s="20" t="s">
        <v>3955</v>
      </c>
      <c r="F142" s="26" t="s">
        <v>7131</v>
      </c>
      <c r="G142">
        <f t="shared" si="4"/>
        <v>1</v>
      </c>
      <c r="J142" s="26" t="s">
        <v>4015</v>
      </c>
      <c r="K142" s="26" t="s">
        <v>4015</v>
      </c>
      <c r="N142" s="150" t="s">
        <v>6114</v>
      </c>
      <c r="O142" s="4" t="s">
        <v>6996</v>
      </c>
    </row>
    <row r="143" spans="5:15" x14ac:dyDescent="0.2">
      <c r="E143" s="20" t="s">
        <v>3955</v>
      </c>
      <c r="F143" s="26" t="s">
        <v>4127</v>
      </c>
      <c r="G143">
        <f t="shared" si="4"/>
        <v>1</v>
      </c>
      <c r="J143" s="26" t="s">
        <v>4016</v>
      </c>
      <c r="K143" s="26" t="s">
        <v>4466</v>
      </c>
      <c r="N143" s="4" t="s">
        <v>6358</v>
      </c>
      <c r="O143" s="4" t="s">
        <v>7024</v>
      </c>
    </row>
    <row r="144" spans="5:15" x14ac:dyDescent="0.2">
      <c r="E144" s="20" t="s">
        <v>3955</v>
      </c>
      <c r="F144" s="26" t="s">
        <v>4128</v>
      </c>
      <c r="G144">
        <f t="shared" si="4"/>
        <v>1</v>
      </c>
      <c r="J144" s="26" t="s">
        <v>4016</v>
      </c>
      <c r="K144" s="26" t="s">
        <v>4467</v>
      </c>
      <c r="N144" s="148" t="s">
        <v>5391</v>
      </c>
      <c r="O144" s="4" t="s">
        <v>6937</v>
      </c>
    </row>
    <row r="145" spans="5:15" x14ac:dyDescent="0.2">
      <c r="E145" s="20" t="s">
        <v>3955</v>
      </c>
      <c r="F145" s="26" t="s">
        <v>4129</v>
      </c>
      <c r="G145">
        <f t="shared" si="4"/>
        <v>1</v>
      </c>
      <c r="J145" s="26" t="s">
        <v>4016</v>
      </c>
      <c r="K145" s="26" t="s">
        <v>4468</v>
      </c>
      <c r="N145" s="148" t="s">
        <v>5389</v>
      </c>
      <c r="O145" s="4" t="s">
        <v>6937</v>
      </c>
    </row>
    <row r="146" spans="5:15" x14ac:dyDescent="0.2">
      <c r="E146" s="20" t="s">
        <v>3955</v>
      </c>
      <c r="F146" s="26" t="s">
        <v>4130</v>
      </c>
      <c r="G146">
        <f t="shared" si="4"/>
        <v>1</v>
      </c>
      <c r="J146" s="26" t="s">
        <v>4016</v>
      </c>
      <c r="K146" s="26" t="s">
        <v>4469</v>
      </c>
      <c r="N146" s="148" t="s">
        <v>5390</v>
      </c>
      <c r="O146" s="4" t="s">
        <v>6937</v>
      </c>
    </row>
    <row r="147" spans="5:15" x14ac:dyDescent="0.2">
      <c r="E147" s="20" t="s">
        <v>3955</v>
      </c>
      <c r="F147" s="26" t="s">
        <v>4131</v>
      </c>
      <c r="G147">
        <f t="shared" si="4"/>
        <v>1</v>
      </c>
      <c r="J147" s="26" t="s">
        <v>4016</v>
      </c>
      <c r="K147" s="26" t="s">
        <v>4470</v>
      </c>
      <c r="N147" s="4" t="s">
        <v>6314</v>
      </c>
      <c r="O147" s="4" t="s">
        <v>7017</v>
      </c>
    </row>
    <row r="148" spans="5:15" x14ac:dyDescent="0.2">
      <c r="E148" s="20" t="s">
        <v>3955</v>
      </c>
      <c r="F148" s="26" t="s">
        <v>4132</v>
      </c>
      <c r="G148">
        <f t="shared" si="4"/>
        <v>1</v>
      </c>
      <c r="J148" s="26" t="s">
        <v>4016</v>
      </c>
      <c r="K148" s="26" t="s">
        <v>4471</v>
      </c>
      <c r="N148" s="4" t="s">
        <v>5089</v>
      </c>
      <c r="O148" s="4" t="s">
        <v>6877</v>
      </c>
    </row>
    <row r="149" spans="5:15" x14ac:dyDescent="0.2">
      <c r="E149" s="20" t="s">
        <v>3955</v>
      </c>
      <c r="F149" s="26" t="s">
        <v>4133</v>
      </c>
      <c r="G149">
        <f t="shared" si="4"/>
        <v>1</v>
      </c>
      <c r="J149" s="26" t="s">
        <v>4016</v>
      </c>
      <c r="K149" s="26" t="s">
        <v>4472</v>
      </c>
      <c r="N149" s="4" t="s">
        <v>6282</v>
      </c>
      <c r="O149" s="4" t="s">
        <v>7017</v>
      </c>
    </row>
    <row r="150" spans="5:15" x14ac:dyDescent="0.2">
      <c r="E150" s="20" t="s">
        <v>3955</v>
      </c>
      <c r="F150" s="26" t="s">
        <v>4134</v>
      </c>
      <c r="G150">
        <f t="shared" si="4"/>
        <v>1</v>
      </c>
      <c r="J150" s="26" t="s">
        <v>4016</v>
      </c>
      <c r="K150" s="26" t="s">
        <v>4473</v>
      </c>
      <c r="N150" s="4" t="s">
        <v>6087</v>
      </c>
      <c r="O150" s="4" t="s">
        <v>4096</v>
      </c>
    </row>
    <row r="151" spans="5:15" x14ac:dyDescent="0.2">
      <c r="E151" s="20" t="s">
        <v>3955</v>
      </c>
      <c r="F151" s="26" t="s">
        <v>4135</v>
      </c>
      <c r="G151">
        <f t="shared" si="4"/>
        <v>1</v>
      </c>
      <c r="J151" s="26" t="s">
        <v>4016</v>
      </c>
      <c r="K151" s="26" t="s">
        <v>4474</v>
      </c>
      <c r="N151" s="4" t="s">
        <v>4917</v>
      </c>
      <c r="O151" s="4" t="s">
        <v>6877</v>
      </c>
    </row>
    <row r="152" spans="5:15" x14ac:dyDescent="0.2">
      <c r="E152" s="20" t="s">
        <v>3955</v>
      </c>
      <c r="F152" s="26" t="s">
        <v>4136</v>
      </c>
      <c r="G152">
        <f t="shared" si="4"/>
        <v>1</v>
      </c>
      <c r="J152" s="26" t="s">
        <v>4016</v>
      </c>
      <c r="K152" s="26" t="s">
        <v>4475</v>
      </c>
      <c r="N152" s="4" t="s">
        <v>4918</v>
      </c>
      <c r="O152" s="4" t="s">
        <v>6877</v>
      </c>
    </row>
    <row r="153" spans="5:15" x14ac:dyDescent="0.2">
      <c r="E153" s="20" t="s">
        <v>3956</v>
      </c>
      <c r="F153" s="26" t="s">
        <v>4137</v>
      </c>
      <c r="G153">
        <f t="shared" si="4"/>
        <v>1</v>
      </c>
      <c r="J153" s="26" t="s">
        <v>4016</v>
      </c>
      <c r="K153" s="26" t="s">
        <v>4476</v>
      </c>
      <c r="N153" s="4" t="s">
        <v>5433</v>
      </c>
      <c r="O153" s="4" t="s">
        <v>4096</v>
      </c>
    </row>
    <row r="154" spans="5:15" x14ac:dyDescent="0.2">
      <c r="E154" s="20" t="s">
        <v>3956</v>
      </c>
      <c r="F154" s="26" t="s">
        <v>4138</v>
      </c>
      <c r="G154">
        <f t="shared" si="4"/>
        <v>1</v>
      </c>
      <c r="J154" s="26" t="s">
        <v>4016</v>
      </c>
      <c r="K154" s="26" t="s">
        <v>4477</v>
      </c>
      <c r="N154" s="150" t="s">
        <v>5753</v>
      </c>
      <c r="O154" s="4" t="s">
        <v>6980</v>
      </c>
    </row>
    <row r="155" spans="5:15" x14ac:dyDescent="0.2">
      <c r="E155" s="20" t="s">
        <v>3956</v>
      </c>
      <c r="F155" s="26" t="s">
        <v>4139</v>
      </c>
      <c r="G155">
        <f t="shared" si="4"/>
        <v>1</v>
      </c>
      <c r="J155" s="26" t="s">
        <v>4016</v>
      </c>
      <c r="K155" s="26" t="s">
        <v>4478</v>
      </c>
      <c r="N155" s="4" t="s">
        <v>6359</v>
      </c>
      <c r="O155" s="4" t="s">
        <v>7024</v>
      </c>
    </row>
    <row r="156" spans="5:15" x14ac:dyDescent="0.2">
      <c r="E156" s="20" t="s">
        <v>3956</v>
      </c>
      <c r="F156" s="26" t="s">
        <v>4140</v>
      </c>
      <c r="G156">
        <f t="shared" si="4"/>
        <v>1</v>
      </c>
      <c r="J156" s="26" t="s">
        <v>4016</v>
      </c>
      <c r="K156" s="26" t="s">
        <v>4479</v>
      </c>
      <c r="N156" s="150" t="s">
        <v>5443</v>
      </c>
      <c r="O156" s="4" t="s">
        <v>6938</v>
      </c>
    </row>
    <row r="157" spans="5:15" x14ac:dyDescent="0.2">
      <c r="E157" s="20" t="s">
        <v>3956</v>
      </c>
      <c r="F157" s="26" t="s">
        <v>3966</v>
      </c>
      <c r="G157">
        <f t="shared" si="4"/>
        <v>1</v>
      </c>
      <c r="J157" s="26" t="s">
        <v>4016</v>
      </c>
      <c r="K157" s="26" t="s">
        <v>7077</v>
      </c>
      <c r="N157" s="150" t="s">
        <v>5444</v>
      </c>
      <c r="O157" s="4" t="s">
        <v>6938</v>
      </c>
    </row>
    <row r="158" spans="5:15" x14ac:dyDescent="0.2">
      <c r="E158" s="20" t="s">
        <v>3956</v>
      </c>
      <c r="F158" s="26" t="s">
        <v>4141</v>
      </c>
      <c r="G158">
        <f t="shared" si="4"/>
        <v>1</v>
      </c>
      <c r="J158" s="26" t="s">
        <v>4016</v>
      </c>
      <c r="K158" s="26" t="s">
        <v>4480</v>
      </c>
      <c r="N158" s="150" t="s">
        <v>5445</v>
      </c>
      <c r="O158" s="4" t="s">
        <v>6939</v>
      </c>
    </row>
    <row r="159" spans="5:15" x14ac:dyDescent="0.2">
      <c r="E159" s="20" t="s">
        <v>3956</v>
      </c>
      <c r="F159" s="26" t="s">
        <v>4142</v>
      </c>
      <c r="G159">
        <f t="shared" si="4"/>
        <v>1</v>
      </c>
      <c r="J159" s="26" t="s">
        <v>4016</v>
      </c>
      <c r="K159" s="26" t="s">
        <v>4481</v>
      </c>
      <c r="N159" s="150" t="s">
        <v>5446</v>
      </c>
      <c r="O159" s="4" t="s">
        <v>6938</v>
      </c>
    </row>
    <row r="160" spans="5:15" x14ac:dyDescent="0.2">
      <c r="E160" s="20" t="s">
        <v>3956</v>
      </c>
      <c r="F160" s="26" t="s">
        <v>4143</v>
      </c>
      <c r="G160">
        <f t="shared" si="4"/>
        <v>1</v>
      </c>
      <c r="J160" s="26" t="s">
        <v>4016</v>
      </c>
      <c r="K160" s="26" t="s">
        <v>4482</v>
      </c>
      <c r="N160" s="150" t="s">
        <v>5447</v>
      </c>
      <c r="O160" s="4" t="s">
        <v>6938</v>
      </c>
    </row>
    <row r="161" spans="5:15" x14ac:dyDescent="0.2">
      <c r="E161" s="20" t="s">
        <v>3957</v>
      </c>
      <c r="F161" s="32" t="s">
        <v>4144</v>
      </c>
      <c r="G161">
        <f t="shared" si="4"/>
        <v>1</v>
      </c>
      <c r="J161" s="26" t="s">
        <v>4016</v>
      </c>
      <c r="K161" s="26" t="s">
        <v>4483</v>
      </c>
      <c r="N161" s="150" t="s">
        <v>5448</v>
      </c>
      <c r="O161" s="4" t="s">
        <v>6938</v>
      </c>
    </row>
    <row r="162" spans="5:15" x14ac:dyDescent="0.2">
      <c r="E162" s="20" t="s">
        <v>3957</v>
      </c>
      <c r="F162" s="32" t="s">
        <v>4145</v>
      </c>
      <c r="G162">
        <f t="shared" ref="G162:G179" si="5">+COUNTIF(F:F,F162)</f>
        <v>1</v>
      </c>
      <c r="J162" s="26" t="s">
        <v>4016</v>
      </c>
      <c r="K162" s="26" t="s">
        <v>4484</v>
      </c>
      <c r="N162" s="150" t="s">
        <v>5449</v>
      </c>
      <c r="O162" s="4" t="s">
        <v>6938</v>
      </c>
    </row>
    <row r="163" spans="5:15" x14ac:dyDescent="0.2">
      <c r="E163" s="20" t="s">
        <v>3957</v>
      </c>
      <c r="F163" s="32" t="s">
        <v>4146</v>
      </c>
      <c r="G163">
        <f t="shared" si="5"/>
        <v>1</v>
      </c>
      <c r="J163" s="26" t="s">
        <v>4016</v>
      </c>
      <c r="K163" s="26" t="s">
        <v>4485</v>
      </c>
      <c r="N163" s="150" t="s">
        <v>5450</v>
      </c>
      <c r="O163" s="4" t="s">
        <v>6939</v>
      </c>
    </row>
    <row r="164" spans="5:15" x14ac:dyDescent="0.2">
      <c r="E164" s="20" t="s">
        <v>3957</v>
      </c>
      <c r="F164" s="32" t="s">
        <v>4147</v>
      </c>
      <c r="G164">
        <f t="shared" si="5"/>
        <v>1</v>
      </c>
      <c r="J164" s="26" t="s">
        <v>4016</v>
      </c>
      <c r="K164" s="26" t="s">
        <v>4486</v>
      </c>
      <c r="N164" s="150" t="s">
        <v>5451</v>
      </c>
      <c r="O164" s="4" t="s">
        <v>6938</v>
      </c>
    </row>
    <row r="165" spans="5:15" x14ac:dyDescent="0.2">
      <c r="E165" s="20" t="s">
        <v>3957</v>
      </c>
      <c r="F165" s="32" t="s">
        <v>4148</v>
      </c>
      <c r="G165">
        <f t="shared" si="5"/>
        <v>1</v>
      </c>
      <c r="J165" s="26" t="s">
        <v>4017</v>
      </c>
      <c r="K165" s="26" t="s">
        <v>4487</v>
      </c>
      <c r="N165" s="150" t="s">
        <v>5452</v>
      </c>
      <c r="O165" s="4" t="s">
        <v>6938</v>
      </c>
    </row>
    <row r="166" spans="5:15" x14ac:dyDescent="0.2">
      <c r="E166" s="20" t="s">
        <v>3957</v>
      </c>
      <c r="F166" s="32" t="s">
        <v>4149</v>
      </c>
      <c r="G166">
        <f t="shared" si="5"/>
        <v>1</v>
      </c>
      <c r="J166" s="26" t="s">
        <v>4017</v>
      </c>
      <c r="K166" s="26" t="s">
        <v>4488</v>
      </c>
      <c r="N166" s="150" t="s">
        <v>5453</v>
      </c>
      <c r="O166" s="4" t="s">
        <v>6939</v>
      </c>
    </row>
    <row r="167" spans="5:15" x14ac:dyDescent="0.2">
      <c r="E167" s="20" t="s">
        <v>3957</v>
      </c>
      <c r="F167" s="32" t="s">
        <v>4150</v>
      </c>
      <c r="G167">
        <f t="shared" si="5"/>
        <v>1</v>
      </c>
      <c r="J167" s="26" t="s">
        <v>4017</v>
      </c>
      <c r="K167" s="26" t="s">
        <v>4489</v>
      </c>
      <c r="N167" s="150" t="s">
        <v>5454</v>
      </c>
      <c r="O167" s="4" t="s">
        <v>6938</v>
      </c>
    </row>
    <row r="168" spans="5:15" x14ac:dyDescent="0.2">
      <c r="E168" s="24" t="s">
        <v>3958</v>
      </c>
      <c r="F168" s="27" t="s">
        <v>7092</v>
      </c>
      <c r="G168">
        <f t="shared" si="5"/>
        <v>1</v>
      </c>
      <c r="J168" s="26" t="s">
        <v>4017</v>
      </c>
      <c r="K168" s="26" t="s">
        <v>4490</v>
      </c>
      <c r="N168" s="150" t="s">
        <v>5913</v>
      </c>
      <c r="O168" s="4" t="s">
        <v>6990</v>
      </c>
    </row>
    <row r="169" spans="5:15" x14ac:dyDescent="0.2">
      <c r="E169" s="20" t="s">
        <v>3959</v>
      </c>
      <c r="F169" s="26" t="s">
        <v>4151</v>
      </c>
      <c r="G169">
        <f t="shared" si="5"/>
        <v>1</v>
      </c>
      <c r="J169" s="26" t="s">
        <v>4017</v>
      </c>
      <c r="K169" s="26" t="s">
        <v>4491</v>
      </c>
      <c r="N169" s="150" t="s">
        <v>5982</v>
      </c>
      <c r="O169" s="4" t="s">
        <v>6994</v>
      </c>
    </row>
    <row r="170" spans="5:15" x14ac:dyDescent="0.2">
      <c r="E170" s="20" t="s">
        <v>3959</v>
      </c>
      <c r="F170" s="26" t="s">
        <v>4152</v>
      </c>
      <c r="G170">
        <f t="shared" si="5"/>
        <v>1</v>
      </c>
      <c r="J170" s="26" t="s">
        <v>4017</v>
      </c>
      <c r="K170" s="26" t="s">
        <v>4492</v>
      </c>
      <c r="N170" s="150" t="s">
        <v>5983</v>
      </c>
      <c r="O170" s="4" t="s">
        <v>6993</v>
      </c>
    </row>
    <row r="171" spans="5:15" x14ac:dyDescent="0.2">
      <c r="E171" s="20" t="s">
        <v>3959</v>
      </c>
      <c r="F171" s="26" t="s">
        <v>4153</v>
      </c>
      <c r="G171">
        <f t="shared" si="5"/>
        <v>1</v>
      </c>
      <c r="J171" s="26" t="s">
        <v>4017</v>
      </c>
      <c r="K171" s="26" t="s">
        <v>7077</v>
      </c>
      <c r="N171" s="150" t="s">
        <v>5455</v>
      </c>
      <c r="O171" s="4" t="s">
        <v>6938</v>
      </c>
    </row>
    <row r="172" spans="5:15" x14ac:dyDescent="0.2">
      <c r="E172" s="20" t="s">
        <v>3959</v>
      </c>
      <c r="F172" s="26" t="s">
        <v>4154</v>
      </c>
      <c r="G172">
        <f t="shared" si="5"/>
        <v>1</v>
      </c>
      <c r="J172" s="26" t="s">
        <v>4017</v>
      </c>
      <c r="K172" s="26" t="s">
        <v>4493</v>
      </c>
      <c r="N172" s="150" t="s">
        <v>5456</v>
      </c>
      <c r="O172" s="4" t="s">
        <v>6938</v>
      </c>
    </row>
    <row r="173" spans="5:15" x14ac:dyDescent="0.2">
      <c r="E173" s="20" t="s">
        <v>3959</v>
      </c>
      <c r="F173" s="26" t="s">
        <v>4155</v>
      </c>
      <c r="G173">
        <f t="shared" si="5"/>
        <v>1</v>
      </c>
      <c r="J173" s="26" t="s">
        <v>4017</v>
      </c>
      <c r="K173" s="26" t="s">
        <v>4494</v>
      </c>
      <c r="N173" s="4" t="s">
        <v>4449</v>
      </c>
      <c r="O173" s="27" t="s">
        <v>4096</v>
      </c>
    </row>
    <row r="174" spans="5:15" x14ac:dyDescent="0.2">
      <c r="E174" s="20" t="s">
        <v>3960</v>
      </c>
      <c r="F174" s="41" t="s">
        <v>4156</v>
      </c>
      <c r="G174">
        <f t="shared" si="5"/>
        <v>1</v>
      </c>
      <c r="J174" s="26" t="s">
        <v>4017</v>
      </c>
      <c r="K174" s="26" t="s">
        <v>4495</v>
      </c>
      <c r="N174" s="27" t="s">
        <v>4370</v>
      </c>
      <c r="O174" s="27" t="s">
        <v>4096</v>
      </c>
    </row>
    <row r="175" spans="5:15" x14ac:dyDescent="0.2">
      <c r="E175" s="20" t="s">
        <v>3960</v>
      </c>
      <c r="F175" s="41" t="s">
        <v>4157</v>
      </c>
      <c r="G175">
        <f t="shared" si="5"/>
        <v>1</v>
      </c>
      <c r="J175" s="26" t="s">
        <v>4017</v>
      </c>
      <c r="K175" s="26" t="s">
        <v>4496</v>
      </c>
      <c r="N175" s="4" t="s">
        <v>4699</v>
      </c>
      <c r="O175" s="4" t="s">
        <v>6877</v>
      </c>
    </row>
    <row r="176" spans="5:15" x14ac:dyDescent="0.2">
      <c r="E176" s="20" t="s">
        <v>3960</v>
      </c>
      <c r="F176" s="41" t="s">
        <v>4158</v>
      </c>
      <c r="G176">
        <f t="shared" si="5"/>
        <v>1</v>
      </c>
      <c r="J176" s="31" t="s">
        <v>4018</v>
      </c>
      <c r="K176" s="31" t="s">
        <v>7078</v>
      </c>
      <c r="N176" s="150" t="s">
        <v>5754</v>
      </c>
      <c r="O176" s="4" t="s">
        <v>6981</v>
      </c>
    </row>
    <row r="177" spans="5:15" x14ac:dyDescent="0.2">
      <c r="E177" s="20" t="s">
        <v>3960</v>
      </c>
      <c r="F177" s="41" t="s">
        <v>4159</v>
      </c>
      <c r="G177">
        <f t="shared" si="5"/>
        <v>1</v>
      </c>
      <c r="J177" s="26" t="s">
        <v>4019</v>
      </c>
      <c r="K177" s="32" t="s">
        <v>4497</v>
      </c>
      <c r="N177" s="4" t="s">
        <v>4559</v>
      </c>
      <c r="O177" s="4" t="s">
        <v>6875</v>
      </c>
    </row>
    <row r="178" spans="5:15" x14ac:dyDescent="0.2">
      <c r="E178" s="20" t="s">
        <v>3960</v>
      </c>
      <c r="F178" s="41" t="s">
        <v>4160</v>
      </c>
      <c r="G178">
        <f t="shared" si="5"/>
        <v>1</v>
      </c>
      <c r="J178" s="26" t="s">
        <v>4019</v>
      </c>
      <c r="K178" s="32" t="s">
        <v>4498</v>
      </c>
      <c r="N178" s="4" t="s">
        <v>4559</v>
      </c>
      <c r="O178" s="4" t="s">
        <v>6876</v>
      </c>
    </row>
    <row r="179" spans="5:15" x14ac:dyDescent="0.2">
      <c r="E179" s="25" t="s">
        <v>3961</v>
      </c>
      <c r="F179" s="41" t="s">
        <v>4161</v>
      </c>
      <c r="G179">
        <f t="shared" si="5"/>
        <v>1</v>
      </c>
      <c r="J179" s="26" t="s">
        <v>4019</v>
      </c>
      <c r="K179" s="26" t="s">
        <v>4499</v>
      </c>
      <c r="N179" s="4" t="s">
        <v>4561</v>
      </c>
      <c r="O179" s="4" t="s">
        <v>6875</v>
      </c>
    </row>
    <row r="180" spans="5:15" x14ac:dyDescent="0.2">
      <c r="E180" s="25" t="s">
        <v>3961</v>
      </c>
      <c r="F180" s="31" t="s">
        <v>4162</v>
      </c>
      <c r="G180">
        <f>+COUNTIF(F:F,#REF!)</f>
        <v>0</v>
      </c>
      <c r="J180" s="26" t="s">
        <v>4019</v>
      </c>
      <c r="K180" s="32" t="s">
        <v>4500</v>
      </c>
      <c r="N180" s="4" t="s">
        <v>4561</v>
      </c>
      <c r="O180" s="4" t="s">
        <v>6876</v>
      </c>
    </row>
    <row r="181" spans="5:15" x14ac:dyDescent="0.2">
      <c r="E181" s="25" t="s">
        <v>3961</v>
      </c>
      <c r="F181" s="31" t="s">
        <v>4163</v>
      </c>
      <c r="G181">
        <f t="shared" ref="G181:G244" si="6">+COUNTIF(F:F,F180)</f>
        <v>1</v>
      </c>
      <c r="J181" s="26" t="s">
        <v>4019</v>
      </c>
      <c r="K181" s="26" t="s">
        <v>4501</v>
      </c>
      <c r="N181" s="4" t="s">
        <v>4765</v>
      </c>
      <c r="O181" s="4" t="s">
        <v>6892</v>
      </c>
    </row>
    <row r="182" spans="5:15" x14ac:dyDescent="0.2">
      <c r="E182" s="25" t="s">
        <v>3961</v>
      </c>
      <c r="F182" s="41" t="s">
        <v>4164</v>
      </c>
      <c r="G182">
        <f t="shared" si="6"/>
        <v>1</v>
      </c>
      <c r="J182" s="26" t="s">
        <v>4019</v>
      </c>
      <c r="K182" s="26" t="s">
        <v>7079</v>
      </c>
      <c r="N182" s="4" t="s">
        <v>6058</v>
      </c>
      <c r="O182" s="4" t="s">
        <v>4096</v>
      </c>
    </row>
    <row r="183" spans="5:15" x14ac:dyDescent="0.2">
      <c r="E183" s="25" t="s">
        <v>3961</v>
      </c>
      <c r="F183" s="41" t="s">
        <v>4165</v>
      </c>
      <c r="G183">
        <f t="shared" si="6"/>
        <v>1</v>
      </c>
      <c r="J183" s="26" t="s">
        <v>4019</v>
      </c>
      <c r="K183" s="26" t="s">
        <v>4502</v>
      </c>
      <c r="N183" s="4" t="s">
        <v>5090</v>
      </c>
      <c r="O183" s="4" t="s">
        <v>6877</v>
      </c>
    </row>
    <row r="184" spans="5:15" x14ac:dyDescent="0.2">
      <c r="E184" s="20" t="s">
        <v>3962</v>
      </c>
      <c r="F184" s="26" t="s">
        <v>4166</v>
      </c>
      <c r="G184">
        <f t="shared" si="6"/>
        <v>1</v>
      </c>
      <c r="J184" s="26" t="s">
        <v>7132</v>
      </c>
      <c r="K184" s="26" t="s">
        <v>4096</v>
      </c>
      <c r="N184" s="4" t="s">
        <v>4549</v>
      </c>
      <c r="O184" s="4" t="s">
        <v>6875</v>
      </c>
    </row>
    <row r="185" spans="5:15" x14ac:dyDescent="0.2">
      <c r="E185" s="20" t="s">
        <v>3962</v>
      </c>
      <c r="F185" s="26" t="s">
        <v>4167</v>
      </c>
      <c r="G185">
        <f t="shared" si="6"/>
        <v>1</v>
      </c>
      <c r="J185" s="32" t="s">
        <v>4020</v>
      </c>
      <c r="K185" s="26" t="s">
        <v>4503</v>
      </c>
      <c r="N185" s="4" t="s">
        <v>5194</v>
      </c>
      <c r="O185" s="4" t="s">
        <v>6877</v>
      </c>
    </row>
    <row r="186" spans="5:15" x14ac:dyDescent="0.2">
      <c r="E186" s="20" t="s">
        <v>3962</v>
      </c>
      <c r="F186" s="26" t="s">
        <v>4168</v>
      </c>
      <c r="G186">
        <f t="shared" si="6"/>
        <v>1</v>
      </c>
      <c r="J186" s="32" t="s">
        <v>4020</v>
      </c>
      <c r="K186" s="26" t="s">
        <v>4504</v>
      </c>
      <c r="N186" s="4" t="s">
        <v>4105</v>
      </c>
      <c r="O186" s="4" t="s">
        <v>6888</v>
      </c>
    </row>
    <row r="187" spans="5:15" x14ac:dyDescent="0.2">
      <c r="E187" s="20" t="s">
        <v>3962</v>
      </c>
      <c r="F187" s="26" t="s">
        <v>4169</v>
      </c>
      <c r="G187">
        <f t="shared" si="6"/>
        <v>1</v>
      </c>
      <c r="J187" s="32" t="s">
        <v>4020</v>
      </c>
      <c r="K187" s="26" t="s">
        <v>4505</v>
      </c>
      <c r="N187" s="4" t="s">
        <v>4748</v>
      </c>
      <c r="O187" s="4" t="s">
        <v>6888</v>
      </c>
    </row>
    <row r="188" spans="5:15" x14ac:dyDescent="0.2">
      <c r="E188" s="20" t="s">
        <v>3962</v>
      </c>
      <c r="F188" s="26" t="s">
        <v>4170</v>
      </c>
      <c r="G188">
        <f t="shared" si="6"/>
        <v>1</v>
      </c>
      <c r="J188" s="32" t="s">
        <v>4020</v>
      </c>
      <c r="K188" s="26" t="s">
        <v>7079</v>
      </c>
      <c r="N188" s="4" t="s">
        <v>4749</v>
      </c>
      <c r="O188" s="4" t="s">
        <v>6888</v>
      </c>
    </row>
    <row r="189" spans="5:15" x14ac:dyDescent="0.2">
      <c r="E189" s="20" t="s">
        <v>3962</v>
      </c>
      <c r="F189" s="26" t="s">
        <v>4171</v>
      </c>
      <c r="G189">
        <f t="shared" si="6"/>
        <v>1</v>
      </c>
      <c r="J189" s="32" t="s">
        <v>4020</v>
      </c>
      <c r="K189" s="26" t="s">
        <v>4506</v>
      </c>
      <c r="N189" s="4" t="s">
        <v>4750</v>
      </c>
      <c r="O189" s="4" t="s">
        <v>6889</v>
      </c>
    </row>
    <row r="190" spans="5:15" x14ac:dyDescent="0.2">
      <c r="E190" s="20" t="s">
        <v>3962</v>
      </c>
      <c r="F190" s="26" t="s">
        <v>4172</v>
      </c>
      <c r="G190">
        <f t="shared" si="6"/>
        <v>1</v>
      </c>
      <c r="J190" s="32" t="s">
        <v>4020</v>
      </c>
      <c r="K190" s="26" t="s">
        <v>4507</v>
      </c>
      <c r="N190" s="4" t="s">
        <v>5115</v>
      </c>
      <c r="O190" s="4" t="s">
        <v>6877</v>
      </c>
    </row>
    <row r="191" spans="5:15" x14ac:dyDescent="0.2">
      <c r="E191" s="20" t="s">
        <v>3962</v>
      </c>
      <c r="F191" s="26" t="s">
        <v>4173</v>
      </c>
      <c r="G191">
        <f t="shared" si="6"/>
        <v>1</v>
      </c>
      <c r="J191" s="32" t="s">
        <v>4020</v>
      </c>
      <c r="K191" s="26" t="s">
        <v>4508</v>
      </c>
      <c r="N191" s="4" t="s">
        <v>4766</v>
      </c>
      <c r="O191" s="4" t="s">
        <v>6890</v>
      </c>
    </row>
    <row r="192" spans="5:15" x14ac:dyDescent="0.2">
      <c r="E192" s="20" t="s">
        <v>3962</v>
      </c>
      <c r="F192" s="26" t="s">
        <v>4174</v>
      </c>
      <c r="G192">
        <f t="shared" si="6"/>
        <v>1</v>
      </c>
      <c r="J192" s="32" t="s">
        <v>4020</v>
      </c>
      <c r="K192" s="51" t="s">
        <v>4509</v>
      </c>
      <c r="N192" s="4" t="s">
        <v>4767</v>
      </c>
      <c r="O192" s="4" t="s">
        <v>6891</v>
      </c>
    </row>
    <row r="193" spans="5:15" x14ac:dyDescent="0.2">
      <c r="E193" s="20" t="s">
        <v>3962</v>
      </c>
      <c r="F193" s="26" t="s">
        <v>4175</v>
      </c>
      <c r="G193">
        <f t="shared" si="6"/>
        <v>1</v>
      </c>
      <c r="J193" s="32" t="s">
        <v>4020</v>
      </c>
      <c r="K193" s="26" t="s">
        <v>4510</v>
      </c>
      <c r="N193" s="4" t="s">
        <v>6487</v>
      </c>
      <c r="O193" s="4" t="s">
        <v>4096</v>
      </c>
    </row>
    <row r="194" spans="5:15" x14ac:dyDescent="0.2">
      <c r="E194" s="20" t="s">
        <v>3962</v>
      </c>
      <c r="F194" s="26" t="s">
        <v>4176</v>
      </c>
      <c r="G194">
        <f t="shared" si="6"/>
        <v>1</v>
      </c>
      <c r="J194" s="32" t="s">
        <v>4021</v>
      </c>
      <c r="K194" s="26" t="s">
        <v>7079</v>
      </c>
      <c r="N194" s="4" t="s">
        <v>4467</v>
      </c>
      <c r="O194" s="27" t="s">
        <v>4096</v>
      </c>
    </row>
    <row r="195" spans="5:15" x14ac:dyDescent="0.2">
      <c r="E195" s="20" t="s">
        <v>3962</v>
      </c>
      <c r="F195" s="26" t="s">
        <v>4177</v>
      </c>
      <c r="G195">
        <f t="shared" si="6"/>
        <v>1</v>
      </c>
      <c r="J195" s="32" t="s">
        <v>4021</v>
      </c>
      <c r="K195" s="29" t="s">
        <v>4511</v>
      </c>
      <c r="N195" s="150" t="s">
        <v>6115</v>
      </c>
      <c r="O195" s="4" t="s">
        <v>6996</v>
      </c>
    </row>
    <row r="196" spans="5:15" x14ac:dyDescent="0.2">
      <c r="E196" s="20" t="s">
        <v>3962</v>
      </c>
      <c r="F196" s="26" t="s">
        <v>4178</v>
      </c>
      <c r="G196">
        <f t="shared" si="6"/>
        <v>1</v>
      </c>
      <c r="J196" s="32" t="s">
        <v>4021</v>
      </c>
      <c r="K196" s="32" t="s">
        <v>4512</v>
      </c>
      <c r="N196" s="150" t="s">
        <v>6116</v>
      </c>
      <c r="O196" s="4" t="s">
        <v>6997</v>
      </c>
    </row>
    <row r="197" spans="5:15" x14ac:dyDescent="0.2">
      <c r="E197" s="20" t="s">
        <v>3962</v>
      </c>
      <c r="F197" s="26" t="s">
        <v>4179</v>
      </c>
      <c r="G197">
        <f t="shared" si="6"/>
        <v>1</v>
      </c>
      <c r="J197" s="32" t="s">
        <v>4021</v>
      </c>
      <c r="K197" s="32" t="s">
        <v>4513</v>
      </c>
      <c r="N197" s="150" t="s">
        <v>6117</v>
      </c>
      <c r="O197" s="4" t="s">
        <v>6996</v>
      </c>
    </row>
    <row r="198" spans="5:15" x14ac:dyDescent="0.2">
      <c r="E198" s="20" t="s">
        <v>3962</v>
      </c>
      <c r="F198" s="26" t="s">
        <v>4180</v>
      </c>
      <c r="G198">
        <f t="shared" si="6"/>
        <v>1</v>
      </c>
      <c r="J198" s="26" t="s">
        <v>4022</v>
      </c>
      <c r="K198" s="26" t="s">
        <v>7078</v>
      </c>
      <c r="N198" s="150" t="s">
        <v>6118</v>
      </c>
      <c r="O198" s="4" t="s">
        <v>6996</v>
      </c>
    </row>
    <row r="199" spans="5:15" x14ac:dyDescent="0.2">
      <c r="E199" s="20" t="s">
        <v>3962</v>
      </c>
      <c r="F199" s="26" t="s">
        <v>4181</v>
      </c>
      <c r="G199">
        <f t="shared" si="6"/>
        <v>1</v>
      </c>
      <c r="J199" s="26" t="s">
        <v>4023</v>
      </c>
      <c r="K199" s="29" t="s">
        <v>4514</v>
      </c>
      <c r="N199" s="150" t="s">
        <v>6119</v>
      </c>
      <c r="O199" s="4" t="s">
        <v>6996</v>
      </c>
    </row>
    <row r="200" spans="5:15" x14ac:dyDescent="0.2">
      <c r="E200" s="20" t="s">
        <v>3962</v>
      </c>
      <c r="F200" s="26" t="s">
        <v>4182</v>
      </c>
      <c r="G200">
        <f t="shared" si="6"/>
        <v>1</v>
      </c>
      <c r="J200" s="26" t="s">
        <v>4023</v>
      </c>
      <c r="K200" s="32" t="s">
        <v>4515</v>
      </c>
      <c r="N200" s="4" t="s">
        <v>6253</v>
      </c>
      <c r="O200" s="4" t="s">
        <v>4096</v>
      </c>
    </row>
    <row r="201" spans="5:15" x14ac:dyDescent="0.2">
      <c r="E201" s="20" t="s">
        <v>3962</v>
      </c>
      <c r="F201" s="26" t="s">
        <v>4183</v>
      </c>
      <c r="G201">
        <f t="shared" si="6"/>
        <v>1</v>
      </c>
      <c r="J201" s="26" t="s">
        <v>4023</v>
      </c>
      <c r="K201" s="29" t="s">
        <v>4516</v>
      </c>
      <c r="N201" s="148" t="s">
        <v>4354</v>
      </c>
      <c r="O201" s="27" t="s">
        <v>4096</v>
      </c>
    </row>
    <row r="202" spans="5:15" x14ac:dyDescent="0.2">
      <c r="E202" s="20" t="s">
        <v>3963</v>
      </c>
      <c r="F202" s="26" t="s">
        <v>7095</v>
      </c>
      <c r="G202">
        <f t="shared" si="6"/>
        <v>1</v>
      </c>
      <c r="J202" s="26" t="s">
        <v>4023</v>
      </c>
      <c r="K202" s="26" t="s">
        <v>4023</v>
      </c>
      <c r="N202" s="148" t="s">
        <v>6241</v>
      </c>
      <c r="O202" s="4" t="s">
        <v>4096</v>
      </c>
    </row>
    <row r="203" spans="5:15" x14ac:dyDescent="0.2">
      <c r="E203" s="20" t="s">
        <v>3964</v>
      </c>
      <c r="F203" s="26" t="s">
        <v>4184</v>
      </c>
      <c r="G203">
        <f t="shared" si="6"/>
        <v>1</v>
      </c>
      <c r="J203" s="29" t="s">
        <v>4024</v>
      </c>
      <c r="K203" s="32" t="s">
        <v>4517</v>
      </c>
      <c r="N203" s="4" t="s">
        <v>6695</v>
      </c>
      <c r="O203" s="4" t="s">
        <v>7049</v>
      </c>
    </row>
    <row r="204" spans="5:15" x14ac:dyDescent="0.2">
      <c r="E204" s="20" t="s">
        <v>3964</v>
      </c>
      <c r="F204" s="26" t="s">
        <v>4185</v>
      </c>
      <c r="G204">
        <f t="shared" si="6"/>
        <v>1</v>
      </c>
      <c r="J204" s="29" t="s">
        <v>4024</v>
      </c>
      <c r="K204" s="32" t="s">
        <v>4518</v>
      </c>
      <c r="N204" s="4" t="s">
        <v>5091</v>
      </c>
      <c r="O204" s="4" t="s">
        <v>6877</v>
      </c>
    </row>
    <row r="205" spans="5:15" x14ac:dyDescent="0.2">
      <c r="E205" s="20" t="s">
        <v>3964</v>
      </c>
      <c r="F205" s="32" t="s">
        <v>4186</v>
      </c>
      <c r="G205">
        <f t="shared" si="6"/>
        <v>1</v>
      </c>
      <c r="J205" s="26" t="s">
        <v>4025</v>
      </c>
      <c r="K205" s="26" t="s">
        <v>7080</v>
      </c>
      <c r="N205" s="4" t="s">
        <v>6550</v>
      </c>
      <c r="O205" s="4" t="s">
        <v>7049</v>
      </c>
    </row>
    <row r="206" spans="5:15" x14ac:dyDescent="0.2">
      <c r="E206" s="20" t="s">
        <v>3964</v>
      </c>
      <c r="F206" s="32" t="s">
        <v>4187</v>
      </c>
      <c r="G206">
        <f t="shared" si="6"/>
        <v>1</v>
      </c>
      <c r="J206" s="26" t="s">
        <v>4026</v>
      </c>
      <c r="K206" s="26" t="s">
        <v>7080</v>
      </c>
      <c r="N206" s="150" t="s">
        <v>5535</v>
      </c>
      <c r="O206" s="4" t="s">
        <v>6946</v>
      </c>
    </row>
    <row r="207" spans="5:15" x14ac:dyDescent="0.2">
      <c r="E207" s="20" t="s">
        <v>3964</v>
      </c>
      <c r="F207" s="32" t="s">
        <v>4188</v>
      </c>
      <c r="G207">
        <f t="shared" si="6"/>
        <v>1</v>
      </c>
      <c r="J207" s="26" t="s">
        <v>4027</v>
      </c>
      <c r="K207" s="26" t="s">
        <v>7080</v>
      </c>
      <c r="N207" s="4" t="s">
        <v>4468</v>
      </c>
      <c r="O207" s="27" t="s">
        <v>4096</v>
      </c>
    </row>
    <row r="208" spans="5:15" x14ac:dyDescent="0.2">
      <c r="E208" s="20" t="s">
        <v>3964</v>
      </c>
      <c r="F208" s="26" t="s">
        <v>4189</v>
      </c>
      <c r="G208">
        <f t="shared" si="6"/>
        <v>1</v>
      </c>
      <c r="J208" s="26" t="s">
        <v>4028</v>
      </c>
      <c r="K208" s="26" t="s">
        <v>7080</v>
      </c>
      <c r="N208" s="4" t="s">
        <v>4468</v>
      </c>
      <c r="O208" s="4" t="s">
        <v>4096</v>
      </c>
    </row>
    <row r="209" spans="5:15" x14ac:dyDescent="0.2">
      <c r="E209" s="20" t="s">
        <v>3965</v>
      </c>
      <c r="F209" s="26" t="s">
        <v>4190</v>
      </c>
      <c r="G209">
        <f t="shared" si="6"/>
        <v>1</v>
      </c>
      <c r="J209" s="26" t="s">
        <v>4029</v>
      </c>
      <c r="K209" s="26" t="s">
        <v>7080</v>
      </c>
      <c r="N209" s="150" t="s">
        <v>5755</v>
      </c>
      <c r="O209" s="4" t="s">
        <v>6982</v>
      </c>
    </row>
    <row r="210" spans="5:15" x14ac:dyDescent="0.2">
      <c r="E210" s="20" t="s">
        <v>3966</v>
      </c>
      <c r="F210" s="26" t="s">
        <v>4191</v>
      </c>
      <c r="G210">
        <f t="shared" si="6"/>
        <v>1</v>
      </c>
      <c r="J210" s="26" t="s">
        <v>4030</v>
      </c>
      <c r="K210" s="26" t="s">
        <v>7080</v>
      </c>
      <c r="N210" s="164" t="s">
        <v>6069</v>
      </c>
      <c r="O210" s="4" t="s">
        <v>6995</v>
      </c>
    </row>
    <row r="211" spans="5:15" x14ac:dyDescent="0.2">
      <c r="E211" s="20" t="s">
        <v>3966</v>
      </c>
      <c r="F211" s="26" t="s">
        <v>4192</v>
      </c>
      <c r="G211">
        <f t="shared" si="6"/>
        <v>1</v>
      </c>
      <c r="J211" s="26" t="s">
        <v>4031</v>
      </c>
      <c r="K211" s="26" t="s">
        <v>7080</v>
      </c>
      <c r="N211" s="148" t="s">
        <v>6067</v>
      </c>
      <c r="O211" s="4" t="s">
        <v>6995</v>
      </c>
    </row>
    <row r="212" spans="5:15" x14ac:dyDescent="0.2">
      <c r="E212" s="20" t="s">
        <v>3966</v>
      </c>
      <c r="F212" s="26" t="s">
        <v>4193</v>
      </c>
      <c r="G212">
        <f t="shared" si="6"/>
        <v>1</v>
      </c>
      <c r="J212" s="26" t="s">
        <v>4032</v>
      </c>
      <c r="K212" s="26" t="s">
        <v>7080</v>
      </c>
      <c r="N212" s="4" t="s">
        <v>6551</v>
      </c>
      <c r="O212" s="4" t="s">
        <v>7049</v>
      </c>
    </row>
    <row r="213" spans="5:15" x14ac:dyDescent="0.2">
      <c r="E213" s="20" t="s">
        <v>3967</v>
      </c>
      <c r="F213" s="26" t="s">
        <v>7099</v>
      </c>
      <c r="G213">
        <f t="shared" si="6"/>
        <v>1</v>
      </c>
      <c r="J213" s="26" t="s">
        <v>4033</v>
      </c>
      <c r="K213" s="26" t="s">
        <v>7080</v>
      </c>
      <c r="N213" s="4" t="s">
        <v>6552</v>
      </c>
      <c r="O213" s="4" t="s">
        <v>7049</v>
      </c>
    </row>
    <row r="214" spans="5:15" x14ac:dyDescent="0.2">
      <c r="E214" s="20" t="s">
        <v>3968</v>
      </c>
      <c r="F214" s="26" t="s">
        <v>4194</v>
      </c>
      <c r="G214">
        <f t="shared" si="6"/>
        <v>1</v>
      </c>
      <c r="J214" s="26" t="s">
        <v>4034</v>
      </c>
      <c r="K214" s="26" t="s">
        <v>7080</v>
      </c>
      <c r="N214" s="150" t="s">
        <v>5536</v>
      </c>
      <c r="O214" s="4" t="s">
        <v>6946</v>
      </c>
    </row>
    <row r="215" spans="5:15" x14ac:dyDescent="0.2">
      <c r="E215" s="20" t="s">
        <v>3968</v>
      </c>
      <c r="F215" s="26" t="s">
        <v>4195</v>
      </c>
      <c r="G215">
        <f t="shared" si="6"/>
        <v>1</v>
      </c>
      <c r="J215" s="26" t="s">
        <v>4035</v>
      </c>
      <c r="K215" s="26" t="s">
        <v>7080</v>
      </c>
      <c r="N215" s="4" t="s">
        <v>5195</v>
      </c>
      <c r="O215" s="4" t="s">
        <v>6877</v>
      </c>
    </row>
    <row r="216" spans="5:15" x14ac:dyDescent="0.2">
      <c r="E216" s="20" t="s">
        <v>3968</v>
      </c>
      <c r="F216" s="42" t="s">
        <v>4196</v>
      </c>
      <c r="G216">
        <f t="shared" si="6"/>
        <v>1</v>
      </c>
      <c r="J216" s="31" t="s">
        <v>4036</v>
      </c>
      <c r="K216" s="26" t="s">
        <v>7081</v>
      </c>
      <c r="N216" s="4" t="s">
        <v>5196</v>
      </c>
      <c r="O216" s="4" t="s">
        <v>6877</v>
      </c>
    </row>
    <row r="217" spans="5:15" x14ac:dyDescent="0.2">
      <c r="E217" s="20" t="s">
        <v>3968</v>
      </c>
      <c r="F217" s="26" t="s">
        <v>4197</v>
      </c>
      <c r="G217">
        <f t="shared" si="6"/>
        <v>1</v>
      </c>
      <c r="J217" s="29" t="s">
        <v>4037</v>
      </c>
      <c r="K217" s="26" t="s">
        <v>7081</v>
      </c>
      <c r="N217" s="4" t="s">
        <v>5197</v>
      </c>
      <c r="O217" s="4" t="s">
        <v>6877</v>
      </c>
    </row>
    <row r="218" spans="5:15" x14ac:dyDescent="0.2">
      <c r="E218" s="20" t="s">
        <v>3968</v>
      </c>
      <c r="F218" s="26" t="s">
        <v>4198</v>
      </c>
      <c r="G218">
        <f t="shared" si="6"/>
        <v>1</v>
      </c>
      <c r="J218" s="26" t="s">
        <v>4038</v>
      </c>
      <c r="K218" s="26" t="s">
        <v>7081</v>
      </c>
      <c r="N218" s="4" t="s">
        <v>6068</v>
      </c>
      <c r="O218" s="4" t="s">
        <v>6995</v>
      </c>
    </row>
    <row r="219" spans="5:15" x14ac:dyDescent="0.2">
      <c r="E219" s="20" t="s">
        <v>3968</v>
      </c>
      <c r="F219" s="26" t="s">
        <v>4199</v>
      </c>
      <c r="G219">
        <f t="shared" si="6"/>
        <v>1</v>
      </c>
      <c r="J219" s="33" t="s">
        <v>4039</v>
      </c>
      <c r="K219" s="26" t="s">
        <v>7081</v>
      </c>
      <c r="N219" s="4" t="s">
        <v>6519</v>
      </c>
      <c r="O219" s="4" t="s">
        <v>4096</v>
      </c>
    </row>
    <row r="220" spans="5:15" x14ac:dyDescent="0.2">
      <c r="E220" s="20" t="s">
        <v>3969</v>
      </c>
      <c r="F220" s="26" t="s">
        <v>4200</v>
      </c>
      <c r="G220">
        <f t="shared" si="6"/>
        <v>1</v>
      </c>
      <c r="J220" s="29" t="s">
        <v>4040</v>
      </c>
      <c r="K220" s="26" t="s">
        <v>7081</v>
      </c>
      <c r="N220" s="4" t="s">
        <v>6360</v>
      </c>
      <c r="O220" s="4" t="s">
        <v>7024</v>
      </c>
    </row>
    <row r="221" spans="5:15" x14ac:dyDescent="0.2">
      <c r="E221" s="20" t="s">
        <v>3969</v>
      </c>
      <c r="F221" s="26" t="s">
        <v>4201</v>
      </c>
      <c r="G221">
        <f t="shared" si="6"/>
        <v>1</v>
      </c>
      <c r="J221" s="34" t="s">
        <v>4041</v>
      </c>
      <c r="K221" s="26" t="s">
        <v>4519</v>
      </c>
      <c r="N221" s="4" t="s">
        <v>5414</v>
      </c>
      <c r="O221" s="150" t="s">
        <v>4096</v>
      </c>
    </row>
    <row r="222" spans="5:15" x14ac:dyDescent="0.2">
      <c r="E222" s="20" t="s">
        <v>3969</v>
      </c>
      <c r="F222" s="26" t="s">
        <v>4202</v>
      </c>
      <c r="G222">
        <f t="shared" si="6"/>
        <v>1</v>
      </c>
      <c r="J222" s="34" t="s">
        <v>4041</v>
      </c>
      <c r="K222" s="26" t="s">
        <v>4520</v>
      </c>
      <c r="N222" s="150" t="s">
        <v>5537</v>
      </c>
      <c r="O222" s="4" t="s">
        <v>6943</v>
      </c>
    </row>
    <row r="223" spans="5:15" x14ac:dyDescent="0.2">
      <c r="E223" s="20" t="s">
        <v>3969</v>
      </c>
      <c r="F223" s="26" t="s">
        <v>4203</v>
      </c>
      <c r="G223">
        <f t="shared" si="6"/>
        <v>1</v>
      </c>
      <c r="J223" s="34" t="s">
        <v>4041</v>
      </c>
      <c r="K223" s="26" t="s">
        <v>4096</v>
      </c>
      <c r="N223" s="150" t="s">
        <v>5538</v>
      </c>
      <c r="O223" s="4" t="s">
        <v>6951</v>
      </c>
    </row>
    <row r="224" spans="5:15" x14ac:dyDescent="0.2">
      <c r="E224" s="20" t="s">
        <v>3969</v>
      </c>
      <c r="F224" s="26" t="s">
        <v>7102</v>
      </c>
      <c r="G224">
        <f t="shared" si="6"/>
        <v>1</v>
      </c>
      <c r="J224" s="35" t="s">
        <v>4042</v>
      </c>
      <c r="K224" s="26" t="s">
        <v>4521</v>
      </c>
      <c r="N224" s="150" t="s">
        <v>5539</v>
      </c>
      <c r="O224" s="4" t="s">
        <v>6942</v>
      </c>
    </row>
    <row r="225" spans="5:15" x14ac:dyDescent="0.2">
      <c r="E225" s="20" t="s">
        <v>3970</v>
      </c>
      <c r="F225" s="26" t="s">
        <v>4204</v>
      </c>
      <c r="G225">
        <f t="shared" si="6"/>
        <v>1</v>
      </c>
      <c r="J225" s="35" t="s">
        <v>4042</v>
      </c>
      <c r="K225" s="26" t="s">
        <v>4522</v>
      </c>
      <c r="N225" s="150" t="s">
        <v>5914</v>
      </c>
      <c r="O225" s="4" t="s">
        <v>6990</v>
      </c>
    </row>
    <row r="226" spans="5:15" x14ac:dyDescent="0.2">
      <c r="E226" s="20" t="s">
        <v>3970</v>
      </c>
      <c r="F226" s="26" t="s">
        <v>4205</v>
      </c>
      <c r="G226">
        <f t="shared" si="6"/>
        <v>1</v>
      </c>
      <c r="J226" s="35" t="s">
        <v>4042</v>
      </c>
      <c r="K226" s="26" t="s">
        <v>4523</v>
      </c>
      <c r="N226" s="150" t="s">
        <v>5915</v>
      </c>
      <c r="O226" s="4" t="s">
        <v>6990</v>
      </c>
    </row>
    <row r="227" spans="5:15" x14ac:dyDescent="0.2">
      <c r="E227" s="20" t="s">
        <v>3970</v>
      </c>
      <c r="F227" s="26" t="s">
        <v>4206</v>
      </c>
      <c r="G227">
        <f t="shared" si="6"/>
        <v>1</v>
      </c>
      <c r="J227" s="35" t="s">
        <v>4042</v>
      </c>
      <c r="K227" s="26" t="s">
        <v>4524</v>
      </c>
      <c r="N227" s="150" t="s">
        <v>5540</v>
      </c>
      <c r="O227" s="4" t="s">
        <v>6952</v>
      </c>
    </row>
    <row r="228" spans="5:15" x14ac:dyDescent="0.2">
      <c r="E228" s="20" t="s">
        <v>3970</v>
      </c>
      <c r="F228" s="26" t="s">
        <v>4207</v>
      </c>
      <c r="G228">
        <f t="shared" si="6"/>
        <v>1</v>
      </c>
      <c r="J228" s="35" t="s">
        <v>4042</v>
      </c>
      <c r="K228" s="26" t="s">
        <v>4525</v>
      </c>
      <c r="N228" s="150" t="s">
        <v>5984</v>
      </c>
      <c r="O228" s="4" t="s">
        <v>6994</v>
      </c>
    </row>
    <row r="229" spans="5:15" x14ac:dyDescent="0.2">
      <c r="E229" s="20" t="s">
        <v>3971</v>
      </c>
      <c r="F229" s="26" t="s">
        <v>7103</v>
      </c>
      <c r="G229">
        <f t="shared" si="6"/>
        <v>1</v>
      </c>
      <c r="J229" s="35" t="s">
        <v>4042</v>
      </c>
      <c r="K229" s="26" t="s">
        <v>4526</v>
      </c>
      <c r="N229" s="150" t="s">
        <v>5916</v>
      </c>
      <c r="O229" s="4" t="s">
        <v>6990</v>
      </c>
    </row>
    <row r="230" spans="5:15" x14ac:dyDescent="0.2">
      <c r="E230" s="20" t="s">
        <v>3972</v>
      </c>
      <c r="F230" s="26" t="s">
        <v>4208</v>
      </c>
      <c r="G230">
        <f t="shared" si="6"/>
        <v>1</v>
      </c>
      <c r="J230" s="35" t="s">
        <v>4042</v>
      </c>
      <c r="K230" s="26" t="s">
        <v>7082</v>
      </c>
      <c r="N230" s="150" t="s">
        <v>5917</v>
      </c>
      <c r="O230" s="4" t="s">
        <v>6990</v>
      </c>
    </row>
    <row r="231" spans="5:15" x14ac:dyDescent="0.2">
      <c r="E231" s="20" t="s">
        <v>3972</v>
      </c>
      <c r="F231" s="26" t="s">
        <v>4209</v>
      </c>
      <c r="G231">
        <f t="shared" si="6"/>
        <v>1</v>
      </c>
      <c r="J231" s="35" t="s">
        <v>4043</v>
      </c>
      <c r="K231" s="26" t="s">
        <v>4527</v>
      </c>
      <c r="N231" s="4" t="s">
        <v>6469</v>
      </c>
      <c r="O231" s="4" t="s">
        <v>6867</v>
      </c>
    </row>
    <row r="232" spans="5:15" x14ac:dyDescent="0.2">
      <c r="E232" s="20" t="s">
        <v>3972</v>
      </c>
      <c r="F232" s="26" t="s">
        <v>4210</v>
      </c>
      <c r="G232">
        <f t="shared" si="6"/>
        <v>1</v>
      </c>
      <c r="J232" s="35" t="s">
        <v>4043</v>
      </c>
      <c r="K232" s="26" t="s">
        <v>4528</v>
      </c>
      <c r="N232" s="4" t="s">
        <v>4768</v>
      </c>
      <c r="O232" s="4" t="s">
        <v>6892</v>
      </c>
    </row>
    <row r="233" spans="5:15" x14ac:dyDescent="0.2">
      <c r="E233" s="20" t="s">
        <v>3972</v>
      </c>
      <c r="F233" s="26" t="s">
        <v>4211</v>
      </c>
      <c r="G233">
        <f t="shared" si="6"/>
        <v>1</v>
      </c>
      <c r="J233" s="35" t="s">
        <v>4043</v>
      </c>
      <c r="K233" s="26" t="s">
        <v>4529</v>
      </c>
      <c r="N233" s="4" t="s">
        <v>6361</v>
      </c>
      <c r="O233" s="4" t="s">
        <v>7021</v>
      </c>
    </row>
    <row r="234" spans="5:15" x14ac:dyDescent="0.2">
      <c r="E234" s="20" t="s">
        <v>3972</v>
      </c>
      <c r="F234" s="26" t="s">
        <v>4212</v>
      </c>
      <c r="G234">
        <f t="shared" si="6"/>
        <v>1</v>
      </c>
      <c r="J234" s="35" t="s">
        <v>4043</v>
      </c>
      <c r="K234" s="26" t="s">
        <v>4530</v>
      </c>
      <c r="N234" s="150" t="s">
        <v>5541</v>
      </c>
      <c r="O234" s="4" t="s">
        <v>6953</v>
      </c>
    </row>
    <row r="235" spans="5:15" x14ac:dyDescent="0.2">
      <c r="E235" s="20" t="s">
        <v>3972</v>
      </c>
      <c r="F235" s="26" t="s">
        <v>4213</v>
      </c>
      <c r="G235">
        <f t="shared" si="6"/>
        <v>1</v>
      </c>
      <c r="J235" s="35" t="s">
        <v>4043</v>
      </c>
      <c r="K235" s="26" t="s">
        <v>4531</v>
      </c>
      <c r="N235" s="4" t="s">
        <v>6335</v>
      </c>
      <c r="O235" s="4" t="s">
        <v>7018</v>
      </c>
    </row>
    <row r="236" spans="5:15" x14ac:dyDescent="0.2">
      <c r="E236" s="20" t="s">
        <v>3972</v>
      </c>
      <c r="F236" s="26" t="s">
        <v>4214</v>
      </c>
      <c r="G236">
        <f t="shared" si="6"/>
        <v>1</v>
      </c>
      <c r="J236" s="35" t="s">
        <v>4043</v>
      </c>
      <c r="K236" s="26" t="s">
        <v>4532</v>
      </c>
      <c r="N236" s="43" t="s">
        <v>6160</v>
      </c>
      <c r="O236" s="159" t="s">
        <v>6998</v>
      </c>
    </row>
    <row r="237" spans="5:15" x14ac:dyDescent="0.2">
      <c r="E237" s="20" t="s">
        <v>3972</v>
      </c>
      <c r="F237" s="26" t="s">
        <v>4215</v>
      </c>
      <c r="G237">
        <f t="shared" si="6"/>
        <v>1</v>
      </c>
      <c r="J237" s="35" t="s">
        <v>4043</v>
      </c>
      <c r="K237" s="26" t="s">
        <v>4533</v>
      </c>
      <c r="N237" s="148" t="s">
        <v>6040</v>
      </c>
      <c r="O237" s="4" t="s">
        <v>4096</v>
      </c>
    </row>
    <row r="238" spans="5:15" x14ac:dyDescent="0.2">
      <c r="E238" s="20" t="s">
        <v>3972</v>
      </c>
      <c r="F238" s="26" t="s">
        <v>4216</v>
      </c>
      <c r="G238">
        <f t="shared" si="6"/>
        <v>1</v>
      </c>
      <c r="J238" s="35" t="s">
        <v>4043</v>
      </c>
      <c r="K238" s="26" t="s">
        <v>7082</v>
      </c>
      <c r="N238" s="150" t="s">
        <v>5756</v>
      </c>
      <c r="O238" s="4" t="s">
        <v>6983</v>
      </c>
    </row>
    <row r="239" spans="5:15" x14ac:dyDescent="0.2">
      <c r="E239" s="20" t="s">
        <v>3972</v>
      </c>
      <c r="F239" s="26" t="s">
        <v>4217</v>
      </c>
      <c r="G239">
        <f t="shared" si="6"/>
        <v>1</v>
      </c>
      <c r="J239" s="26" t="s">
        <v>7133</v>
      </c>
      <c r="K239" s="26" t="s">
        <v>7082</v>
      </c>
      <c r="N239" s="4" t="s">
        <v>6254</v>
      </c>
      <c r="O239" s="4" t="s">
        <v>4096</v>
      </c>
    </row>
    <row r="240" spans="5:15" x14ac:dyDescent="0.2">
      <c r="E240" s="20" t="s">
        <v>3972</v>
      </c>
      <c r="F240" s="26" t="s">
        <v>4218</v>
      </c>
      <c r="G240">
        <f t="shared" si="6"/>
        <v>1</v>
      </c>
      <c r="J240" s="35" t="s">
        <v>4044</v>
      </c>
      <c r="K240" s="26" t="s">
        <v>4534</v>
      </c>
      <c r="N240" s="4" t="s">
        <v>4487</v>
      </c>
      <c r="O240" s="27" t="s">
        <v>4096</v>
      </c>
    </row>
    <row r="241" spans="5:15" x14ac:dyDescent="0.2">
      <c r="E241" s="20" t="s">
        <v>3972</v>
      </c>
      <c r="F241" s="26" t="s">
        <v>4219</v>
      </c>
      <c r="G241">
        <f t="shared" si="6"/>
        <v>1</v>
      </c>
      <c r="J241" s="35" t="s">
        <v>4044</v>
      </c>
      <c r="K241" s="26" t="s">
        <v>4535</v>
      </c>
      <c r="N241" s="4" t="s">
        <v>4769</v>
      </c>
      <c r="O241" s="4" t="s">
        <v>6890</v>
      </c>
    </row>
    <row r="242" spans="5:15" x14ac:dyDescent="0.2">
      <c r="E242" s="20" t="s">
        <v>3972</v>
      </c>
      <c r="F242" s="26" t="s">
        <v>4220</v>
      </c>
      <c r="G242">
        <f t="shared" si="6"/>
        <v>1</v>
      </c>
      <c r="J242" s="35" t="s">
        <v>4044</v>
      </c>
      <c r="K242" s="26" t="s">
        <v>4536</v>
      </c>
      <c r="N242" s="4" t="s">
        <v>4770</v>
      </c>
      <c r="O242" s="4" t="s">
        <v>6891</v>
      </c>
    </row>
    <row r="243" spans="5:15" x14ac:dyDescent="0.2">
      <c r="E243" s="20" t="s">
        <v>3973</v>
      </c>
      <c r="F243" s="26" t="s">
        <v>7105</v>
      </c>
      <c r="G243">
        <f t="shared" si="6"/>
        <v>1</v>
      </c>
      <c r="J243" s="35" t="s">
        <v>4044</v>
      </c>
      <c r="K243" s="26" t="s">
        <v>4537</v>
      </c>
      <c r="N243" s="4" t="s">
        <v>4919</v>
      </c>
      <c r="O243" s="4" t="s">
        <v>6877</v>
      </c>
    </row>
    <row r="244" spans="5:15" x14ac:dyDescent="0.2">
      <c r="E244" s="20" t="s">
        <v>3974</v>
      </c>
      <c r="F244" s="31" t="s">
        <v>4221</v>
      </c>
      <c r="G244">
        <f t="shared" si="6"/>
        <v>1</v>
      </c>
      <c r="J244" s="35" t="s">
        <v>4044</v>
      </c>
      <c r="K244" s="26" t="s">
        <v>4538</v>
      </c>
      <c r="N244" s="4" t="s">
        <v>4920</v>
      </c>
      <c r="O244" s="4" t="s">
        <v>6877</v>
      </c>
    </row>
    <row r="245" spans="5:15" x14ac:dyDescent="0.2">
      <c r="E245" s="20" t="s">
        <v>3974</v>
      </c>
      <c r="F245" s="26" t="s">
        <v>4222</v>
      </c>
      <c r="G245">
        <f t="shared" ref="G245:G308" si="7">+COUNTIF(F:F,F244)</f>
        <v>1</v>
      </c>
      <c r="J245" s="35" t="s">
        <v>4044</v>
      </c>
      <c r="K245" s="26" t="s">
        <v>7082</v>
      </c>
      <c r="N245" s="4" t="s">
        <v>4700</v>
      </c>
      <c r="O245" s="4" t="s">
        <v>6877</v>
      </c>
    </row>
    <row r="246" spans="5:15" x14ac:dyDescent="0.2">
      <c r="E246" s="20" t="s">
        <v>3974</v>
      </c>
      <c r="F246" s="26" t="s">
        <v>4223</v>
      </c>
      <c r="G246">
        <f t="shared" si="7"/>
        <v>1</v>
      </c>
      <c r="J246" s="35" t="s">
        <v>4045</v>
      </c>
      <c r="K246" s="26" t="s">
        <v>4539</v>
      </c>
      <c r="N246" s="150" t="s">
        <v>5457</v>
      </c>
      <c r="O246" s="4" t="s">
        <v>6939</v>
      </c>
    </row>
    <row r="247" spans="5:15" x14ac:dyDescent="0.2">
      <c r="E247" s="20" t="s">
        <v>3974</v>
      </c>
      <c r="F247" s="26" t="s">
        <v>4224</v>
      </c>
      <c r="G247">
        <f t="shared" si="7"/>
        <v>1</v>
      </c>
      <c r="J247" s="35" t="s">
        <v>4045</v>
      </c>
      <c r="K247" s="26" t="s">
        <v>7082</v>
      </c>
      <c r="N247" s="4" t="s">
        <v>6263</v>
      </c>
      <c r="O247" s="4" t="s">
        <v>7017</v>
      </c>
    </row>
    <row r="248" spans="5:15" x14ac:dyDescent="0.2">
      <c r="E248" s="20" t="s">
        <v>3975</v>
      </c>
      <c r="F248" s="26" t="s">
        <v>7107</v>
      </c>
      <c r="G248">
        <f t="shared" si="7"/>
        <v>1</v>
      </c>
      <c r="J248" s="35" t="s">
        <v>4046</v>
      </c>
      <c r="K248" s="26" t="s">
        <v>4540</v>
      </c>
      <c r="N248" s="150" t="s">
        <v>5918</v>
      </c>
      <c r="O248" s="4" t="s">
        <v>6990</v>
      </c>
    </row>
    <row r="249" spans="5:15" x14ac:dyDescent="0.2">
      <c r="E249" s="20" t="s">
        <v>3976</v>
      </c>
      <c r="F249" s="26" t="s">
        <v>6808</v>
      </c>
      <c r="G249">
        <f t="shared" si="7"/>
        <v>1</v>
      </c>
      <c r="J249" s="35" t="s">
        <v>4046</v>
      </c>
      <c r="K249" s="26" t="s">
        <v>7082</v>
      </c>
      <c r="N249" s="150" t="s">
        <v>5919</v>
      </c>
      <c r="O249" s="4" t="s">
        <v>6990</v>
      </c>
    </row>
    <row r="250" spans="5:15" x14ac:dyDescent="0.2">
      <c r="E250" s="20" t="s">
        <v>3976</v>
      </c>
      <c r="F250" s="26" t="s">
        <v>4226</v>
      </c>
      <c r="G250">
        <f t="shared" si="7"/>
        <v>1</v>
      </c>
      <c r="J250" s="26" t="s">
        <v>4047</v>
      </c>
      <c r="K250" s="26" t="s">
        <v>4541</v>
      </c>
      <c r="N250" s="4" t="s">
        <v>4771</v>
      </c>
      <c r="O250" s="4" t="s">
        <v>6893</v>
      </c>
    </row>
    <row r="251" spans="5:15" x14ac:dyDescent="0.2">
      <c r="E251" s="20" t="s">
        <v>3976</v>
      </c>
      <c r="F251" s="26" t="s">
        <v>4227</v>
      </c>
      <c r="G251">
        <f t="shared" si="7"/>
        <v>1</v>
      </c>
      <c r="J251" s="26" t="s">
        <v>4047</v>
      </c>
      <c r="K251" s="26" t="s">
        <v>4542</v>
      </c>
      <c r="N251" s="4" t="s">
        <v>5025</v>
      </c>
      <c r="O251" s="4" t="s">
        <v>6877</v>
      </c>
    </row>
    <row r="252" spans="5:15" x14ac:dyDescent="0.2">
      <c r="E252" s="20" t="s">
        <v>3976</v>
      </c>
      <c r="F252" s="26" t="s">
        <v>4228</v>
      </c>
      <c r="G252">
        <f t="shared" si="7"/>
        <v>1</v>
      </c>
      <c r="J252" s="26" t="s">
        <v>4047</v>
      </c>
      <c r="K252" s="26" t="s">
        <v>4543</v>
      </c>
      <c r="N252" s="4" t="s">
        <v>6264</v>
      </c>
      <c r="O252" s="4" t="s">
        <v>7017</v>
      </c>
    </row>
    <row r="253" spans="5:15" x14ac:dyDescent="0.2">
      <c r="E253" s="20" t="s">
        <v>3976</v>
      </c>
      <c r="F253" s="26" t="s">
        <v>7135</v>
      </c>
      <c r="G253">
        <f t="shared" si="7"/>
        <v>1</v>
      </c>
      <c r="J253" s="26" t="s">
        <v>4047</v>
      </c>
      <c r="K253" s="26" t="s">
        <v>4544</v>
      </c>
      <c r="N253" s="4" t="s">
        <v>6486</v>
      </c>
      <c r="O253" s="4" t="s">
        <v>6867</v>
      </c>
    </row>
    <row r="254" spans="5:15" x14ac:dyDescent="0.2">
      <c r="E254" s="20" t="s">
        <v>3976</v>
      </c>
      <c r="F254" s="26" t="s">
        <v>4229</v>
      </c>
      <c r="G254">
        <f t="shared" si="7"/>
        <v>1</v>
      </c>
      <c r="J254" s="26" t="s">
        <v>4047</v>
      </c>
      <c r="K254" s="26" t="s">
        <v>4545</v>
      </c>
      <c r="N254" s="4" t="s">
        <v>4104</v>
      </c>
      <c r="O254" s="4" t="s">
        <v>6877</v>
      </c>
    </row>
    <row r="255" spans="5:15" x14ac:dyDescent="0.2">
      <c r="E255" s="20" t="s">
        <v>3976</v>
      </c>
      <c r="F255" s="26" t="s">
        <v>4230</v>
      </c>
      <c r="G255">
        <f t="shared" si="7"/>
        <v>1</v>
      </c>
      <c r="J255" s="26" t="s">
        <v>4047</v>
      </c>
      <c r="K255" s="26" t="s">
        <v>4546</v>
      </c>
      <c r="N255" s="4" t="s">
        <v>4701</v>
      </c>
      <c r="O255" s="4" t="s">
        <v>6877</v>
      </c>
    </row>
    <row r="256" spans="5:15" x14ac:dyDescent="0.2">
      <c r="E256" s="20" t="s">
        <v>3977</v>
      </c>
      <c r="F256" s="32" t="s">
        <v>4231</v>
      </c>
      <c r="G256">
        <f t="shared" si="7"/>
        <v>1</v>
      </c>
      <c r="J256" s="26" t="s">
        <v>4047</v>
      </c>
      <c r="K256" s="26" t="s">
        <v>4547</v>
      </c>
      <c r="N256" s="4" t="s">
        <v>4702</v>
      </c>
      <c r="O256" s="4" t="s">
        <v>6877</v>
      </c>
    </row>
    <row r="257" spans="5:15" x14ac:dyDescent="0.2">
      <c r="E257" s="20" t="s">
        <v>3977</v>
      </c>
      <c r="F257" s="32" t="s">
        <v>4232</v>
      </c>
      <c r="G257">
        <f t="shared" si="7"/>
        <v>1</v>
      </c>
      <c r="J257" s="26" t="s">
        <v>4047</v>
      </c>
      <c r="K257" s="26" t="s">
        <v>7083</v>
      </c>
      <c r="N257" s="4" t="s">
        <v>4703</v>
      </c>
      <c r="O257" s="4" t="s">
        <v>6877</v>
      </c>
    </row>
    <row r="258" spans="5:15" x14ac:dyDescent="0.2">
      <c r="E258" s="20" t="s">
        <v>3978</v>
      </c>
      <c r="F258" s="26" t="s">
        <v>4233</v>
      </c>
      <c r="G258">
        <f t="shared" si="7"/>
        <v>1</v>
      </c>
      <c r="J258" s="26" t="s">
        <v>4048</v>
      </c>
      <c r="K258" s="26" t="s">
        <v>7083</v>
      </c>
      <c r="N258" s="4" t="s">
        <v>4704</v>
      </c>
      <c r="O258" s="4" t="s">
        <v>6877</v>
      </c>
    </row>
    <row r="259" spans="5:15" x14ac:dyDescent="0.2">
      <c r="E259" s="20" t="s">
        <v>3978</v>
      </c>
      <c r="F259" s="26" t="s">
        <v>4234</v>
      </c>
      <c r="G259">
        <f t="shared" si="7"/>
        <v>1</v>
      </c>
      <c r="J259" s="27" t="s">
        <v>7127</v>
      </c>
      <c r="K259" s="26" t="s">
        <v>7083</v>
      </c>
      <c r="N259" s="150" t="s">
        <v>5542</v>
      </c>
      <c r="O259" s="4" t="s">
        <v>6954</v>
      </c>
    </row>
    <row r="260" spans="5:15" x14ac:dyDescent="0.2">
      <c r="E260" s="20" t="s">
        <v>3978</v>
      </c>
      <c r="F260" s="26" t="s">
        <v>4235</v>
      </c>
      <c r="G260">
        <f t="shared" si="7"/>
        <v>1</v>
      </c>
      <c r="J260" s="26" t="s">
        <v>4049</v>
      </c>
      <c r="K260" s="26" t="s">
        <v>7083</v>
      </c>
      <c r="N260" s="4" t="s">
        <v>6327</v>
      </c>
      <c r="O260" s="4" t="s">
        <v>7017</v>
      </c>
    </row>
    <row r="261" spans="5:15" x14ac:dyDescent="0.2">
      <c r="E261" s="20" t="s">
        <v>3978</v>
      </c>
      <c r="F261" s="26" t="s">
        <v>4236</v>
      </c>
      <c r="G261">
        <f t="shared" si="7"/>
        <v>1</v>
      </c>
      <c r="J261" s="26" t="s">
        <v>4050</v>
      </c>
      <c r="K261" s="26" t="s">
        <v>7083</v>
      </c>
      <c r="N261" s="4" t="s">
        <v>6283</v>
      </c>
      <c r="O261" s="4" t="s">
        <v>7017</v>
      </c>
    </row>
    <row r="262" spans="5:15" x14ac:dyDescent="0.2">
      <c r="E262" s="20" t="s">
        <v>3978</v>
      </c>
      <c r="F262" s="32" t="s">
        <v>4237</v>
      </c>
      <c r="G262">
        <f t="shared" si="7"/>
        <v>1</v>
      </c>
      <c r="J262" s="26" t="s">
        <v>4051</v>
      </c>
      <c r="K262" s="26" t="s">
        <v>4548</v>
      </c>
      <c r="N262" s="150" t="s">
        <v>5543</v>
      </c>
      <c r="O262" s="4" t="s">
        <v>6955</v>
      </c>
    </row>
    <row r="263" spans="5:15" x14ac:dyDescent="0.2">
      <c r="E263" s="20" t="s">
        <v>3978</v>
      </c>
      <c r="F263" s="32" t="s">
        <v>4238</v>
      </c>
      <c r="G263">
        <f t="shared" si="7"/>
        <v>1</v>
      </c>
      <c r="J263" s="26" t="s">
        <v>4051</v>
      </c>
      <c r="K263" s="26" t="s">
        <v>4549</v>
      </c>
      <c r="N263" s="4" t="s">
        <v>4705</v>
      </c>
      <c r="O263" s="4" t="s">
        <v>6877</v>
      </c>
    </row>
    <row r="264" spans="5:15" x14ac:dyDescent="0.2">
      <c r="E264" s="20" t="s">
        <v>3978</v>
      </c>
      <c r="F264" s="32" t="s">
        <v>4225</v>
      </c>
      <c r="G264">
        <f t="shared" si="7"/>
        <v>1</v>
      </c>
      <c r="J264" s="26" t="s">
        <v>4051</v>
      </c>
      <c r="K264" s="26" t="s">
        <v>4550</v>
      </c>
      <c r="N264" s="4" t="s">
        <v>4772</v>
      </c>
      <c r="O264" s="4" t="s">
        <v>6894</v>
      </c>
    </row>
    <row r="265" spans="5:15" x14ac:dyDescent="0.2">
      <c r="E265" s="20" t="s">
        <v>3978</v>
      </c>
      <c r="F265" s="32" t="s">
        <v>4239</v>
      </c>
      <c r="G265">
        <f t="shared" si="7"/>
        <v>1</v>
      </c>
      <c r="J265" s="26" t="s">
        <v>4051</v>
      </c>
      <c r="K265" s="26" t="s">
        <v>4551</v>
      </c>
      <c r="N265" s="4" t="s">
        <v>4773</v>
      </c>
      <c r="O265" s="4" t="s">
        <v>6894</v>
      </c>
    </row>
    <row r="266" spans="5:15" x14ac:dyDescent="0.2">
      <c r="E266" s="20" t="s">
        <v>3978</v>
      </c>
      <c r="F266" s="32" t="s">
        <v>4240</v>
      </c>
      <c r="G266">
        <f t="shared" si="7"/>
        <v>1</v>
      </c>
      <c r="J266" s="26" t="s">
        <v>4051</v>
      </c>
      <c r="K266" s="26" t="s">
        <v>4552</v>
      </c>
      <c r="N266" s="4" t="s">
        <v>4774</v>
      </c>
      <c r="O266" s="4" t="s">
        <v>6895</v>
      </c>
    </row>
    <row r="267" spans="5:15" x14ac:dyDescent="0.2">
      <c r="E267" s="20" t="s">
        <v>3979</v>
      </c>
      <c r="F267" s="32" t="s">
        <v>4241</v>
      </c>
      <c r="G267">
        <f t="shared" si="7"/>
        <v>1</v>
      </c>
      <c r="J267" s="26" t="s">
        <v>4051</v>
      </c>
      <c r="K267" s="26" t="s">
        <v>4553</v>
      </c>
      <c r="N267" s="4" t="s">
        <v>4775</v>
      </c>
      <c r="O267" s="4" t="s">
        <v>6896</v>
      </c>
    </row>
    <row r="268" spans="5:15" x14ac:dyDescent="0.2">
      <c r="E268" s="20" t="s">
        <v>3979</v>
      </c>
      <c r="F268" s="32" t="s">
        <v>4242</v>
      </c>
      <c r="G268">
        <f t="shared" si="7"/>
        <v>1</v>
      </c>
      <c r="J268" s="26" t="s">
        <v>4051</v>
      </c>
      <c r="K268" s="26" t="s">
        <v>7083</v>
      </c>
      <c r="N268" s="4" t="s">
        <v>4776</v>
      </c>
      <c r="O268" s="4" t="s">
        <v>6895</v>
      </c>
    </row>
    <row r="269" spans="5:15" x14ac:dyDescent="0.2">
      <c r="E269" s="20" t="s">
        <v>3979</v>
      </c>
      <c r="F269" s="32" t="s">
        <v>4243</v>
      </c>
      <c r="G269">
        <f t="shared" si="7"/>
        <v>1</v>
      </c>
      <c r="J269" s="26" t="s">
        <v>4052</v>
      </c>
      <c r="K269" s="26" t="s">
        <v>4554</v>
      </c>
      <c r="N269" s="4" t="s">
        <v>4780</v>
      </c>
      <c r="O269" s="4" t="s">
        <v>6894</v>
      </c>
    </row>
    <row r="270" spans="5:15" x14ac:dyDescent="0.2">
      <c r="E270" s="20" t="s">
        <v>3979</v>
      </c>
      <c r="F270" s="32" t="s">
        <v>4244</v>
      </c>
      <c r="G270">
        <f t="shared" si="7"/>
        <v>1</v>
      </c>
      <c r="J270" s="26" t="s">
        <v>4052</v>
      </c>
      <c r="K270" s="26" t="s">
        <v>4555</v>
      </c>
      <c r="N270" s="4" t="s">
        <v>4777</v>
      </c>
      <c r="O270" s="4" t="s">
        <v>6896</v>
      </c>
    </row>
    <row r="271" spans="5:15" x14ac:dyDescent="0.2">
      <c r="E271" s="20" t="s">
        <v>3979</v>
      </c>
      <c r="F271" s="32" t="s">
        <v>4245</v>
      </c>
      <c r="G271">
        <f t="shared" si="7"/>
        <v>1</v>
      </c>
      <c r="J271" s="26" t="s">
        <v>4052</v>
      </c>
      <c r="K271" s="26" t="s">
        <v>4556</v>
      </c>
      <c r="N271" s="4" t="s">
        <v>4778</v>
      </c>
      <c r="O271" s="4" t="s">
        <v>6895</v>
      </c>
    </row>
    <row r="272" spans="5:15" x14ac:dyDescent="0.2">
      <c r="E272" s="20" t="s">
        <v>3979</v>
      </c>
      <c r="F272" s="32" t="s">
        <v>4246</v>
      </c>
      <c r="G272">
        <f t="shared" si="7"/>
        <v>1</v>
      </c>
      <c r="J272" s="26" t="s">
        <v>4052</v>
      </c>
      <c r="K272" s="26" t="s">
        <v>4557</v>
      </c>
      <c r="N272" s="4" t="s">
        <v>4779</v>
      </c>
      <c r="O272" s="4" t="s">
        <v>6895</v>
      </c>
    </row>
    <row r="273" spans="5:15" x14ac:dyDescent="0.2">
      <c r="E273" s="20" t="s">
        <v>3980</v>
      </c>
      <c r="F273" s="45" t="s">
        <v>4247</v>
      </c>
      <c r="G273">
        <f t="shared" si="7"/>
        <v>1</v>
      </c>
      <c r="J273" s="26" t="s">
        <v>4052</v>
      </c>
      <c r="K273" s="26" t="s">
        <v>7083</v>
      </c>
      <c r="N273" s="4" t="s">
        <v>4781</v>
      </c>
      <c r="O273" s="4" t="s">
        <v>6895</v>
      </c>
    </row>
    <row r="274" spans="5:15" x14ac:dyDescent="0.2">
      <c r="E274" s="20" t="s">
        <v>3980</v>
      </c>
      <c r="F274" s="45" t="s">
        <v>4248</v>
      </c>
      <c r="G274">
        <f t="shared" si="7"/>
        <v>1</v>
      </c>
      <c r="J274" s="26" t="s">
        <v>4052</v>
      </c>
      <c r="K274" s="26" t="s">
        <v>7083</v>
      </c>
      <c r="N274" s="150" t="s">
        <v>4782</v>
      </c>
      <c r="O274" s="150" t="s">
        <v>6894</v>
      </c>
    </row>
    <row r="275" spans="5:15" x14ac:dyDescent="0.2">
      <c r="E275" s="20" t="s">
        <v>3980</v>
      </c>
      <c r="F275" s="45" t="s">
        <v>4249</v>
      </c>
      <c r="G275">
        <f t="shared" si="7"/>
        <v>1</v>
      </c>
      <c r="J275" s="26" t="s">
        <v>4053</v>
      </c>
      <c r="K275" s="26" t="s">
        <v>7083</v>
      </c>
      <c r="N275" s="150" t="s">
        <v>4783</v>
      </c>
      <c r="O275" s="150" t="s">
        <v>6897</v>
      </c>
    </row>
    <row r="276" spans="5:15" x14ac:dyDescent="0.2">
      <c r="E276" s="20" t="s">
        <v>3981</v>
      </c>
      <c r="F276" s="26" t="s">
        <v>4250</v>
      </c>
      <c r="G276">
        <f t="shared" si="7"/>
        <v>1</v>
      </c>
      <c r="J276" s="26" t="s">
        <v>4054</v>
      </c>
      <c r="K276" s="26" t="s">
        <v>4558</v>
      </c>
      <c r="N276" s="150" t="s">
        <v>4784</v>
      </c>
      <c r="O276" s="150" t="s">
        <v>6898</v>
      </c>
    </row>
    <row r="277" spans="5:15" x14ac:dyDescent="0.2">
      <c r="E277" s="20" t="s">
        <v>3981</v>
      </c>
      <c r="F277" s="26" t="s">
        <v>6810</v>
      </c>
      <c r="G277">
        <f t="shared" si="7"/>
        <v>1</v>
      </c>
      <c r="J277" s="26" t="s">
        <v>4054</v>
      </c>
      <c r="K277" s="26" t="s">
        <v>4559</v>
      </c>
      <c r="N277" s="150" t="s">
        <v>4785</v>
      </c>
      <c r="O277" s="150" t="s">
        <v>6894</v>
      </c>
    </row>
    <row r="278" spans="5:15" x14ac:dyDescent="0.2">
      <c r="E278" s="20" t="s">
        <v>3981</v>
      </c>
      <c r="F278" s="26" t="s">
        <v>4251</v>
      </c>
      <c r="G278">
        <f t="shared" si="7"/>
        <v>1</v>
      </c>
      <c r="J278" s="26" t="s">
        <v>4054</v>
      </c>
      <c r="K278" s="26" t="s">
        <v>4560</v>
      </c>
      <c r="N278" s="150" t="s">
        <v>4786</v>
      </c>
      <c r="O278" s="150" t="s">
        <v>6894</v>
      </c>
    </row>
    <row r="279" spans="5:15" x14ac:dyDescent="0.2">
      <c r="E279" s="20" t="s">
        <v>3981</v>
      </c>
      <c r="F279" s="26" t="s">
        <v>4252</v>
      </c>
      <c r="G279">
        <f t="shared" si="7"/>
        <v>1</v>
      </c>
      <c r="J279" s="26" t="s">
        <v>4054</v>
      </c>
      <c r="K279" s="26" t="s">
        <v>4561</v>
      </c>
      <c r="N279" s="150" t="s">
        <v>4787</v>
      </c>
      <c r="O279" s="150" t="s">
        <v>6894</v>
      </c>
    </row>
    <row r="280" spans="5:15" x14ac:dyDescent="0.2">
      <c r="E280" s="20" t="s">
        <v>3981</v>
      </c>
      <c r="F280" s="26" t="s">
        <v>4253</v>
      </c>
      <c r="G280">
        <f t="shared" si="7"/>
        <v>1</v>
      </c>
      <c r="J280" s="26" t="s">
        <v>4054</v>
      </c>
      <c r="K280" s="26" t="s">
        <v>4562</v>
      </c>
      <c r="N280" s="150" t="s">
        <v>4788</v>
      </c>
      <c r="O280" s="150" t="s">
        <v>6894</v>
      </c>
    </row>
    <row r="281" spans="5:15" x14ac:dyDescent="0.2">
      <c r="E281" s="20" t="s">
        <v>3981</v>
      </c>
      <c r="F281" s="26" t="s">
        <v>4254</v>
      </c>
      <c r="G281">
        <f t="shared" si="7"/>
        <v>1</v>
      </c>
      <c r="J281" s="26" t="s">
        <v>4054</v>
      </c>
      <c r="K281" s="26" t="s">
        <v>4563</v>
      </c>
      <c r="N281" s="150" t="s">
        <v>4789</v>
      </c>
      <c r="O281" s="150" t="s">
        <v>6894</v>
      </c>
    </row>
    <row r="282" spans="5:15" x14ac:dyDescent="0.2">
      <c r="E282" s="20" t="s">
        <v>3981</v>
      </c>
      <c r="F282" s="26" t="s">
        <v>4255</v>
      </c>
      <c r="G282">
        <f t="shared" si="7"/>
        <v>1</v>
      </c>
      <c r="J282" s="26" t="s">
        <v>4054</v>
      </c>
      <c r="K282" s="26" t="s">
        <v>7083</v>
      </c>
      <c r="N282" s="150" t="s">
        <v>4790</v>
      </c>
      <c r="O282" s="150" t="s">
        <v>6894</v>
      </c>
    </row>
    <row r="283" spans="5:15" x14ac:dyDescent="0.2">
      <c r="E283" s="20" t="s">
        <v>3981</v>
      </c>
      <c r="F283" s="26" t="s">
        <v>4256</v>
      </c>
      <c r="G283">
        <f t="shared" si="7"/>
        <v>1</v>
      </c>
      <c r="J283" s="26" t="s">
        <v>4055</v>
      </c>
      <c r="K283" s="26" t="s">
        <v>4564</v>
      </c>
      <c r="N283" s="150" t="s">
        <v>4791</v>
      </c>
      <c r="O283" s="150" t="s">
        <v>6894</v>
      </c>
    </row>
    <row r="284" spans="5:15" x14ac:dyDescent="0.2">
      <c r="E284" s="20" t="s">
        <v>3981</v>
      </c>
      <c r="F284" s="26" t="s">
        <v>4257</v>
      </c>
      <c r="G284">
        <f t="shared" si="7"/>
        <v>1</v>
      </c>
      <c r="J284" s="26" t="s">
        <v>4055</v>
      </c>
      <c r="K284" s="32" t="s">
        <v>4565</v>
      </c>
      <c r="N284" s="150" t="s">
        <v>4792</v>
      </c>
      <c r="O284" s="150" t="s">
        <v>6895</v>
      </c>
    </row>
    <row r="285" spans="5:15" x14ac:dyDescent="0.2">
      <c r="E285" s="20" t="s">
        <v>3981</v>
      </c>
      <c r="F285" s="26" t="s">
        <v>4258</v>
      </c>
      <c r="G285">
        <f t="shared" si="7"/>
        <v>1</v>
      </c>
      <c r="J285" s="26" t="s">
        <v>4055</v>
      </c>
      <c r="K285" s="26" t="s">
        <v>7084</v>
      </c>
      <c r="N285" s="150" t="s">
        <v>4793</v>
      </c>
      <c r="O285" s="150" t="s">
        <v>6895</v>
      </c>
    </row>
    <row r="286" spans="5:15" x14ac:dyDescent="0.2">
      <c r="E286" s="20" t="s">
        <v>3981</v>
      </c>
      <c r="F286" s="26" t="s">
        <v>4259</v>
      </c>
      <c r="G286">
        <f t="shared" si="7"/>
        <v>1</v>
      </c>
      <c r="J286" s="26" t="s">
        <v>4056</v>
      </c>
      <c r="K286" s="26" t="s">
        <v>7084</v>
      </c>
      <c r="N286" s="4" t="s">
        <v>5026</v>
      </c>
      <c r="O286" s="4" t="s">
        <v>6877</v>
      </c>
    </row>
    <row r="287" spans="5:15" x14ac:dyDescent="0.2">
      <c r="E287" s="20" t="s">
        <v>3981</v>
      </c>
      <c r="F287" s="26" t="s">
        <v>4260</v>
      </c>
      <c r="G287">
        <f t="shared" si="7"/>
        <v>1</v>
      </c>
      <c r="J287" s="26" t="s">
        <v>4056</v>
      </c>
      <c r="K287" s="26" t="s">
        <v>4566</v>
      </c>
      <c r="N287" s="150" t="s">
        <v>4795</v>
      </c>
      <c r="O287" s="150" t="s">
        <v>6899</v>
      </c>
    </row>
    <row r="288" spans="5:15" x14ac:dyDescent="0.2">
      <c r="E288" s="20" t="s">
        <v>3981</v>
      </c>
      <c r="F288" s="26" t="s">
        <v>4261</v>
      </c>
      <c r="G288">
        <f t="shared" si="7"/>
        <v>1</v>
      </c>
      <c r="J288" s="26" t="s">
        <v>4056</v>
      </c>
      <c r="K288" s="26" t="s">
        <v>4567</v>
      </c>
      <c r="N288" s="150" t="s">
        <v>5458</v>
      </c>
      <c r="O288" s="4" t="s">
        <v>6938</v>
      </c>
    </row>
    <row r="289" spans="5:15" x14ac:dyDescent="0.2">
      <c r="E289" s="20" t="s">
        <v>3981</v>
      </c>
      <c r="F289" s="26" t="s">
        <v>4262</v>
      </c>
      <c r="G289">
        <f t="shared" si="7"/>
        <v>1</v>
      </c>
      <c r="J289" s="26" t="s">
        <v>4057</v>
      </c>
      <c r="K289" s="26" t="s">
        <v>4568</v>
      </c>
      <c r="N289" s="150" t="s">
        <v>5459</v>
      </c>
      <c r="O289" s="4" t="s">
        <v>6939</v>
      </c>
    </row>
    <row r="290" spans="5:15" x14ac:dyDescent="0.2">
      <c r="E290" s="20" t="s">
        <v>3981</v>
      </c>
      <c r="F290" s="26" t="s">
        <v>4263</v>
      </c>
      <c r="G290">
        <f t="shared" si="7"/>
        <v>1</v>
      </c>
      <c r="J290" s="26" t="s">
        <v>4057</v>
      </c>
      <c r="K290" s="26" t="s">
        <v>4569</v>
      </c>
      <c r="N290" s="4" t="s">
        <v>6104</v>
      </c>
      <c r="O290" s="4" t="s">
        <v>4096</v>
      </c>
    </row>
    <row r="291" spans="5:15" x14ac:dyDescent="0.2">
      <c r="E291" s="20" t="s">
        <v>3981</v>
      </c>
      <c r="F291" s="26" t="s">
        <v>4264</v>
      </c>
      <c r="G291">
        <f t="shared" si="7"/>
        <v>1</v>
      </c>
      <c r="J291" s="26" t="s">
        <v>4057</v>
      </c>
      <c r="K291" s="26" t="s">
        <v>4570</v>
      </c>
      <c r="N291" s="4" t="s">
        <v>6257</v>
      </c>
      <c r="O291" s="4" t="s">
        <v>4096</v>
      </c>
    </row>
    <row r="292" spans="5:15" x14ac:dyDescent="0.2">
      <c r="E292" s="20" t="s">
        <v>3981</v>
      </c>
      <c r="F292" s="26" t="s">
        <v>4265</v>
      </c>
      <c r="G292">
        <f t="shared" si="7"/>
        <v>1</v>
      </c>
      <c r="J292" s="26" t="s">
        <v>4057</v>
      </c>
      <c r="K292" s="26" t="s">
        <v>7084</v>
      </c>
      <c r="N292" s="4" t="s">
        <v>6265</v>
      </c>
      <c r="O292" s="4" t="s">
        <v>7017</v>
      </c>
    </row>
    <row r="293" spans="5:15" x14ac:dyDescent="0.2">
      <c r="E293" s="20" t="s">
        <v>3981</v>
      </c>
      <c r="F293" s="26" t="s">
        <v>4266</v>
      </c>
      <c r="G293">
        <f t="shared" si="7"/>
        <v>1</v>
      </c>
      <c r="J293" s="26" t="s">
        <v>4057</v>
      </c>
      <c r="K293" s="26" t="s">
        <v>4571</v>
      </c>
      <c r="N293" s="150" t="s">
        <v>5985</v>
      </c>
      <c r="O293" s="4" t="s">
        <v>6994</v>
      </c>
    </row>
    <row r="294" spans="5:15" x14ac:dyDescent="0.2">
      <c r="E294" s="20" t="s">
        <v>3981</v>
      </c>
      <c r="F294" s="26" t="s">
        <v>4267</v>
      </c>
      <c r="G294">
        <f t="shared" si="7"/>
        <v>1</v>
      </c>
      <c r="J294" s="26" t="s">
        <v>4058</v>
      </c>
      <c r="K294" s="26" t="s">
        <v>7084</v>
      </c>
      <c r="N294" s="4" t="s">
        <v>5027</v>
      </c>
      <c r="O294" s="4" t="s">
        <v>6911</v>
      </c>
    </row>
    <row r="295" spans="5:15" x14ac:dyDescent="0.2">
      <c r="E295" s="20" t="s">
        <v>3982</v>
      </c>
      <c r="F295" s="26" t="s">
        <v>4268</v>
      </c>
      <c r="G295">
        <f t="shared" si="7"/>
        <v>1</v>
      </c>
      <c r="J295" s="27" t="s">
        <v>4059</v>
      </c>
      <c r="K295" s="26" t="s">
        <v>7084</v>
      </c>
      <c r="N295" s="150" t="s">
        <v>5757</v>
      </c>
      <c r="O295" s="4" t="s">
        <v>6977</v>
      </c>
    </row>
    <row r="296" spans="5:15" x14ac:dyDescent="0.2">
      <c r="E296" s="20" t="s">
        <v>3982</v>
      </c>
      <c r="F296" s="26" t="s">
        <v>4269</v>
      </c>
      <c r="G296">
        <f t="shared" si="7"/>
        <v>1</v>
      </c>
      <c r="J296" s="26" t="s">
        <v>4060</v>
      </c>
      <c r="K296" s="26" t="s">
        <v>7084</v>
      </c>
      <c r="N296" s="4" t="s">
        <v>6510</v>
      </c>
      <c r="O296" s="4" t="s">
        <v>4096</v>
      </c>
    </row>
    <row r="297" spans="5:15" x14ac:dyDescent="0.2">
      <c r="E297" s="20" t="s">
        <v>3982</v>
      </c>
      <c r="F297" s="26" t="s">
        <v>4270</v>
      </c>
      <c r="G297">
        <f t="shared" si="7"/>
        <v>1</v>
      </c>
      <c r="J297" s="26" t="s">
        <v>4060</v>
      </c>
      <c r="K297" s="32" t="s">
        <v>4573</v>
      </c>
      <c r="N297" s="153" t="s">
        <v>4635</v>
      </c>
      <c r="O297" s="4" t="s">
        <v>4096</v>
      </c>
    </row>
    <row r="298" spans="5:15" x14ac:dyDescent="0.2">
      <c r="E298" s="20" t="s">
        <v>3983</v>
      </c>
      <c r="F298" s="26" t="s">
        <v>7116</v>
      </c>
      <c r="G298">
        <f t="shared" si="7"/>
        <v>1</v>
      </c>
      <c r="J298" s="26" t="s">
        <v>4060</v>
      </c>
      <c r="K298" s="32" t="s">
        <v>4574</v>
      </c>
      <c r="N298" s="4" t="s">
        <v>4751</v>
      </c>
      <c r="O298" s="4" t="s">
        <v>6889</v>
      </c>
    </row>
    <row r="299" spans="5:15" x14ac:dyDescent="0.2">
      <c r="E299" s="20" t="s">
        <v>3984</v>
      </c>
      <c r="F299" s="26" t="s">
        <v>4271</v>
      </c>
      <c r="G299">
        <f t="shared" si="7"/>
        <v>1</v>
      </c>
      <c r="J299" s="26" t="s">
        <v>4061</v>
      </c>
      <c r="K299" s="26" t="s">
        <v>4575</v>
      </c>
      <c r="N299" s="150" t="s">
        <v>5920</v>
      </c>
      <c r="O299" s="4" t="s">
        <v>6991</v>
      </c>
    </row>
    <row r="300" spans="5:15" x14ac:dyDescent="0.2">
      <c r="E300" s="20" t="s">
        <v>3984</v>
      </c>
      <c r="F300" s="26" t="s">
        <v>4272</v>
      </c>
      <c r="G300">
        <f t="shared" si="7"/>
        <v>1</v>
      </c>
      <c r="J300" s="26" t="s">
        <v>4061</v>
      </c>
      <c r="K300" s="26" t="s">
        <v>4576</v>
      </c>
      <c r="N300" s="150" t="s">
        <v>6161</v>
      </c>
      <c r="O300" s="4" t="s">
        <v>6996</v>
      </c>
    </row>
    <row r="301" spans="5:15" x14ac:dyDescent="0.2">
      <c r="E301" s="20" t="s">
        <v>3984</v>
      </c>
      <c r="F301" s="26" t="s">
        <v>4273</v>
      </c>
      <c r="G301">
        <f t="shared" si="7"/>
        <v>1</v>
      </c>
      <c r="J301" s="26" t="s">
        <v>4061</v>
      </c>
      <c r="K301" s="26" t="s">
        <v>4577</v>
      </c>
      <c r="N301" s="4" t="s">
        <v>6520</v>
      </c>
      <c r="O301" s="4" t="s">
        <v>4096</v>
      </c>
    </row>
    <row r="302" spans="5:15" x14ac:dyDescent="0.2">
      <c r="E302" s="20" t="s">
        <v>3984</v>
      </c>
      <c r="F302" s="26" t="s">
        <v>4274</v>
      </c>
      <c r="G302">
        <f t="shared" si="7"/>
        <v>1</v>
      </c>
      <c r="J302" s="26" t="s">
        <v>4061</v>
      </c>
      <c r="K302" s="26" t="s">
        <v>4578</v>
      </c>
      <c r="N302" s="4" t="s">
        <v>6266</v>
      </c>
      <c r="O302" s="4" t="s">
        <v>7017</v>
      </c>
    </row>
    <row r="303" spans="5:15" x14ac:dyDescent="0.2">
      <c r="E303" s="20" t="s">
        <v>3984</v>
      </c>
      <c r="F303" s="26" t="s">
        <v>4275</v>
      </c>
      <c r="G303">
        <f t="shared" si="7"/>
        <v>1</v>
      </c>
      <c r="J303" s="26" t="s">
        <v>4061</v>
      </c>
      <c r="K303" s="26" t="s">
        <v>4579</v>
      </c>
      <c r="N303" s="4" t="s">
        <v>5166</v>
      </c>
      <c r="O303" s="4" t="s">
        <v>6877</v>
      </c>
    </row>
    <row r="304" spans="5:15" x14ac:dyDescent="0.2">
      <c r="E304" s="20" t="s">
        <v>3984</v>
      </c>
      <c r="F304" s="26" t="s">
        <v>4276</v>
      </c>
      <c r="G304">
        <f t="shared" si="7"/>
        <v>1</v>
      </c>
      <c r="J304" s="26" t="s">
        <v>4061</v>
      </c>
      <c r="K304" s="26" t="s">
        <v>7084</v>
      </c>
      <c r="N304" s="4" t="s">
        <v>6205</v>
      </c>
      <c r="O304" s="4" t="s">
        <v>4096</v>
      </c>
    </row>
    <row r="305" spans="5:15" x14ac:dyDescent="0.2">
      <c r="E305" s="20" t="s">
        <v>3985</v>
      </c>
      <c r="F305" s="26" t="s">
        <v>4277</v>
      </c>
      <c r="G305">
        <f t="shared" si="7"/>
        <v>1</v>
      </c>
      <c r="J305" s="26" t="s">
        <v>4062</v>
      </c>
      <c r="K305" s="26" t="s">
        <v>4580</v>
      </c>
      <c r="N305" s="148" t="s">
        <v>5401</v>
      </c>
      <c r="O305" s="4" t="s">
        <v>6937</v>
      </c>
    </row>
    <row r="306" spans="5:15" x14ac:dyDescent="0.2">
      <c r="E306" s="20" t="s">
        <v>3985</v>
      </c>
      <c r="F306" s="26" t="s">
        <v>4278</v>
      </c>
      <c r="G306">
        <f t="shared" si="7"/>
        <v>1</v>
      </c>
      <c r="J306" s="26" t="s">
        <v>4062</v>
      </c>
      <c r="K306" s="26" t="s">
        <v>7084</v>
      </c>
      <c r="N306" s="4" t="s">
        <v>6362</v>
      </c>
      <c r="O306" s="4" t="s">
        <v>7022</v>
      </c>
    </row>
    <row r="307" spans="5:15" x14ac:dyDescent="0.2">
      <c r="E307" s="20" t="s">
        <v>3985</v>
      </c>
      <c r="F307" s="26" t="s">
        <v>4279</v>
      </c>
      <c r="G307">
        <f t="shared" si="7"/>
        <v>1</v>
      </c>
      <c r="J307" s="26" t="s">
        <v>4062</v>
      </c>
      <c r="K307" s="26" t="s">
        <v>4581</v>
      </c>
      <c r="N307" s="4" t="s">
        <v>6471</v>
      </c>
      <c r="O307" s="4" t="s">
        <v>6867</v>
      </c>
    </row>
    <row r="308" spans="5:15" x14ac:dyDescent="0.2">
      <c r="E308" s="20" t="s">
        <v>3985</v>
      </c>
      <c r="F308" s="26" t="s">
        <v>4280</v>
      </c>
      <c r="G308">
        <f t="shared" si="7"/>
        <v>1</v>
      </c>
      <c r="J308" s="26" t="s">
        <v>4063</v>
      </c>
      <c r="K308" s="26" t="s">
        <v>7084</v>
      </c>
      <c r="N308" s="4" t="s">
        <v>4522</v>
      </c>
      <c r="O308" s="4" t="s">
        <v>6870</v>
      </c>
    </row>
    <row r="309" spans="5:15" x14ac:dyDescent="0.2">
      <c r="E309" s="20" t="s">
        <v>3985</v>
      </c>
      <c r="F309" s="26" t="s">
        <v>4281</v>
      </c>
      <c r="G309">
        <f t="shared" ref="G309:G372" si="8">+COUNTIF(F:F,F308)</f>
        <v>1</v>
      </c>
      <c r="J309" s="26" t="s">
        <v>4064</v>
      </c>
      <c r="K309" s="26" t="s">
        <v>7084</v>
      </c>
      <c r="N309" s="150" t="s">
        <v>5544</v>
      </c>
      <c r="O309" s="4" t="s">
        <v>6955</v>
      </c>
    </row>
    <row r="310" spans="5:15" x14ac:dyDescent="0.2">
      <c r="E310" s="20" t="s">
        <v>3985</v>
      </c>
      <c r="F310" s="26" t="s">
        <v>4282</v>
      </c>
      <c r="G310">
        <f t="shared" si="8"/>
        <v>1</v>
      </c>
      <c r="J310" s="26" t="s">
        <v>4064</v>
      </c>
      <c r="K310" s="26" t="s">
        <v>7084</v>
      </c>
      <c r="N310" s="4" t="s">
        <v>6217</v>
      </c>
      <c r="O310" s="4" t="s">
        <v>4096</v>
      </c>
    </row>
    <row r="311" spans="5:15" x14ac:dyDescent="0.2">
      <c r="E311" s="20" t="s">
        <v>3985</v>
      </c>
      <c r="F311" s="26" t="s">
        <v>4283</v>
      </c>
      <c r="G311">
        <f t="shared" si="8"/>
        <v>1</v>
      </c>
      <c r="J311" s="26" t="s">
        <v>4065</v>
      </c>
      <c r="K311" s="26" t="s">
        <v>7084</v>
      </c>
      <c r="N311" s="4" t="s">
        <v>5198</v>
      </c>
      <c r="O311" s="4" t="s">
        <v>6877</v>
      </c>
    </row>
    <row r="312" spans="5:15" x14ac:dyDescent="0.2">
      <c r="E312" s="20" t="s">
        <v>3986</v>
      </c>
      <c r="F312" s="26" t="s">
        <v>7119</v>
      </c>
      <c r="G312">
        <f t="shared" si="8"/>
        <v>1</v>
      </c>
      <c r="J312" s="26" t="s">
        <v>4066</v>
      </c>
      <c r="K312" s="26" t="s">
        <v>4582</v>
      </c>
      <c r="N312" s="153" t="s">
        <v>4636</v>
      </c>
      <c r="O312" s="4" t="s">
        <v>4096</v>
      </c>
    </row>
    <row r="313" spans="5:15" x14ac:dyDescent="0.2">
      <c r="E313" s="20" t="s">
        <v>3987</v>
      </c>
      <c r="F313" s="26" t="s">
        <v>4284</v>
      </c>
      <c r="G313">
        <f t="shared" si="8"/>
        <v>1</v>
      </c>
      <c r="J313" s="26" t="s">
        <v>4066</v>
      </c>
      <c r="K313" s="26" t="s">
        <v>4583</v>
      </c>
      <c r="N313" s="4" t="s">
        <v>4921</v>
      </c>
      <c r="O313" s="4" t="s">
        <v>6877</v>
      </c>
    </row>
    <row r="314" spans="5:15" x14ac:dyDescent="0.2">
      <c r="E314" s="20" t="s">
        <v>3987</v>
      </c>
      <c r="F314" s="26" t="s">
        <v>4285</v>
      </c>
      <c r="G314">
        <f t="shared" si="8"/>
        <v>1</v>
      </c>
      <c r="J314" s="26" t="s">
        <v>4066</v>
      </c>
      <c r="K314" s="26" t="s">
        <v>4584</v>
      </c>
      <c r="N314" s="4" t="s">
        <v>5028</v>
      </c>
      <c r="O314" s="4" t="s">
        <v>6877</v>
      </c>
    </row>
    <row r="315" spans="5:15" x14ac:dyDescent="0.2">
      <c r="E315" s="20" t="s">
        <v>3987</v>
      </c>
      <c r="F315" s="26" t="s">
        <v>4286</v>
      </c>
      <c r="G315">
        <f t="shared" si="8"/>
        <v>1</v>
      </c>
      <c r="J315" s="26" t="s">
        <v>4066</v>
      </c>
      <c r="K315" s="26" t="s">
        <v>7084</v>
      </c>
      <c r="N315" s="4" t="s">
        <v>5029</v>
      </c>
      <c r="O315" s="4" t="s">
        <v>6877</v>
      </c>
    </row>
    <row r="316" spans="5:15" x14ac:dyDescent="0.2">
      <c r="E316" s="20" t="s">
        <v>3987</v>
      </c>
      <c r="F316" s="26" t="s">
        <v>7120</v>
      </c>
      <c r="G316">
        <f t="shared" si="8"/>
        <v>1</v>
      </c>
      <c r="J316" s="26" t="s">
        <v>4066</v>
      </c>
      <c r="K316" s="26" t="s">
        <v>4585</v>
      </c>
      <c r="N316" s="163" t="s">
        <v>6056</v>
      </c>
      <c r="O316" s="4" t="s">
        <v>4096</v>
      </c>
    </row>
    <row r="317" spans="5:15" x14ac:dyDescent="0.2">
      <c r="E317" s="20" t="s">
        <v>3987</v>
      </c>
      <c r="F317" s="26" t="s">
        <v>4287</v>
      </c>
      <c r="G317">
        <f t="shared" si="8"/>
        <v>1</v>
      </c>
      <c r="J317" s="26" t="s">
        <v>4066</v>
      </c>
      <c r="K317" s="26" t="s">
        <v>4586</v>
      </c>
      <c r="N317" s="148" t="s">
        <v>6239</v>
      </c>
      <c r="O317" s="4" t="s">
        <v>4096</v>
      </c>
    </row>
    <row r="318" spans="5:15" x14ac:dyDescent="0.2">
      <c r="E318" s="20" t="s">
        <v>3988</v>
      </c>
      <c r="F318" s="26" t="s">
        <v>4288</v>
      </c>
      <c r="G318">
        <f t="shared" si="8"/>
        <v>1</v>
      </c>
      <c r="J318" s="26" t="s">
        <v>4067</v>
      </c>
      <c r="K318" s="26" t="s">
        <v>7084</v>
      </c>
      <c r="N318" s="150" t="s">
        <v>5758</v>
      </c>
      <c r="O318" s="4" t="s">
        <v>6977</v>
      </c>
    </row>
    <row r="319" spans="5:15" x14ac:dyDescent="0.2">
      <c r="E319" s="20" t="s">
        <v>3988</v>
      </c>
      <c r="F319" s="26" t="s">
        <v>4289</v>
      </c>
      <c r="G319">
        <f t="shared" si="8"/>
        <v>1</v>
      </c>
      <c r="J319" s="26" t="s">
        <v>4068</v>
      </c>
      <c r="K319" s="26" t="s">
        <v>4587</v>
      </c>
      <c r="N319" s="148" t="s">
        <v>4401</v>
      </c>
      <c r="O319" s="27" t="s">
        <v>4096</v>
      </c>
    </row>
    <row r="320" spans="5:15" x14ac:dyDescent="0.2">
      <c r="E320" s="20" t="s">
        <v>3988</v>
      </c>
      <c r="F320" s="26" t="s">
        <v>4290</v>
      </c>
      <c r="G320">
        <f t="shared" si="8"/>
        <v>1</v>
      </c>
      <c r="J320" s="26" t="s">
        <v>4068</v>
      </c>
      <c r="K320" s="26" t="s">
        <v>4588</v>
      </c>
      <c r="N320" s="4" t="s">
        <v>4707</v>
      </c>
      <c r="O320" s="4" t="s">
        <v>6877</v>
      </c>
    </row>
    <row r="321" spans="5:15" x14ac:dyDescent="0.2">
      <c r="E321" s="20" t="s">
        <v>3988</v>
      </c>
      <c r="F321" s="26" t="s">
        <v>4291</v>
      </c>
      <c r="G321">
        <f t="shared" si="8"/>
        <v>1</v>
      </c>
      <c r="J321" s="26" t="s">
        <v>4068</v>
      </c>
      <c r="K321" s="26" t="s">
        <v>7084</v>
      </c>
      <c r="N321" s="4" t="s">
        <v>4706</v>
      </c>
      <c r="O321" s="4" t="s">
        <v>6877</v>
      </c>
    </row>
    <row r="322" spans="5:15" x14ac:dyDescent="0.2">
      <c r="E322" s="20" t="s">
        <v>3988</v>
      </c>
      <c r="F322" s="26" t="s">
        <v>4292</v>
      </c>
      <c r="G322">
        <f t="shared" si="8"/>
        <v>1</v>
      </c>
      <c r="J322" s="26" t="s">
        <v>4068</v>
      </c>
      <c r="K322" s="26" t="s">
        <v>4589</v>
      </c>
      <c r="N322" s="150" t="s">
        <v>6363</v>
      </c>
      <c r="O322" s="4" t="s">
        <v>7023</v>
      </c>
    </row>
    <row r="323" spans="5:15" x14ac:dyDescent="0.2">
      <c r="E323" s="20" t="s">
        <v>3989</v>
      </c>
      <c r="F323" s="26" t="s">
        <v>4293</v>
      </c>
      <c r="G323">
        <f t="shared" si="8"/>
        <v>1</v>
      </c>
      <c r="J323" s="26" t="s">
        <v>4068</v>
      </c>
      <c r="K323" s="26" t="s">
        <v>4590</v>
      </c>
      <c r="N323" s="27" t="s">
        <v>4402</v>
      </c>
      <c r="O323" s="27" t="s">
        <v>4096</v>
      </c>
    </row>
    <row r="324" spans="5:15" x14ac:dyDescent="0.2">
      <c r="E324" s="20" t="s">
        <v>3989</v>
      </c>
      <c r="F324" s="26" t="s">
        <v>4294</v>
      </c>
      <c r="G324">
        <f t="shared" si="8"/>
        <v>1</v>
      </c>
      <c r="J324" s="27" t="s">
        <v>7129</v>
      </c>
      <c r="K324" s="26" t="s">
        <v>7084</v>
      </c>
      <c r="N324" s="150" t="s">
        <v>5759</v>
      </c>
      <c r="O324" s="4" t="s">
        <v>6978</v>
      </c>
    </row>
    <row r="325" spans="5:15" x14ac:dyDescent="0.2">
      <c r="E325" s="20" t="s">
        <v>3989</v>
      </c>
      <c r="F325" s="26" t="s">
        <v>4295</v>
      </c>
      <c r="G325">
        <f t="shared" si="8"/>
        <v>1</v>
      </c>
      <c r="J325" s="26" t="s">
        <v>4069</v>
      </c>
      <c r="K325" s="26" t="s">
        <v>7084</v>
      </c>
      <c r="N325" s="150" t="s">
        <v>5545</v>
      </c>
      <c r="O325" s="4" t="s">
        <v>6954</v>
      </c>
    </row>
    <row r="326" spans="5:15" x14ac:dyDescent="0.2">
      <c r="E326" s="20" t="s">
        <v>3989</v>
      </c>
      <c r="F326" s="26" t="s">
        <v>4296</v>
      </c>
      <c r="G326">
        <f t="shared" si="8"/>
        <v>1</v>
      </c>
      <c r="J326" s="26" t="s">
        <v>4070</v>
      </c>
      <c r="K326" s="26" t="s">
        <v>4591</v>
      </c>
      <c r="N326" s="4" t="s">
        <v>5199</v>
      </c>
      <c r="O326" s="4" t="s">
        <v>6877</v>
      </c>
    </row>
    <row r="327" spans="5:15" x14ac:dyDescent="0.2">
      <c r="E327" s="20" t="s">
        <v>3989</v>
      </c>
      <c r="F327" s="26" t="s">
        <v>4297</v>
      </c>
      <c r="G327">
        <f t="shared" si="8"/>
        <v>1</v>
      </c>
      <c r="J327" s="26" t="s">
        <v>4070</v>
      </c>
      <c r="K327" s="26" t="s">
        <v>7084</v>
      </c>
      <c r="N327" s="150" t="s">
        <v>5760</v>
      </c>
      <c r="O327" s="4" t="s">
        <v>6979</v>
      </c>
    </row>
    <row r="328" spans="5:15" x14ac:dyDescent="0.2">
      <c r="E328" s="20" t="s">
        <v>3989</v>
      </c>
      <c r="F328" s="26" t="s">
        <v>4298</v>
      </c>
      <c r="G328">
        <f t="shared" si="8"/>
        <v>1</v>
      </c>
      <c r="J328" s="36" t="s">
        <v>4071</v>
      </c>
      <c r="K328" s="26" t="s">
        <v>7085</v>
      </c>
      <c r="N328" s="4" t="s">
        <v>6364</v>
      </c>
      <c r="O328" s="4" t="s">
        <v>7021</v>
      </c>
    </row>
    <row r="329" spans="5:15" x14ac:dyDescent="0.2">
      <c r="E329" s="20" t="s">
        <v>3989</v>
      </c>
      <c r="F329" s="26" t="s">
        <v>4299</v>
      </c>
      <c r="G329">
        <f t="shared" si="8"/>
        <v>1</v>
      </c>
      <c r="J329" s="36" t="s">
        <v>4072</v>
      </c>
      <c r="K329" s="26" t="s">
        <v>7085</v>
      </c>
      <c r="N329" s="148" t="s">
        <v>4404</v>
      </c>
      <c r="O329" s="27" t="s">
        <v>4096</v>
      </c>
    </row>
    <row r="330" spans="5:15" x14ac:dyDescent="0.2">
      <c r="E330" s="20" t="s">
        <v>3989</v>
      </c>
      <c r="F330" s="26" t="s">
        <v>4300</v>
      </c>
      <c r="G330">
        <f t="shared" si="8"/>
        <v>1</v>
      </c>
      <c r="J330" s="37" t="s">
        <v>4073</v>
      </c>
      <c r="K330" s="26" t="s">
        <v>4592</v>
      </c>
      <c r="N330" s="4" t="s">
        <v>6553</v>
      </c>
      <c r="O330" s="4" t="s">
        <v>7049</v>
      </c>
    </row>
    <row r="331" spans="5:15" x14ac:dyDescent="0.2">
      <c r="E331" s="20" t="s">
        <v>3990</v>
      </c>
      <c r="F331" s="26" t="s">
        <v>4301</v>
      </c>
      <c r="G331">
        <f t="shared" si="8"/>
        <v>1</v>
      </c>
      <c r="J331" s="37" t="s">
        <v>4073</v>
      </c>
      <c r="K331" s="26" t="s">
        <v>7085</v>
      </c>
      <c r="N331" s="27" t="s">
        <v>4409</v>
      </c>
      <c r="O331" s="27" t="s">
        <v>4096</v>
      </c>
    </row>
    <row r="332" spans="5:15" x14ac:dyDescent="0.2">
      <c r="E332" s="20" t="s">
        <v>3990</v>
      </c>
      <c r="F332" s="26" t="s">
        <v>4302</v>
      </c>
      <c r="G332">
        <f t="shared" si="8"/>
        <v>1</v>
      </c>
      <c r="J332" s="37" t="s">
        <v>4074</v>
      </c>
      <c r="K332" s="26" t="s">
        <v>7085</v>
      </c>
      <c r="N332" s="4" t="s">
        <v>6307</v>
      </c>
      <c r="O332" s="4" t="s">
        <v>7017</v>
      </c>
    </row>
    <row r="333" spans="5:15" x14ac:dyDescent="0.2">
      <c r="E333" s="20" t="s">
        <v>3990</v>
      </c>
      <c r="F333" s="26" t="s">
        <v>4303</v>
      </c>
      <c r="G333">
        <f t="shared" si="8"/>
        <v>1</v>
      </c>
      <c r="J333" s="37" t="s">
        <v>4075</v>
      </c>
      <c r="K333" s="26" t="s">
        <v>7085</v>
      </c>
      <c r="N333" s="150" t="s">
        <v>5460</v>
      </c>
      <c r="O333" s="150" t="s">
        <v>6938</v>
      </c>
    </row>
    <row r="334" spans="5:15" x14ac:dyDescent="0.2">
      <c r="E334" s="20" t="s">
        <v>3990</v>
      </c>
      <c r="F334" s="26" t="s">
        <v>4304</v>
      </c>
      <c r="G334">
        <f t="shared" si="8"/>
        <v>1</v>
      </c>
      <c r="J334" s="37" t="s">
        <v>4075</v>
      </c>
      <c r="K334" s="26" t="s">
        <v>4593</v>
      </c>
      <c r="N334" s="4" t="s">
        <v>6365</v>
      </c>
      <c r="O334" s="4" t="s">
        <v>7025</v>
      </c>
    </row>
    <row r="335" spans="5:15" x14ac:dyDescent="0.2">
      <c r="E335" s="20" t="s">
        <v>3990</v>
      </c>
      <c r="F335" s="26" t="s">
        <v>4305</v>
      </c>
      <c r="G335">
        <f t="shared" si="8"/>
        <v>1</v>
      </c>
      <c r="J335" s="37" t="s">
        <v>4075</v>
      </c>
      <c r="K335" s="26" t="s">
        <v>4594</v>
      </c>
      <c r="N335" s="150" t="s">
        <v>5761</v>
      </c>
      <c r="O335" s="4" t="s">
        <v>6984</v>
      </c>
    </row>
    <row r="336" spans="5:15" x14ac:dyDescent="0.2">
      <c r="E336" s="20" t="s">
        <v>3990</v>
      </c>
      <c r="F336" s="26" t="s">
        <v>4306</v>
      </c>
      <c r="G336">
        <f t="shared" si="8"/>
        <v>1</v>
      </c>
      <c r="J336" s="37" t="s">
        <v>4075</v>
      </c>
      <c r="K336" s="26" t="s">
        <v>4595</v>
      </c>
      <c r="N336" s="4" t="s">
        <v>6488</v>
      </c>
      <c r="O336" s="4" t="s">
        <v>4096</v>
      </c>
    </row>
    <row r="337" spans="5:15" x14ac:dyDescent="0.2">
      <c r="E337" s="20" t="s">
        <v>3990</v>
      </c>
      <c r="F337" s="26" t="s">
        <v>7136</v>
      </c>
      <c r="G337">
        <f t="shared" si="8"/>
        <v>1</v>
      </c>
      <c r="J337" s="37" t="s">
        <v>4076</v>
      </c>
      <c r="K337" s="26" t="s">
        <v>7085</v>
      </c>
      <c r="N337" s="150" t="s">
        <v>5762</v>
      </c>
      <c r="O337" s="4" t="s">
        <v>6982</v>
      </c>
    </row>
    <row r="338" spans="5:15" x14ac:dyDescent="0.2">
      <c r="E338" s="20" t="s">
        <v>3990</v>
      </c>
      <c r="F338" s="26" t="s">
        <v>4308</v>
      </c>
      <c r="G338">
        <f t="shared" si="8"/>
        <v>1</v>
      </c>
      <c r="J338" s="37" t="s">
        <v>4077</v>
      </c>
      <c r="K338" s="26" t="s">
        <v>7085</v>
      </c>
      <c r="N338" s="150" t="s">
        <v>5763</v>
      </c>
      <c r="O338" s="4" t="s">
        <v>6974</v>
      </c>
    </row>
    <row r="339" spans="5:15" x14ac:dyDescent="0.2">
      <c r="E339" s="20" t="s">
        <v>3991</v>
      </c>
      <c r="F339" s="26" t="s">
        <v>4309</v>
      </c>
      <c r="G339">
        <f t="shared" si="8"/>
        <v>1</v>
      </c>
      <c r="J339" s="37" t="s">
        <v>4077</v>
      </c>
      <c r="K339" s="26" t="s">
        <v>4596</v>
      </c>
      <c r="N339" s="150" t="s">
        <v>5764</v>
      </c>
      <c r="O339" s="4" t="s">
        <v>6978</v>
      </c>
    </row>
    <row r="340" spans="5:15" x14ac:dyDescent="0.2">
      <c r="E340" s="20" t="s">
        <v>3991</v>
      </c>
      <c r="F340" s="26" t="s">
        <v>4310</v>
      </c>
      <c r="G340">
        <f t="shared" si="8"/>
        <v>1</v>
      </c>
      <c r="J340" s="37" t="s">
        <v>4077</v>
      </c>
      <c r="K340" s="26" t="s">
        <v>4597</v>
      </c>
      <c r="N340" s="4" t="s">
        <v>6366</v>
      </c>
      <c r="O340" s="4" t="s">
        <v>7021</v>
      </c>
    </row>
    <row r="341" spans="5:15" x14ac:dyDescent="0.2">
      <c r="E341" s="20" t="s">
        <v>3991</v>
      </c>
      <c r="F341" s="26" t="s">
        <v>4311</v>
      </c>
      <c r="G341">
        <f t="shared" si="8"/>
        <v>1</v>
      </c>
      <c r="J341" s="37" t="s">
        <v>4077</v>
      </c>
      <c r="K341" s="26" t="s">
        <v>4598</v>
      </c>
      <c r="N341" s="4" t="s">
        <v>6367</v>
      </c>
      <c r="O341" s="4" t="s">
        <v>7024</v>
      </c>
    </row>
    <row r="342" spans="5:15" x14ac:dyDescent="0.2">
      <c r="E342" s="20" t="s">
        <v>3991</v>
      </c>
      <c r="F342" s="26" t="s">
        <v>4312</v>
      </c>
      <c r="G342">
        <f t="shared" si="8"/>
        <v>1</v>
      </c>
      <c r="J342" s="37" t="s">
        <v>4077</v>
      </c>
      <c r="K342" s="26" t="s">
        <v>4599</v>
      </c>
      <c r="N342" s="4" t="s">
        <v>6368</v>
      </c>
      <c r="O342" s="4" t="s">
        <v>7026</v>
      </c>
    </row>
    <row r="343" spans="5:15" x14ac:dyDescent="0.2">
      <c r="E343" s="20" t="s">
        <v>3991</v>
      </c>
      <c r="F343" s="26" t="s">
        <v>4313</v>
      </c>
      <c r="G343">
        <f t="shared" si="8"/>
        <v>1</v>
      </c>
      <c r="J343" s="37" t="s">
        <v>4077</v>
      </c>
      <c r="K343" s="26" t="s">
        <v>4600</v>
      </c>
      <c r="N343" s="150" t="s">
        <v>5461</v>
      </c>
      <c r="O343" s="4" t="s">
        <v>6939</v>
      </c>
    </row>
    <row r="344" spans="5:15" x14ac:dyDescent="0.2">
      <c r="E344" s="20" t="s">
        <v>3991</v>
      </c>
      <c r="F344" s="26" t="s">
        <v>4314</v>
      </c>
      <c r="G344">
        <f t="shared" si="8"/>
        <v>1</v>
      </c>
      <c r="J344" s="26" t="s">
        <v>4078</v>
      </c>
      <c r="K344" s="26" t="s">
        <v>7085</v>
      </c>
      <c r="N344" s="4" t="s">
        <v>4430</v>
      </c>
      <c r="O344" s="27" t="s">
        <v>4096</v>
      </c>
    </row>
    <row r="345" spans="5:15" x14ac:dyDescent="0.2">
      <c r="E345" s="20" t="s">
        <v>3991</v>
      </c>
      <c r="F345" s="26" t="s">
        <v>4315</v>
      </c>
      <c r="G345">
        <f t="shared" si="8"/>
        <v>1</v>
      </c>
      <c r="J345" s="26" t="s">
        <v>4079</v>
      </c>
      <c r="K345" s="26" t="s">
        <v>4601</v>
      </c>
      <c r="N345" s="150" t="s">
        <v>5921</v>
      </c>
      <c r="O345" s="4" t="s">
        <v>6990</v>
      </c>
    </row>
    <row r="346" spans="5:15" x14ac:dyDescent="0.2">
      <c r="E346" s="20" t="s">
        <v>3991</v>
      </c>
      <c r="F346" s="26" t="s">
        <v>4316</v>
      </c>
      <c r="G346">
        <f t="shared" si="8"/>
        <v>1</v>
      </c>
      <c r="J346" s="26" t="s">
        <v>4079</v>
      </c>
      <c r="K346" s="26" t="s">
        <v>4096</v>
      </c>
      <c r="N346" s="150" t="s">
        <v>6369</v>
      </c>
      <c r="O346" s="4" t="s">
        <v>7024</v>
      </c>
    </row>
    <row r="347" spans="5:15" x14ac:dyDescent="0.2">
      <c r="E347" s="20" t="s">
        <v>3991</v>
      </c>
      <c r="F347" s="26" t="s">
        <v>4317</v>
      </c>
      <c r="G347">
        <f t="shared" si="8"/>
        <v>1</v>
      </c>
      <c r="J347" s="26" t="s">
        <v>4080</v>
      </c>
      <c r="K347" s="26" t="s">
        <v>4602</v>
      </c>
      <c r="N347" s="150" t="s">
        <v>5546</v>
      </c>
      <c r="O347" s="4" t="s">
        <v>6943</v>
      </c>
    </row>
    <row r="348" spans="5:15" x14ac:dyDescent="0.2">
      <c r="E348" s="20" t="s">
        <v>3991</v>
      </c>
      <c r="F348" s="26" t="s">
        <v>4318</v>
      </c>
      <c r="G348">
        <f t="shared" si="8"/>
        <v>1</v>
      </c>
      <c r="J348" s="26" t="s">
        <v>4080</v>
      </c>
      <c r="K348" s="26" t="s">
        <v>7085</v>
      </c>
      <c r="N348" s="150" t="s">
        <v>5765</v>
      </c>
      <c r="O348" s="4" t="s">
        <v>6978</v>
      </c>
    </row>
    <row r="349" spans="5:15" x14ac:dyDescent="0.2">
      <c r="E349" s="20" t="s">
        <v>3991</v>
      </c>
      <c r="F349" s="26" t="s">
        <v>4319</v>
      </c>
      <c r="G349">
        <f t="shared" si="8"/>
        <v>1</v>
      </c>
      <c r="J349" s="26" t="s">
        <v>4081</v>
      </c>
      <c r="K349" s="26" t="s">
        <v>4603</v>
      </c>
      <c r="N349" s="4" t="s">
        <v>4708</v>
      </c>
      <c r="O349" s="4" t="s">
        <v>6877</v>
      </c>
    </row>
    <row r="350" spans="5:15" x14ac:dyDescent="0.2">
      <c r="E350" s="20" t="s">
        <v>3991</v>
      </c>
      <c r="F350" s="26" t="s">
        <v>4320</v>
      </c>
      <c r="G350">
        <f t="shared" si="8"/>
        <v>1</v>
      </c>
      <c r="J350" s="26" t="s">
        <v>4081</v>
      </c>
      <c r="K350" s="26" t="s">
        <v>4604</v>
      </c>
      <c r="N350" s="4" t="s">
        <v>6085</v>
      </c>
      <c r="O350" s="4" t="s">
        <v>4096</v>
      </c>
    </row>
    <row r="351" spans="5:15" x14ac:dyDescent="0.2">
      <c r="E351" s="20" t="s">
        <v>3991</v>
      </c>
      <c r="F351" s="26" t="s">
        <v>4321</v>
      </c>
      <c r="G351">
        <f t="shared" si="8"/>
        <v>1</v>
      </c>
      <c r="J351" s="26" t="s">
        <v>4081</v>
      </c>
      <c r="K351" s="26" t="s">
        <v>4605</v>
      </c>
      <c r="N351" s="150" t="s">
        <v>5922</v>
      </c>
      <c r="O351" s="4" t="s">
        <v>6990</v>
      </c>
    </row>
    <row r="352" spans="5:15" x14ac:dyDescent="0.2">
      <c r="E352" s="20" t="s">
        <v>3991</v>
      </c>
      <c r="F352" s="26" t="s">
        <v>4322</v>
      </c>
      <c r="G352">
        <f t="shared" si="8"/>
        <v>1</v>
      </c>
      <c r="J352" s="26" t="s">
        <v>4082</v>
      </c>
      <c r="K352" s="26" t="s">
        <v>4606</v>
      </c>
      <c r="N352" s="4" t="s">
        <v>6554</v>
      </c>
      <c r="O352" s="4" t="s">
        <v>7049</v>
      </c>
    </row>
    <row r="353" spans="5:15" x14ac:dyDescent="0.2">
      <c r="E353" s="20" t="s">
        <v>3991</v>
      </c>
      <c r="F353" s="26" t="s">
        <v>4323</v>
      </c>
      <c r="G353">
        <f t="shared" si="8"/>
        <v>1</v>
      </c>
      <c r="J353" s="26" t="s">
        <v>4082</v>
      </c>
      <c r="K353" s="26" t="s">
        <v>7085</v>
      </c>
      <c r="N353" s="4" t="s">
        <v>6284</v>
      </c>
      <c r="O353" s="4" t="s">
        <v>7017</v>
      </c>
    </row>
    <row r="354" spans="5:15" x14ac:dyDescent="0.2">
      <c r="E354" s="20" t="s">
        <v>3991</v>
      </c>
      <c r="F354" s="26" t="s">
        <v>4324</v>
      </c>
      <c r="G354">
        <f t="shared" si="8"/>
        <v>1</v>
      </c>
      <c r="J354" s="26" t="s">
        <v>4083</v>
      </c>
      <c r="K354" s="32" t="s">
        <v>4607</v>
      </c>
      <c r="N354" s="150" t="s">
        <v>5766</v>
      </c>
      <c r="O354" s="4" t="s">
        <v>6974</v>
      </c>
    </row>
    <row r="355" spans="5:15" x14ac:dyDescent="0.2">
      <c r="E355" s="20" t="s">
        <v>3991</v>
      </c>
      <c r="F355" s="26" t="s">
        <v>4325</v>
      </c>
      <c r="G355">
        <f t="shared" si="8"/>
        <v>1</v>
      </c>
      <c r="J355" s="26" t="s">
        <v>4083</v>
      </c>
      <c r="K355" s="32" t="s">
        <v>4608</v>
      </c>
      <c r="N355" s="150" t="s">
        <v>5547</v>
      </c>
      <c r="O355" s="4" t="s">
        <v>6955</v>
      </c>
    </row>
    <row r="356" spans="5:15" x14ac:dyDescent="0.2">
      <c r="E356" s="20" t="s">
        <v>3991</v>
      </c>
      <c r="F356" s="26" t="s">
        <v>4326</v>
      </c>
      <c r="G356">
        <f t="shared" si="8"/>
        <v>1</v>
      </c>
      <c r="J356" s="26" t="s">
        <v>4083</v>
      </c>
      <c r="K356" s="32" t="s">
        <v>4609</v>
      </c>
      <c r="N356" s="150" t="s">
        <v>6162</v>
      </c>
      <c r="O356" s="4" t="s">
        <v>6996</v>
      </c>
    </row>
    <row r="357" spans="5:15" x14ac:dyDescent="0.2">
      <c r="E357" s="20" t="s">
        <v>3991</v>
      </c>
      <c r="F357" s="26" t="s">
        <v>4327</v>
      </c>
      <c r="G357">
        <f t="shared" si="8"/>
        <v>1</v>
      </c>
      <c r="J357" s="26" t="s">
        <v>4083</v>
      </c>
      <c r="K357" s="26" t="s">
        <v>4610</v>
      </c>
      <c r="N357" s="150" t="s">
        <v>5462</v>
      </c>
      <c r="O357" s="4" t="s">
        <v>6939</v>
      </c>
    </row>
    <row r="358" spans="5:15" x14ac:dyDescent="0.2">
      <c r="E358" s="20" t="s">
        <v>3991</v>
      </c>
      <c r="F358" s="26" t="s">
        <v>4328</v>
      </c>
      <c r="G358">
        <f t="shared" si="8"/>
        <v>1</v>
      </c>
      <c r="J358" s="26" t="s">
        <v>4083</v>
      </c>
      <c r="K358" s="32" t="s">
        <v>4611</v>
      </c>
      <c r="N358" s="150" t="s">
        <v>5767</v>
      </c>
      <c r="O358" s="4" t="s">
        <v>6978</v>
      </c>
    </row>
    <row r="359" spans="5:15" x14ac:dyDescent="0.2">
      <c r="E359" s="20" t="s">
        <v>3991</v>
      </c>
      <c r="F359" s="26" t="s">
        <v>4329</v>
      </c>
      <c r="G359">
        <f t="shared" si="8"/>
        <v>1</v>
      </c>
      <c r="J359" s="26" t="s">
        <v>4084</v>
      </c>
      <c r="K359" s="32" t="s">
        <v>4612</v>
      </c>
      <c r="N359" s="150" t="s">
        <v>5768</v>
      </c>
      <c r="O359" s="4" t="s">
        <v>6978</v>
      </c>
    </row>
    <row r="360" spans="5:15" x14ac:dyDescent="0.2">
      <c r="E360" s="20" t="s">
        <v>3991</v>
      </c>
      <c r="F360" s="26" t="s">
        <v>4330</v>
      </c>
      <c r="G360">
        <f t="shared" si="8"/>
        <v>1</v>
      </c>
      <c r="J360" s="26" t="s">
        <v>4084</v>
      </c>
      <c r="K360" s="32" t="s">
        <v>4613</v>
      </c>
      <c r="N360" s="150" t="s">
        <v>5769</v>
      </c>
      <c r="O360" s="4" t="s">
        <v>6978</v>
      </c>
    </row>
    <row r="361" spans="5:15" x14ac:dyDescent="0.2">
      <c r="E361" s="20" t="s">
        <v>3991</v>
      </c>
      <c r="F361" s="26" t="s">
        <v>4331</v>
      </c>
      <c r="G361">
        <f t="shared" si="8"/>
        <v>1</v>
      </c>
      <c r="J361" s="26" t="s">
        <v>4084</v>
      </c>
      <c r="K361" s="32" t="s">
        <v>4614</v>
      </c>
      <c r="N361" s="150" t="s">
        <v>5770</v>
      </c>
      <c r="O361" s="4" t="s">
        <v>6978</v>
      </c>
    </row>
    <row r="362" spans="5:15" x14ac:dyDescent="0.2">
      <c r="E362" s="20" t="s">
        <v>3991</v>
      </c>
      <c r="F362" s="26" t="s">
        <v>4332</v>
      </c>
      <c r="G362">
        <f t="shared" si="8"/>
        <v>1</v>
      </c>
      <c r="J362" s="26" t="s">
        <v>4084</v>
      </c>
      <c r="K362" s="32" t="s">
        <v>4615</v>
      </c>
      <c r="N362" s="150" t="s">
        <v>5771</v>
      </c>
      <c r="O362" s="4" t="s">
        <v>6978</v>
      </c>
    </row>
    <row r="363" spans="5:15" x14ac:dyDescent="0.2">
      <c r="E363" s="20" t="s">
        <v>3991</v>
      </c>
      <c r="F363" s="26" t="s">
        <v>4333</v>
      </c>
      <c r="G363">
        <f t="shared" si="8"/>
        <v>1</v>
      </c>
      <c r="J363" s="26" t="s">
        <v>4084</v>
      </c>
      <c r="K363" s="32" t="s">
        <v>4616</v>
      </c>
      <c r="N363" s="4" t="s">
        <v>264</v>
      </c>
      <c r="O363" s="4" t="s">
        <v>7021</v>
      </c>
    </row>
    <row r="364" spans="5:15" x14ac:dyDescent="0.2">
      <c r="E364" s="20" t="s">
        <v>3991</v>
      </c>
      <c r="F364" s="26" t="s">
        <v>4334</v>
      </c>
      <c r="G364">
        <f t="shared" si="8"/>
        <v>1</v>
      </c>
      <c r="J364" s="26" t="s">
        <v>4084</v>
      </c>
      <c r="K364" s="32" t="s">
        <v>4617</v>
      </c>
      <c r="N364" s="4" t="s">
        <v>6528</v>
      </c>
      <c r="O364" s="4" t="s">
        <v>4096</v>
      </c>
    </row>
    <row r="365" spans="5:15" x14ac:dyDescent="0.2">
      <c r="E365" s="20" t="s">
        <v>3992</v>
      </c>
      <c r="F365" s="26" t="s">
        <v>4335</v>
      </c>
      <c r="G365">
        <f t="shared" si="8"/>
        <v>1</v>
      </c>
      <c r="J365" s="26" t="s">
        <v>4084</v>
      </c>
      <c r="K365" s="32" t="s">
        <v>4618</v>
      </c>
      <c r="N365" s="4" t="s">
        <v>6555</v>
      </c>
      <c r="O365" s="4" t="s">
        <v>7049</v>
      </c>
    </row>
    <row r="366" spans="5:15" x14ac:dyDescent="0.2">
      <c r="E366" s="20" t="s">
        <v>3992</v>
      </c>
      <c r="F366" s="26" t="s">
        <v>4336</v>
      </c>
      <c r="G366">
        <f t="shared" si="8"/>
        <v>1</v>
      </c>
      <c r="J366" s="32" t="s">
        <v>4085</v>
      </c>
      <c r="K366" s="26" t="s">
        <v>7086</v>
      </c>
      <c r="N366" s="150" t="s">
        <v>5923</v>
      </c>
      <c r="O366" s="4" t="s">
        <v>6991</v>
      </c>
    </row>
    <row r="367" spans="5:15" x14ac:dyDescent="0.2">
      <c r="E367" s="20" t="s">
        <v>3992</v>
      </c>
      <c r="F367" s="26" t="s">
        <v>4337</v>
      </c>
      <c r="G367">
        <f t="shared" si="8"/>
        <v>1</v>
      </c>
      <c r="J367" s="32" t="s">
        <v>4085</v>
      </c>
      <c r="K367" s="26" t="s">
        <v>4619</v>
      </c>
      <c r="N367" s="150" t="s">
        <v>5924</v>
      </c>
      <c r="O367" s="4" t="s">
        <v>6991</v>
      </c>
    </row>
    <row r="368" spans="5:15" x14ac:dyDescent="0.2">
      <c r="E368" s="20" t="s">
        <v>3992</v>
      </c>
      <c r="F368" s="26" t="s">
        <v>4338</v>
      </c>
      <c r="G368">
        <f t="shared" si="8"/>
        <v>1</v>
      </c>
      <c r="J368" s="32" t="s">
        <v>4085</v>
      </c>
      <c r="K368" s="26" t="s">
        <v>4620</v>
      </c>
      <c r="N368" s="150" t="s">
        <v>5925</v>
      </c>
      <c r="O368" s="4" t="s">
        <v>6990</v>
      </c>
    </row>
    <row r="369" spans="5:15" x14ac:dyDescent="0.2">
      <c r="E369" s="20" t="s">
        <v>3992</v>
      </c>
      <c r="F369" s="26" t="s">
        <v>4339</v>
      </c>
      <c r="G369">
        <f t="shared" si="8"/>
        <v>1</v>
      </c>
      <c r="J369" s="32" t="s">
        <v>4085</v>
      </c>
      <c r="K369" s="26" t="s">
        <v>4621</v>
      </c>
      <c r="N369" s="150" t="s">
        <v>5926</v>
      </c>
      <c r="O369" s="4" t="s">
        <v>6990</v>
      </c>
    </row>
    <row r="370" spans="5:15" x14ac:dyDescent="0.2">
      <c r="E370" s="20" t="s">
        <v>3992</v>
      </c>
      <c r="F370" s="26" t="s">
        <v>4340</v>
      </c>
      <c r="G370">
        <f t="shared" si="8"/>
        <v>1</v>
      </c>
      <c r="J370" s="32" t="s">
        <v>4085</v>
      </c>
      <c r="K370" s="26" t="s">
        <v>4622</v>
      </c>
      <c r="N370" s="4" t="s">
        <v>6556</v>
      </c>
      <c r="O370" s="4" t="s">
        <v>7049</v>
      </c>
    </row>
    <row r="371" spans="5:15" x14ac:dyDescent="0.2">
      <c r="E371" s="20" t="s">
        <v>3993</v>
      </c>
      <c r="F371" s="26" t="s">
        <v>4341</v>
      </c>
      <c r="G371">
        <f t="shared" si="8"/>
        <v>1</v>
      </c>
      <c r="J371" s="32" t="s">
        <v>4085</v>
      </c>
      <c r="K371" s="26" t="s">
        <v>4623</v>
      </c>
      <c r="N371" s="4" t="s">
        <v>4503</v>
      </c>
      <c r="O371" s="4" t="s">
        <v>6853</v>
      </c>
    </row>
    <row r="372" spans="5:15" x14ac:dyDescent="0.2">
      <c r="E372" s="20" t="s">
        <v>3993</v>
      </c>
      <c r="F372" s="26" t="s">
        <v>4342</v>
      </c>
      <c r="G372">
        <f t="shared" si="8"/>
        <v>1</v>
      </c>
      <c r="J372" s="32" t="s">
        <v>4085</v>
      </c>
      <c r="K372" s="26" t="s">
        <v>4624</v>
      </c>
      <c r="N372" s="150" t="s">
        <v>5548</v>
      </c>
      <c r="O372" s="4" t="s">
        <v>6956</v>
      </c>
    </row>
    <row r="373" spans="5:15" x14ac:dyDescent="0.2">
      <c r="E373" s="20" t="s">
        <v>3993</v>
      </c>
      <c r="F373" s="26" t="s">
        <v>4343</v>
      </c>
      <c r="G373">
        <f t="shared" ref="G373:G382" si="9">+COUNTIF(F:F,F372)</f>
        <v>1</v>
      </c>
      <c r="J373" s="32" t="s">
        <v>4086</v>
      </c>
      <c r="K373" s="26" t="s">
        <v>7086</v>
      </c>
      <c r="N373" s="148" t="s">
        <v>6370</v>
      </c>
      <c r="O373" s="4" t="s">
        <v>7026</v>
      </c>
    </row>
    <row r="374" spans="5:15" x14ac:dyDescent="0.2">
      <c r="E374" s="20" t="s">
        <v>3993</v>
      </c>
      <c r="F374" s="26" t="s">
        <v>4344</v>
      </c>
      <c r="G374">
        <f t="shared" si="9"/>
        <v>1</v>
      </c>
      <c r="J374" s="32" t="s">
        <v>4087</v>
      </c>
      <c r="K374" s="26" t="s">
        <v>7086</v>
      </c>
      <c r="N374" s="153" t="s">
        <v>4637</v>
      </c>
      <c r="O374" s="4" t="s">
        <v>4096</v>
      </c>
    </row>
    <row r="375" spans="5:15" x14ac:dyDescent="0.2">
      <c r="E375" s="20" t="s">
        <v>3993</v>
      </c>
      <c r="F375" s="26" t="s">
        <v>4345</v>
      </c>
      <c r="G375">
        <f t="shared" si="9"/>
        <v>1</v>
      </c>
      <c r="J375" s="32" t="s">
        <v>4088</v>
      </c>
      <c r="K375" s="26" t="s">
        <v>7086</v>
      </c>
      <c r="N375" s="4" t="s">
        <v>5092</v>
      </c>
      <c r="O375" s="4" t="s">
        <v>6877</v>
      </c>
    </row>
    <row r="376" spans="5:15" x14ac:dyDescent="0.2">
      <c r="E376" s="20" t="s">
        <v>3993</v>
      </c>
      <c r="F376" s="26" t="s">
        <v>4346</v>
      </c>
      <c r="G376">
        <f t="shared" si="9"/>
        <v>1</v>
      </c>
      <c r="J376" s="32" t="s">
        <v>4089</v>
      </c>
      <c r="K376" s="26" t="s">
        <v>7086</v>
      </c>
      <c r="N376" s="150" t="s">
        <v>5772</v>
      </c>
      <c r="O376" s="4" t="s">
        <v>6977</v>
      </c>
    </row>
    <row r="377" spans="5:15" x14ac:dyDescent="0.2">
      <c r="E377" s="20" t="s">
        <v>3993</v>
      </c>
      <c r="F377" s="26" t="s">
        <v>4347</v>
      </c>
      <c r="G377">
        <f t="shared" si="9"/>
        <v>1</v>
      </c>
      <c r="J377" s="32" t="s">
        <v>4090</v>
      </c>
      <c r="K377" s="26" t="s">
        <v>7086</v>
      </c>
      <c r="N377" s="150" t="s">
        <v>5773</v>
      </c>
      <c r="O377" s="4" t="s">
        <v>6974</v>
      </c>
    </row>
    <row r="378" spans="5:15" x14ac:dyDescent="0.2">
      <c r="E378" s="20" t="s">
        <v>3993</v>
      </c>
      <c r="F378" s="26" t="s">
        <v>4348</v>
      </c>
      <c r="G378">
        <f t="shared" si="9"/>
        <v>1</v>
      </c>
      <c r="J378" s="32" t="s">
        <v>4091</v>
      </c>
      <c r="K378" s="26" t="s">
        <v>7086</v>
      </c>
      <c r="N378" s="150" t="s">
        <v>5549</v>
      </c>
      <c r="O378" s="4" t="s">
        <v>6944</v>
      </c>
    </row>
    <row r="379" spans="5:15" x14ac:dyDescent="0.2">
      <c r="E379" s="20" t="s">
        <v>3993</v>
      </c>
      <c r="F379" s="26" t="s">
        <v>4349</v>
      </c>
      <c r="G379">
        <f t="shared" si="9"/>
        <v>1</v>
      </c>
      <c r="J379" s="32" t="s">
        <v>4092</v>
      </c>
      <c r="K379" s="26" t="s">
        <v>7086</v>
      </c>
      <c r="N379" s="27" t="s">
        <v>4359</v>
      </c>
      <c r="O379" s="27" t="s">
        <v>4096</v>
      </c>
    </row>
    <row r="380" spans="5:15" x14ac:dyDescent="0.2">
      <c r="E380" s="20" t="s">
        <v>3993</v>
      </c>
      <c r="F380" s="26" t="s">
        <v>4350</v>
      </c>
      <c r="G380">
        <f t="shared" si="9"/>
        <v>1</v>
      </c>
      <c r="J380" s="32" t="s">
        <v>4093</v>
      </c>
      <c r="K380" s="26" t="s">
        <v>7086</v>
      </c>
      <c r="N380" s="150" t="s">
        <v>5550</v>
      </c>
      <c r="O380" s="4" t="s">
        <v>6942</v>
      </c>
    </row>
    <row r="381" spans="5:15" x14ac:dyDescent="0.2">
      <c r="E381" s="47" t="s">
        <v>3993</v>
      </c>
      <c r="F381" s="48" t="s">
        <v>4351</v>
      </c>
      <c r="G381">
        <f t="shared" si="9"/>
        <v>1</v>
      </c>
      <c r="J381" s="32" t="s">
        <v>4093</v>
      </c>
      <c r="K381" s="26" t="s">
        <v>4625</v>
      </c>
      <c r="N381" s="4" t="s">
        <v>6371</v>
      </c>
      <c r="O381" s="4" t="s">
        <v>7027</v>
      </c>
    </row>
    <row r="382" spans="5:15" x14ac:dyDescent="0.2">
      <c r="G382">
        <f t="shared" si="9"/>
        <v>1</v>
      </c>
      <c r="J382" s="32" t="s">
        <v>4093</v>
      </c>
      <c r="K382" s="26" t="s">
        <v>4626</v>
      </c>
      <c r="N382" s="27" t="s">
        <v>6372</v>
      </c>
      <c r="O382" s="4" t="s">
        <v>7027</v>
      </c>
    </row>
    <row r="383" spans="5:15" x14ac:dyDescent="0.2">
      <c r="J383" s="32" t="s">
        <v>4093</v>
      </c>
      <c r="K383" s="26" t="s">
        <v>4627</v>
      </c>
      <c r="N383" s="4" t="s">
        <v>6373</v>
      </c>
      <c r="O383" s="4" t="s">
        <v>7024</v>
      </c>
    </row>
    <row r="384" spans="5:15" x14ac:dyDescent="0.2">
      <c r="J384" s="32" t="s">
        <v>4093</v>
      </c>
      <c r="K384" s="26" t="s">
        <v>4628</v>
      </c>
      <c r="N384" s="27" t="s">
        <v>4360</v>
      </c>
      <c r="O384" s="27" t="s">
        <v>4096</v>
      </c>
    </row>
    <row r="385" spans="10:15" x14ac:dyDescent="0.2">
      <c r="J385" s="38" t="s">
        <v>4094</v>
      </c>
      <c r="K385" s="38" t="s">
        <v>4629</v>
      </c>
      <c r="N385" s="4" t="s">
        <v>6374</v>
      </c>
      <c r="O385" s="4" t="s">
        <v>7021</v>
      </c>
    </row>
    <row r="386" spans="10:15" x14ac:dyDescent="0.2">
      <c r="J386" s="38" t="s">
        <v>4094</v>
      </c>
      <c r="K386" s="38" t="s">
        <v>4630</v>
      </c>
      <c r="N386" s="4" t="s">
        <v>6648</v>
      </c>
      <c r="O386" s="4" t="s">
        <v>7049</v>
      </c>
    </row>
    <row r="387" spans="10:15" x14ac:dyDescent="0.2">
      <c r="J387" s="38" t="s">
        <v>4094</v>
      </c>
      <c r="K387" s="38" t="s">
        <v>4631</v>
      </c>
      <c r="N387" s="27" t="s">
        <v>4410</v>
      </c>
      <c r="O387" s="27" t="s">
        <v>4096</v>
      </c>
    </row>
    <row r="388" spans="10:15" x14ac:dyDescent="0.2">
      <c r="J388" s="38" t="s">
        <v>4094</v>
      </c>
      <c r="K388" s="26" t="s">
        <v>7087</v>
      </c>
      <c r="N388" s="4" t="s">
        <v>4587</v>
      </c>
      <c r="O388" s="4" t="s">
        <v>4096</v>
      </c>
    </row>
    <row r="389" spans="10:15" x14ac:dyDescent="0.2">
      <c r="J389" s="38" t="s">
        <v>4094</v>
      </c>
      <c r="K389" s="38" t="s">
        <v>4632</v>
      </c>
      <c r="N389" s="150" t="s">
        <v>6375</v>
      </c>
      <c r="O389" s="4" t="s">
        <v>7021</v>
      </c>
    </row>
    <row r="390" spans="10:15" x14ac:dyDescent="0.2">
      <c r="J390" s="38" t="s">
        <v>4094</v>
      </c>
      <c r="K390" s="38" t="s">
        <v>4633</v>
      </c>
      <c r="N390" s="4" t="s">
        <v>6664</v>
      </c>
      <c r="O390" s="4" t="s">
        <v>7049</v>
      </c>
    </row>
    <row r="391" spans="10:15" x14ac:dyDescent="0.2">
      <c r="J391" s="38" t="s">
        <v>4094</v>
      </c>
      <c r="K391" s="38" t="s">
        <v>4634</v>
      </c>
      <c r="N391" s="4" t="s">
        <v>6059</v>
      </c>
      <c r="O391" s="4" t="s">
        <v>4096</v>
      </c>
    </row>
    <row r="392" spans="10:15" x14ac:dyDescent="0.2">
      <c r="J392" s="38" t="s">
        <v>4095</v>
      </c>
      <c r="K392" s="38" t="s">
        <v>4635</v>
      </c>
      <c r="N392" s="4" t="s">
        <v>6060</v>
      </c>
      <c r="O392" s="4" t="s">
        <v>4096</v>
      </c>
    </row>
    <row r="393" spans="10:15" x14ac:dyDescent="0.2">
      <c r="J393" s="38" t="s">
        <v>4095</v>
      </c>
      <c r="K393" s="38" t="s">
        <v>4636</v>
      </c>
      <c r="N393" s="150" t="s">
        <v>5551</v>
      </c>
      <c r="O393" s="4" t="s">
        <v>6955</v>
      </c>
    </row>
    <row r="394" spans="10:15" x14ac:dyDescent="0.2">
      <c r="J394" s="38" t="s">
        <v>4095</v>
      </c>
      <c r="K394" s="38" t="s">
        <v>4637</v>
      </c>
      <c r="N394" s="148" t="s">
        <v>4607</v>
      </c>
      <c r="O394" s="4" t="s">
        <v>4096</v>
      </c>
    </row>
    <row r="395" spans="10:15" x14ac:dyDescent="0.2">
      <c r="J395" s="38" t="s">
        <v>4095</v>
      </c>
      <c r="K395" s="38" t="s">
        <v>4638</v>
      </c>
      <c r="N395" s="4" t="s">
        <v>6557</v>
      </c>
      <c r="O395" s="4" t="s">
        <v>7049</v>
      </c>
    </row>
    <row r="396" spans="10:15" x14ac:dyDescent="0.2">
      <c r="J396" s="38" t="s">
        <v>4095</v>
      </c>
      <c r="K396" s="38" t="s">
        <v>4639</v>
      </c>
      <c r="N396" s="150" t="s">
        <v>6558</v>
      </c>
      <c r="O396" s="4" t="s">
        <v>7049</v>
      </c>
    </row>
    <row r="397" spans="10:15" x14ac:dyDescent="0.2">
      <c r="J397" s="38" t="s">
        <v>4095</v>
      </c>
      <c r="K397" s="38" t="s">
        <v>4640</v>
      </c>
      <c r="N397" s="4" t="s">
        <v>6659</v>
      </c>
      <c r="O397" s="4" t="s">
        <v>7049</v>
      </c>
    </row>
    <row r="398" spans="10:15" x14ac:dyDescent="0.2">
      <c r="J398" s="38" t="s">
        <v>4095</v>
      </c>
      <c r="K398" s="26" t="s">
        <v>7087</v>
      </c>
      <c r="N398" s="4" t="s">
        <v>6659</v>
      </c>
      <c r="O398" s="4" t="s">
        <v>7049</v>
      </c>
    </row>
    <row r="399" spans="10:15" x14ac:dyDescent="0.2">
      <c r="J399" s="38" t="s">
        <v>4095</v>
      </c>
      <c r="K399" s="38" t="s">
        <v>4641</v>
      </c>
      <c r="N399" s="4" t="s">
        <v>4138</v>
      </c>
      <c r="O399" s="4" t="s">
        <v>6934</v>
      </c>
    </row>
    <row r="400" spans="10:15" x14ac:dyDescent="0.2">
      <c r="J400" s="38" t="s">
        <v>4095</v>
      </c>
      <c r="K400" s="38" t="s">
        <v>4642</v>
      </c>
      <c r="N400" s="4" t="s">
        <v>6094</v>
      </c>
      <c r="O400" s="4" t="s">
        <v>4096</v>
      </c>
    </row>
    <row r="401" spans="10:15" x14ac:dyDescent="0.2">
      <c r="J401" s="38" t="s">
        <v>4095</v>
      </c>
      <c r="K401" s="38" t="s">
        <v>4643</v>
      </c>
      <c r="N401" s="4" t="s">
        <v>4431</v>
      </c>
      <c r="O401" s="27" t="s">
        <v>4096</v>
      </c>
    </row>
    <row r="402" spans="10:15" x14ac:dyDescent="0.2">
      <c r="J402" s="38" t="s">
        <v>4095</v>
      </c>
      <c r="K402" s="38" t="s">
        <v>4644</v>
      </c>
      <c r="N402" s="160" t="s">
        <v>5511</v>
      </c>
      <c r="O402" s="161" t="s">
        <v>4096</v>
      </c>
    </row>
    <row r="403" spans="10:15" x14ac:dyDescent="0.2">
      <c r="J403" s="38" t="s">
        <v>4095</v>
      </c>
      <c r="K403" s="38" t="s">
        <v>4645</v>
      </c>
      <c r="N403" s="150" t="s">
        <v>5774</v>
      </c>
      <c r="O403" s="4" t="s">
        <v>6985</v>
      </c>
    </row>
    <row r="404" spans="10:15" x14ac:dyDescent="0.2">
      <c r="J404" s="26" t="s">
        <v>7134</v>
      </c>
      <c r="K404" s="26" t="s">
        <v>4096</v>
      </c>
      <c r="N404" s="4" t="s">
        <v>6529</v>
      </c>
      <c r="O404" s="4" t="s">
        <v>4096</v>
      </c>
    </row>
    <row r="405" spans="10:15" x14ac:dyDescent="0.2">
      <c r="J405" s="26" t="s">
        <v>4097</v>
      </c>
      <c r="K405" s="26" t="s">
        <v>7088</v>
      </c>
      <c r="N405" s="4" t="s">
        <v>4709</v>
      </c>
      <c r="O405" s="4" t="s">
        <v>6877</v>
      </c>
    </row>
    <row r="406" spans="10:15" x14ac:dyDescent="0.2">
      <c r="J406" s="26" t="s">
        <v>4098</v>
      </c>
      <c r="K406" s="26" t="s">
        <v>7088</v>
      </c>
      <c r="N406" s="150" t="s">
        <v>5552</v>
      </c>
      <c r="O406" s="4" t="s">
        <v>6942</v>
      </c>
    </row>
    <row r="407" spans="10:15" x14ac:dyDescent="0.2">
      <c r="J407" s="26" t="s">
        <v>4099</v>
      </c>
      <c r="K407" s="26" t="s">
        <v>7088</v>
      </c>
      <c r="N407" s="150" t="s">
        <v>5553</v>
      </c>
      <c r="O407" s="4" t="s">
        <v>6957</v>
      </c>
    </row>
    <row r="408" spans="10:15" x14ac:dyDescent="0.2">
      <c r="J408" s="26" t="s">
        <v>4100</v>
      </c>
      <c r="K408" s="26" t="s">
        <v>7088</v>
      </c>
      <c r="N408" s="150" t="s">
        <v>5554</v>
      </c>
      <c r="O408" s="4" t="s">
        <v>6942</v>
      </c>
    </row>
    <row r="409" spans="10:15" x14ac:dyDescent="0.2">
      <c r="J409" s="26" t="s">
        <v>4101</v>
      </c>
      <c r="K409" s="26" t="s">
        <v>7088</v>
      </c>
      <c r="N409" s="150" t="s">
        <v>5555</v>
      </c>
      <c r="O409" s="4" t="s">
        <v>6942</v>
      </c>
    </row>
    <row r="410" spans="10:15" x14ac:dyDescent="0.2">
      <c r="J410" s="26" t="s">
        <v>4102</v>
      </c>
      <c r="K410" s="26" t="s">
        <v>7088</v>
      </c>
      <c r="N410" s="4" t="s">
        <v>6482</v>
      </c>
      <c r="O410" s="4" t="s">
        <v>6867</v>
      </c>
    </row>
    <row r="411" spans="10:15" x14ac:dyDescent="0.2">
      <c r="J411" s="26" t="s">
        <v>4103</v>
      </c>
      <c r="K411" s="31" t="s">
        <v>4103</v>
      </c>
      <c r="N411" s="4" t="s">
        <v>4796</v>
      </c>
      <c r="O411" s="4" t="s">
        <v>6900</v>
      </c>
    </row>
    <row r="412" spans="10:15" x14ac:dyDescent="0.2">
      <c r="J412" s="26" t="s">
        <v>4103</v>
      </c>
      <c r="K412" s="31" t="s">
        <v>4646</v>
      </c>
      <c r="N412" s="4" t="s">
        <v>4797</v>
      </c>
      <c r="O412" s="4" t="s">
        <v>6901</v>
      </c>
    </row>
    <row r="413" spans="10:15" x14ac:dyDescent="0.2">
      <c r="J413" s="26" t="s">
        <v>4103</v>
      </c>
      <c r="K413" s="31" t="s">
        <v>4647</v>
      </c>
      <c r="N413" s="4" t="s">
        <v>4798</v>
      </c>
      <c r="O413" s="4" t="s">
        <v>6902</v>
      </c>
    </row>
    <row r="414" spans="10:15" x14ac:dyDescent="0.2">
      <c r="J414" s="26" t="s">
        <v>4103</v>
      </c>
      <c r="K414" s="31" t="s">
        <v>4648</v>
      </c>
      <c r="N414" s="4" t="s">
        <v>6377</v>
      </c>
      <c r="O414" s="4" t="s">
        <v>7021</v>
      </c>
    </row>
    <row r="415" spans="10:15" x14ac:dyDescent="0.2">
      <c r="J415" s="26" t="s">
        <v>4103</v>
      </c>
      <c r="K415" s="31" t="s">
        <v>4649</v>
      </c>
      <c r="N415" s="4" t="s">
        <v>6378</v>
      </c>
      <c r="O415" s="4" t="s">
        <v>7021</v>
      </c>
    </row>
    <row r="416" spans="10:15" x14ac:dyDescent="0.2">
      <c r="J416" s="26" t="s">
        <v>4103</v>
      </c>
      <c r="K416" s="31" t="s">
        <v>4650</v>
      </c>
      <c r="N416" s="4" t="s">
        <v>6379</v>
      </c>
      <c r="O416" s="4" t="s">
        <v>7021</v>
      </c>
    </row>
    <row r="417" spans="10:15" x14ac:dyDescent="0.2">
      <c r="J417" s="26" t="s">
        <v>4103</v>
      </c>
      <c r="K417" s="31" t="s">
        <v>4651</v>
      </c>
      <c r="N417" s="4" t="s">
        <v>6559</v>
      </c>
      <c r="O417" s="4" t="s">
        <v>7049</v>
      </c>
    </row>
    <row r="418" spans="10:15" x14ac:dyDescent="0.2">
      <c r="J418" s="26" t="s">
        <v>4103</v>
      </c>
      <c r="K418" s="26" t="s">
        <v>4652</v>
      </c>
      <c r="N418" s="4" t="s">
        <v>5330</v>
      </c>
      <c r="O418" s="4" t="s">
        <v>6934</v>
      </c>
    </row>
    <row r="419" spans="10:15" x14ac:dyDescent="0.2">
      <c r="J419" s="26" t="s">
        <v>4103</v>
      </c>
      <c r="K419" s="26" t="s">
        <v>4653</v>
      </c>
      <c r="N419" s="4" t="s">
        <v>6560</v>
      </c>
      <c r="O419" s="4" t="s">
        <v>7049</v>
      </c>
    </row>
    <row r="420" spans="10:15" x14ac:dyDescent="0.2">
      <c r="J420" s="26" t="s">
        <v>4103</v>
      </c>
      <c r="K420" s="26" t="s">
        <v>4654</v>
      </c>
      <c r="N420" s="150" t="s">
        <v>5556</v>
      </c>
      <c r="O420" s="4" t="s">
        <v>6958</v>
      </c>
    </row>
    <row r="421" spans="10:15" x14ac:dyDescent="0.2">
      <c r="J421" s="26" t="s">
        <v>4103</v>
      </c>
      <c r="K421" s="26" t="s">
        <v>4655</v>
      </c>
      <c r="N421" s="4" t="s">
        <v>4799</v>
      </c>
      <c r="O421" s="4" t="s">
        <v>6893</v>
      </c>
    </row>
    <row r="422" spans="10:15" x14ac:dyDescent="0.2">
      <c r="J422" s="26" t="s">
        <v>4103</v>
      </c>
      <c r="K422" s="26" t="s">
        <v>4656</v>
      </c>
      <c r="N422" s="4" t="s">
        <v>4800</v>
      </c>
      <c r="O422" s="4" t="s">
        <v>6893</v>
      </c>
    </row>
    <row r="423" spans="10:15" x14ac:dyDescent="0.2">
      <c r="J423" s="26" t="s">
        <v>4103</v>
      </c>
      <c r="K423" s="26" t="s">
        <v>4657</v>
      </c>
      <c r="N423" s="4" t="s">
        <v>4801</v>
      </c>
      <c r="O423" s="4" t="s">
        <v>6898</v>
      </c>
    </row>
    <row r="424" spans="10:15" x14ac:dyDescent="0.2">
      <c r="J424" s="26" t="s">
        <v>4103</v>
      </c>
      <c r="K424" s="26" t="s">
        <v>4658</v>
      </c>
      <c r="N424" s="4" t="s">
        <v>4802</v>
      </c>
      <c r="O424" s="4" t="s">
        <v>6903</v>
      </c>
    </row>
    <row r="425" spans="10:15" x14ac:dyDescent="0.2">
      <c r="J425" s="26" t="s">
        <v>4103</v>
      </c>
      <c r="K425" s="26" t="s">
        <v>4659</v>
      </c>
      <c r="N425" s="4" t="s">
        <v>4107</v>
      </c>
      <c r="O425" s="4" t="s">
        <v>6877</v>
      </c>
    </row>
    <row r="426" spans="10:15" x14ac:dyDescent="0.2">
      <c r="J426" s="26" t="s">
        <v>4103</v>
      </c>
      <c r="K426" s="26" t="s">
        <v>4660</v>
      </c>
      <c r="N426" s="4" t="s">
        <v>4598</v>
      </c>
      <c r="O426" s="4" t="s">
        <v>4096</v>
      </c>
    </row>
    <row r="427" spans="10:15" x14ac:dyDescent="0.2">
      <c r="J427" s="26" t="s">
        <v>4103</v>
      </c>
      <c r="K427" s="26" t="s">
        <v>4661</v>
      </c>
      <c r="N427" s="4" t="s">
        <v>4605</v>
      </c>
      <c r="O427" s="4" t="s">
        <v>4096</v>
      </c>
    </row>
    <row r="428" spans="10:15" x14ac:dyDescent="0.2">
      <c r="J428" s="26" t="s">
        <v>4103</v>
      </c>
      <c r="K428" s="26" t="s">
        <v>4662</v>
      </c>
      <c r="N428" s="4" t="s">
        <v>5299</v>
      </c>
      <c r="O428" s="4" t="s">
        <v>6934</v>
      </c>
    </row>
    <row r="429" spans="10:15" x14ac:dyDescent="0.2">
      <c r="J429" s="26" t="s">
        <v>4103</v>
      </c>
      <c r="K429" s="26" t="s">
        <v>4663</v>
      </c>
      <c r="N429" s="4" t="s">
        <v>6522</v>
      </c>
      <c r="O429" s="4" t="s">
        <v>4096</v>
      </c>
    </row>
    <row r="430" spans="10:15" x14ac:dyDescent="0.2">
      <c r="J430" s="26" t="s">
        <v>4103</v>
      </c>
      <c r="K430" s="26" t="s">
        <v>4664</v>
      </c>
      <c r="N430" s="4" t="s">
        <v>4803</v>
      </c>
      <c r="O430" s="4" t="s">
        <v>6893</v>
      </c>
    </row>
    <row r="431" spans="10:15" x14ac:dyDescent="0.2">
      <c r="J431" s="26" t="s">
        <v>4103</v>
      </c>
      <c r="K431" s="26" t="s">
        <v>4665</v>
      </c>
      <c r="N431" s="4" t="s">
        <v>4804</v>
      </c>
      <c r="O431" s="4" t="s">
        <v>6893</v>
      </c>
    </row>
    <row r="432" spans="10:15" x14ac:dyDescent="0.2">
      <c r="J432" s="26" t="s">
        <v>4103</v>
      </c>
      <c r="K432" s="26" t="s">
        <v>4666</v>
      </c>
      <c r="N432" s="4" t="s">
        <v>4805</v>
      </c>
      <c r="O432" s="4" t="s">
        <v>6890</v>
      </c>
    </row>
    <row r="433" spans="10:15" x14ac:dyDescent="0.2">
      <c r="J433" s="26" t="s">
        <v>4103</v>
      </c>
      <c r="K433" s="26" t="s">
        <v>4667</v>
      </c>
      <c r="N433" s="4" t="s">
        <v>4806</v>
      </c>
      <c r="O433" s="4" t="s">
        <v>6891</v>
      </c>
    </row>
    <row r="434" spans="10:15" x14ac:dyDescent="0.2">
      <c r="J434" s="26" t="s">
        <v>4103</v>
      </c>
      <c r="K434" s="26" t="s">
        <v>4668</v>
      </c>
      <c r="N434" s="4" t="s">
        <v>5116</v>
      </c>
      <c r="O434" s="4" t="s">
        <v>6877</v>
      </c>
    </row>
    <row r="435" spans="10:15" x14ac:dyDescent="0.2">
      <c r="J435" s="26" t="s">
        <v>4103</v>
      </c>
      <c r="K435" s="26" t="s">
        <v>4669</v>
      </c>
      <c r="N435" s="4" t="s">
        <v>4912</v>
      </c>
      <c r="O435" s="4" t="s">
        <v>6877</v>
      </c>
    </row>
    <row r="436" spans="10:15" x14ac:dyDescent="0.2">
      <c r="J436" s="26" t="s">
        <v>4103</v>
      </c>
      <c r="K436" s="26" t="s">
        <v>4670</v>
      </c>
      <c r="N436" s="4" t="s">
        <v>5030</v>
      </c>
      <c r="O436" s="4" t="s">
        <v>6877</v>
      </c>
    </row>
    <row r="437" spans="10:15" x14ac:dyDescent="0.2">
      <c r="J437" s="26" t="s">
        <v>4103</v>
      </c>
      <c r="K437" s="26" t="s">
        <v>4671</v>
      </c>
      <c r="N437" s="4" t="s">
        <v>5117</v>
      </c>
      <c r="O437" s="4" t="s">
        <v>6877</v>
      </c>
    </row>
    <row r="438" spans="10:15" x14ac:dyDescent="0.2">
      <c r="J438" s="26" t="s">
        <v>4103</v>
      </c>
      <c r="K438" s="26" t="s">
        <v>4672</v>
      </c>
      <c r="N438" s="4" t="s">
        <v>6680</v>
      </c>
      <c r="O438" s="4" t="s">
        <v>7049</v>
      </c>
    </row>
    <row r="439" spans="10:15" x14ac:dyDescent="0.2">
      <c r="J439" s="26" t="s">
        <v>4103</v>
      </c>
      <c r="K439" s="26" t="s">
        <v>4673</v>
      </c>
      <c r="N439" s="148" t="s">
        <v>6075</v>
      </c>
      <c r="O439" s="4" t="s">
        <v>6995</v>
      </c>
    </row>
    <row r="440" spans="10:15" x14ac:dyDescent="0.2">
      <c r="J440" s="26" t="s">
        <v>4103</v>
      </c>
      <c r="K440" s="26" t="s">
        <v>4674</v>
      </c>
      <c r="N440" s="4" t="s">
        <v>4752</v>
      </c>
      <c r="O440" s="4" t="s">
        <v>6889</v>
      </c>
    </row>
    <row r="441" spans="10:15" x14ac:dyDescent="0.2">
      <c r="J441" s="26" t="s">
        <v>4103</v>
      </c>
      <c r="K441" s="26" t="s">
        <v>4675</v>
      </c>
      <c r="N441" s="4" t="s">
        <v>6493</v>
      </c>
      <c r="O441" s="4" t="s">
        <v>4096</v>
      </c>
    </row>
    <row r="442" spans="10:15" x14ac:dyDescent="0.2">
      <c r="J442" s="26" t="s">
        <v>4103</v>
      </c>
      <c r="K442" s="26" t="s">
        <v>4676</v>
      </c>
      <c r="N442" s="4" t="s">
        <v>4807</v>
      </c>
      <c r="O442" s="4" t="s">
        <v>6892</v>
      </c>
    </row>
    <row r="443" spans="10:15" x14ac:dyDescent="0.2">
      <c r="J443" s="26" t="s">
        <v>4103</v>
      </c>
      <c r="K443" s="31" t="s">
        <v>4677</v>
      </c>
      <c r="N443" s="4" t="s">
        <v>5031</v>
      </c>
      <c r="O443" s="4" t="s">
        <v>6877</v>
      </c>
    </row>
    <row r="444" spans="10:15" x14ac:dyDescent="0.2">
      <c r="J444" s="26" t="s">
        <v>4103</v>
      </c>
      <c r="K444" s="31" t="s">
        <v>4678</v>
      </c>
      <c r="N444" s="150" t="s">
        <v>5927</v>
      </c>
      <c r="O444" s="4" t="s">
        <v>6991</v>
      </c>
    </row>
    <row r="445" spans="10:15" x14ac:dyDescent="0.2">
      <c r="J445" s="26" t="s">
        <v>4103</v>
      </c>
      <c r="K445" s="26" t="s">
        <v>4679</v>
      </c>
      <c r="N445" s="150" t="s">
        <v>5928</v>
      </c>
      <c r="O445" s="4" t="s">
        <v>6991</v>
      </c>
    </row>
    <row r="446" spans="10:15" x14ac:dyDescent="0.2">
      <c r="J446" s="26" t="s">
        <v>4103</v>
      </c>
      <c r="K446" s="26" t="s">
        <v>4680</v>
      </c>
      <c r="N446" s="150" t="s">
        <v>5929</v>
      </c>
      <c r="O446" s="4" t="s">
        <v>6991</v>
      </c>
    </row>
    <row r="447" spans="10:15" x14ac:dyDescent="0.2">
      <c r="J447" s="26" t="s">
        <v>4103</v>
      </c>
      <c r="K447" s="26" t="s">
        <v>4681</v>
      </c>
      <c r="N447" s="150" t="s">
        <v>5930</v>
      </c>
      <c r="O447" s="4" t="s">
        <v>6991</v>
      </c>
    </row>
    <row r="448" spans="10:15" x14ac:dyDescent="0.2">
      <c r="J448" s="26" t="s">
        <v>4103</v>
      </c>
      <c r="K448" s="26" t="s">
        <v>4682</v>
      </c>
      <c r="N448" s="150" t="s">
        <v>5931</v>
      </c>
      <c r="O448" s="4" t="s">
        <v>6991</v>
      </c>
    </row>
    <row r="449" spans="10:15" x14ac:dyDescent="0.2">
      <c r="J449" s="26" t="s">
        <v>4103</v>
      </c>
      <c r="K449" s="26" t="s">
        <v>4683</v>
      </c>
      <c r="N449" s="150" t="s">
        <v>5932</v>
      </c>
      <c r="O449" s="4" t="s">
        <v>6991</v>
      </c>
    </row>
    <row r="450" spans="10:15" x14ac:dyDescent="0.2">
      <c r="J450" s="26" t="s">
        <v>4103</v>
      </c>
      <c r="K450" s="26" t="s">
        <v>4684</v>
      </c>
      <c r="N450" s="150" t="s">
        <v>5933</v>
      </c>
      <c r="O450" s="4" t="s">
        <v>6991</v>
      </c>
    </row>
    <row r="451" spans="10:15" x14ac:dyDescent="0.2">
      <c r="J451" s="26" t="s">
        <v>4103</v>
      </c>
      <c r="K451" s="26" t="s">
        <v>4685</v>
      </c>
      <c r="N451" s="150" t="s">
        <v>5934</v>
      </c>
      <c r="O451" s="4" t="s">
        <v>6991</v>
      </c>
    </row>
    <row r="452" spans="10:15" x14ac:dyDescent="0.2">
      <c r="J452" s="26" t="s">
        <v>4103</v>
      </c>
      <c r="K452" s="26" t="s">
        <v>4686</v>
      </c>
      <c r="N452" s="150" t="s">
        <v>5935</v>
      </c>
      <c r="O452" s="4" t="s">
        <v>6991</v>
      </c>
    </row>
    <row r="453" spans="10:15" x14ac:dyDescent="0.2">
      <c r="J453" s="26" t="s">
        <v>4103</v>
      </c>
      <c r="K453" s="26" t="s">
        <v>4687</v>
      </c>
      <c r="N453" s="150" t="s">
        <v>5936</v>
      </c>
      <c r="O453" s="4" t="s">
        <v>6991</v>
      </c>
    </row>
    <row r="454" spans="10:15" x14ac:dyDescent="0.2">
      <c r="J454" s="26" t="s">
        <v>4103</v>
      </c>
      <c r="K454" s="26" t="s">
        <v>4688</v>
      </c>
      <c r="N454" s="150" t="s">
        <v>5937</v>
      </c>
      <c r="O454" s="4" t="s">
        <v>6991</v>
      </c>
    </row>
    <row r="455" spans="10:15" x14ac:dyDescent="0.2">
      <c r="J455" s="26" t="s">
        <v>4103</v>
      </c>
      <c r="K455" s="26" t="s">
        <v>4689</v>
      </c>
      <c r="N455" s="27" t="s">
        <v>4361</v>
      </c>
      <c r="O455" s="27" t="s">
        <v>4096</v>
      </c>
    </row>
    <row r="456" spans="10:15" x14ac:dyDescent="0.2">
      <c r="J456" s="26" t="s">
        <v>4103</v>
      </c>
      <c r="K456" s="26" t="s">
        <v>4690</v>
      </c>
      <c r="N456" s="4" t="s">
        <v>6561</v>
      </c>
      <c r="O456" s="4" t="s">
        <v>7049</v>
      </c>
    </row>
    <row r="457" spans="10:15" x14ac:dyDescent="0.2">
      <c r="J457" s="26" t="s">
        <v>4103</v>
      </c>
      <c r="K457" s="26" t="s">
        <v>4691</v>
      </c>
      <c r="N457" s="27" t="s">
        <v>4411</v>
      </c>
      <c r="O457" s="27" t="s">
        <v>4096</v>
      </c>
    </row>
    <row r="458" spans="10:15" x14ac:dyDescent="0.2">
      <c r="J458" s="26" t="s">
        <v>4103</v>
      </c>
      <c r="K458" s="26" t="s">
        <v>4692</v>
      </c>
      <c r="N458" s="4" t="s">
        <v>5032</v>
      </c>
      <c r="O458" s="4" t="s">
        <v>6877</v>
      </c>
    </row>
    <row r="459" spans="10:15" x14ac:dyDescent="0.2">
      <c r="J459" s="26" t="s">
        <v>4103</v>
      </c>
      <c r="K459" s="26" t="s">
        <v>4693</v>
      </c>
      <c r="N459" s="4" t="s">
        <v>5265</v>
      </c>
      <c r="O459" s="4" t="s">
        <v>6934</v>
      </c>
    </row>
    <row r="460" spans="10:15" x14ac:dyDescent="0.2">
      <c r="J460" s="26" t="s">
        <v>4103</v>
      </c>
      <c r="K460" s="26" t="s">
        <v>4694</v>
      </c>
      <c r="N460" s="4" t="s">
        <v>4753</v>
      </c>
      <c r="O460" s="4" t="s">
        <v>6889</v>
      </c>
    </row>
    <row r="461" spans="10:15" x14ac:dyDescent="0.2">
      <c r="J461" s="26" t="s">
        <v>4103</v>
      </c>
      <c r="K461" s="26" t="s">
        <v>4695</v>
      </c>
      <c r="N461" s="4" t="s">
        <v>4808</v>
      </c>
      <c r="O461" s="4" t="s">
        <v>6890</v>
      </c>
    </row>
    <row r="462" spans="10:15" x14ac:dyDescent="0.2">
      <c r="J462" s="26" t="s">
        <v>4103</v>
      </c>
      <c r="K462" s="26" t="s">
        <v>4696</v>
      </c>
      <c r="N462" s="148" t="s">
        <v>6376</v>
      </c>
      <c r="O462" s="4" t="s">
        <v>7026</v>
      </c>
    </row>
    <row r="463" spans="10:15" x14ac:dyDescent="0.2">
      <c r="J463" s="26" t="s">
        <v>4103</v>
      </c>
      <c r="K463" s="26" t="s">
        <v>4697</v>
      </c>
      <c r="N463" s="4" t="s">
        <v>6562</v>
      </c>
      <c r="O463" s="4" t="s">
        <v>7049</v>
      </c>
    </row>
    <row r="464" spans="10:15" x14ac:dyDescent="0.2">
      <c r="J464" s="26" t="s">
        <v>4103</v>
      </c>
      <c r="K464" s="26" t="s">
        <v>4698</v>
      </c>
      <c r="N464" s="4" t="s">
        <v>6380</v>
      </c>
      <c r="O464" s="4" t="s">
        <v>7021</v>
      </c>
    </row>
    <row r="465" spans="10:15" x14ac:dyDescent="0.2">
      <c r="J465" s="26" t="s">
        <v>4104</v>
      </c>
      <c r="K465" s="26" t="s">
        <v>4699</v>
      </c>
      <c r="N465" s="150" t="s">
        <v>5775</v>
      </c>
      <c r="O465" s="4" t="s">
        <v>6974</v>
      </c>
    </row>
    <row r="466" spans="10:15" x14ac:dyDescent="0.2">
      <c r="J466" s="26" t="s">
        <v>4104</v>
      </c>
      <c r="K466" s="26" t="s">
        <v>4700</v>
      </c>
      <c r="N466" s="4" t="s">
        <v>6061</v>
      </c>
      <c r="O466" s="4" t="s">
        <v>4096</v>
      </c>
    </row>
    <row r="467" spans="10:15" x14ac:dyDescent="0.2">
      <c r="J467" s="26" t="s">
        <v>4104</v>
      </c>
      <c r="K467" s="26" t="s">
        <v>4104</v>
      </c>
      <c r="N467" s="150" t="s">
        <v>5557</v>
      </c>
      <c r="O467" s="4" t="s">
        <v>6941</v>
      </c>
    </row>
    <row r="468" spans="10:15" x14ac:dyDescent="0.2">
      <c r="J468" s="26" t="s">
        <v>4104</v>
      </c>
      <c r="K468" s="26" t="s">
        <v>4701</v>
      </c>
      <c r="N468" s="150" t="s">
        <v>5558</v>
      </c>
      <c r="O468" s="4" t="s">
        <v>6941</v>
      </c>
    </row>
    <row r="469" spans="10:15" x14ac:dyDescent="0.2">
      <c r="J469" s="26" t="s">
        <v>4104</v>
      </c>
      <c r="K469" s="26" t="s">
        <v>4702</v>
      </c>
      <c r="N469" s="150" t="s">
        <v>5559</v>
      </c>
      <c r="O469" s="4" t="s">
        <v>6942</v>
      </c>
    </row>
    <row r="470" spans="10:15" x14ac:dyDescent="0.2">
      <c r="J470" s="26" t="s">
        <v>4104</v>
      </c>
      <c r="K470" s="26" t="s">
        <v>4703</v>
      </c>
      <c r="N470" s="150" t="s">
        <v>5776</v>
      </c>
      <c r="O470" s="4" t="s">
        <v>6983</v>
      </c>
    </row>
    <row r="471" spans="10:15" x14ac:dyDescent="0.2">
      <c r="J471" s="26" t="s">
        <v>4104</v>
      </c>
      <c r="K471" s="26" t="s">
        <v>4704</v>
      </c>
      <c r="N471" s="150" t="s">
        <v>5463</v>
      </c>
      <c r="O471" s="4" t="s">
        <v>6939</v>
      </c>
    </row>
    <row r="472" spans="10:15" x14ac:dyDescent="0.2">
      <c r="J472" s="26" t="s">
        <v>4104</v>
      </c>
      <c r="K472" s="26" t="s">
        <v>4705</v>
      </c>
      <c r="N472" s="150" t="s">
        <v>5464</v>
      </c>
      <c r="O472" s="4" t="s">
        <v>6939</v>
      </c>
    </row>
    <row r="473" spans="10:15" x14ac:dyDescent="0.2">
      <c r="J473" s="26" t="s">
        <v>4104</v>
      </c>
      <c r="K473" s="26" t="s">
        <v>4706</v>
      </c>
      <c r="N473" s="4" t="s">
        <v>6315</v>
      </c>
      <c r="O473" s="4" t="s">
        <v>7017</v>
      </c>
    </row>
    <row r="474" spans="10:15" x14ac:dyDescent="0.2">
      <c r="J474" s="26" t="s">
        <v>4104</v>
      </c>
      <c r="K474" s="26" t="s">
        <v>4707</v>
      </c>
      <c r="N474" s="4" t="s">
        <v>6316</v>
      </c>
      <c r="O474" s="4" t="s">
        <v>7017</v>
      </c>
    </row>
    <row r="475" spans="10:15" x14ac:dyDescent="0.2">
      <c r="J475" s="26" t="s">
        <v>4104</v>
      </c>
      <c r="K475" s="26" t="s">
        <v>4708</v>
      </c>
      <c r="N475" s="4" t="s">
        <v>6062</v>
      </c>
      <c r="O475" s="4" t="s">
        <v>4096</v>
      </c>
    </row>
    <row r="476" spans="10:15" x14ac:dyDescent="0.2">
      <c r="J476" s="26" t="s">
        <v>4104</v>
      </c>
      <c r="K476" s="26" t="s">
        <v>4709</v>
      </c>
      <c r="N476" s="150" t="s">
        <v>5560</v>
      </c>
      <c r="O476" s="4" t="s">
        <v>6959</v>
      </c>
    </row>
    <row r="477" spans="10:15" x14ac:dyDescent="0.2">
      <c r="J477" s="26" t="s">
        <v>4104</v>
      </c>
      <c r="K477" s="26" t="s">
        <v>4710</v>
      </c>
      <c r="N477" s="4" t="s">
        <v>4710</v>
      </c>
      <c r="O477" s="4" t="s">
        <v>6877</v>
      </c>
    </row>
    <row r="478" spans="10:15" x14ac:dyDescent="0.2">
      <c r="J478" s="26" t="s">
        <v>4104</v>
      </c>
      <c r="K478" s="26" t="s">
        <v>4711</v>
      </c>
      <c r="N478" s="4" t="s">
        <v>5118</v>
      </c>
      <c r="O478" s="4" t="s">
        <v>6877</v>
      </c>
    </row>
    <row r="479" spans="10:15" x14ac:dyDescent="0.2">
      <c r="J479" s="26" t="s">
        <v>4104</v>
      </c>
      <c r="K479" s="31" t="s">
        <v>4712</v>
      </c>
      <c r="N479" s="4" t="s">
        <v>4922</v>
      </c>
      <c r="O479" s="4" t="s">
        <v>6877</v>
      </c>
    </row>
    <row r="480" spans="10:15" x14ac:dyDescent="0.2">
      <c r="J480" s="26" t="s">
        <v>4104</v>
      </c>
      <c r="K480" s="31" t="s">
        <v>4713</v>
      </c>
      <c r="N480" s="4" t="s">
        <v>4450</v>
      </c>
      <c r="O480" s="27" t="s">
        <v>4096</v>
      </c>
    </row>
    <row r="481" spans="10:15" x14ac:dyDescent="0.2">
      <c r="J481" s="26" t="s">
        <v>4104</v>
      </c>
      <c r="K481" s="31" t="s">
        <v>4714</v>
      </c>
      <c r="N481" s="4" t="s">
        <v>6563</v>
      </c>
      <c r="O481" s="4" t="s">
        <v>7049</v>
      </c>
    </row>
    <row r="482" spans="10:15" x14ac:dyDescent="0.2">
      <c r="J482" s="26" t="s">
        <v>4104</v>
      </c>
      <c r="K482" s="31" t="s">
        <v>4715</v>
      </c>
      <c r="N482" s="4" t="s">
        <v>6564</v>
      </c>
      <c r="O482" s="4" t="s">
        <v>7049</v>
      </c>
    </row>
    <row r="483" spans="10:15" x14ac:dyDescent="0.2">
      <c r="J483" s="26" t="s">
        <v>4104</v>
      </c>
      <c r="K483" s="26" t="s">
        <v>4716</v>
      </c>
      <c r="N483" s="4" t="s">
        <v>6080</v>
      </c>
      <c r="O483" s="4" t="s">
        <v>4096</v>
      </c>
    </row>
    <row r="484" spans="10:15" x14ac:dyDescent="0.2">
      <c r="J484" s="26" t="s">
        <v>4104</v>
      </c>
      <c r="K484" s="26" t="s">
        <v>4717</v>
      </c>
      <c r="N484" s="4" t="s">
        <v>4809</v>
      </c>
      <c r="O484" s="4" t="s">
        <v>6893</v>
      </c>
    </row>
    <row r="485" spans="10:15" x14ac:dyDescent="0.2">
      <c r="J485" s="26" t="s">
        <v>4104</v>
      </c>
      <c r="K485" s="26" t="s">
        <v>4718</v>
      </c>
      <c r="N485" s="4" t="s">
        <v>4810</v>
      </c>
      <c r="O485" s="4" t="s">
        <v>6893</v>
      </c>
    </row>
    <row r="486" spans="10:15" x14ac:dyDescent="0.2">
      <c r="J486" s="26" t="s">
        <v>4104</v>
      </c>
      <c r="K486" s="26" t="s">
        <v>4719</v>
      </c>
      <c r="N486" s="4" t="s">
        <v>4811</v>
      </c>
      <c r="O486" s="4" t="s">
        <v>6893</v>
      </c>
    </row>
    <row r="487" spans="10:15" x14ac:dyDescent="0.2">
      <c r="J487" s="26" t="s">
        <v>4104</v>
      </c>
      <c r="K487" s="26" t="s">
        <v>4720</v>
      </c>
      <c r="N487" s="4" t="s">
        <v>4812</v>
      </c>
      <c r="O487" s="4" t="s">
        <v>6893</v>
      </c>
    </row>
    <row r="488" spans="10:15" x14ac:dyDescent="0.2">
      <c r="J488" s="26" t="s">
        <v>4104</v>
      </c>
      <c r="K488" s="26" t="s">
        <v>4721</v>
      </c>
      <c r="N488" s="4" t="s">
        <v>4813</v>
      </c>
      <c r="O488" s="4" t="s">
        <v>6893</v>
      </c>
    </row>
    <row r="489" spans="10:15" x14ac:dyDescent="0.2">
      <c r="J489" s="26" t="s">
        <v>4104</v>
      </c>
      <c r="K489" s="26" t="s">
        <v>4722</v>
      </c>
      <c r="N489" s="150" t="s">
        <v>6163</v>
      </c>
      <c r="O489" s="150" t="s">
        <v>6996</v>
      </c>
    </row>
    <row r="490" spans="10:15" x14ac:dyDescent="0.2">
      <c r="J490" s="26" t="s">
        <v>4104</v>
      </c>
      <c r="K490" s="26" t="s">
        <v>4723</v>
      </c>
      <c r="N490" s="4" t="s">
        <v>6565</v>
      </c>
      <c r="O490" s="4" t="s">
        <v>7049</v>
      </c>
    </row>
    <row r="491" spans="10:15" x14ac:dyDescent="0.2">
      <c r="J491" s="26" t="s">
        <v>4104</v>
      </c>
      <c r="K491" s="26" t="s">
        <v>4724</v>
      </c>
      <c r="N491" s="150" t="s">
        <v>5561</v>
      </c>
      <c r="O491" s="4" t="s">
        <v>6942</v>
      </c>
    </row>
    <row r="492" spans="10:15" x14ac:dyDescent="0.2">
      <c r="J492" s="26" t="s">
        <v>4104</v>
      </c>
      <c r="K492" s="26" t="s">
        <v>4725</v>
      </c>
      <c r="N492" s="150" t="s">
        <v>5562</v>
      </c>
      <c r="O492" s="4" t="s">
        <v>6949</v>
      </c>
    </row>
    <row r="493" spans="10:15" x14ac:dyDescent="0.2">
      <c r="J493" s="26" t="s">
        <v>4104</v>
      </c>
      <c r="K493" s="31" t="s">
        <v>4726</v>
      </c>
      <c r="N493" s="150" t="s">
        <v>5563</v>
      </c>
      <c r="O493" s="4" t="s">
        <v>6949</v>
      </c>
    </row>
    <row r="494" spans="10:15" x14ac:dyDescent="0.2">
      <c r="J494" s="26" t="s">
        <v>4104</v>
      </c>
      <c r="K494" s="31" t="s">
        <v>4727</v>
      </c>
      <c r="N494" s="150" t="s">
        <v>5564</v>
      </c>
      <c r="O494" s="4" t="s">
        <v>6947</v>
      </c>
    </row>
    <row r="495" spans="10:15" x14ac:dyDescent="0.2">
      <c r="J495" s="26" t="s">
        <v>4104</v>
      </c>
      <c r="K495" s="31" t="s">
        <v>4728</v>
      </c>
      <c r="N495" s="150" t="s">
        <v>5986</v>
      </c>
      <c r="O495" s="4" t="s">
        <v>6994</v>
      </c>
    </row>
    <row r="496" spans="10:15" x14ac:dyDescent="0.2">
      <c r="J496" s="26" t="s">
        <v>4104</v>
      </c>
      <c r="K496" s="31" t="s">
        <v>4729</v>
      </c>
      <c r="N496" s="150" t="s">
        <v>5987</v>
      </c>
      <c r="O496" s="4" t="s">
        <v>6993</v>
      </c>
    </row>
    <row r="497" spans="10:15" x14ac:dyDescent="0.2">
      <c r="J497" s="26" t="s">
        <v>4104</v>
      </c>
      <c r="K497" s="31" t="s">
        <v>4730</v>
      </c>
      <c r="N497" s="150" t="s">
        <v>5988</v>
      </c>
      <c r="O497" s="4" t="s">
        <v>6994</v>
      </c>
    </row>
    <row r="498" spans="10:15" x14ac:dyDescent="0.2">
      <c r="J498" s="26" t="s">
        <v>4104</v>
      </c>
      <c r="K498" s="31" t="s">
        <v>4731</v>
      </c>
      <c r="N498" s="150" t="s">
        <v>5565</v>
      </c>
      <c r="O498" s="4" t="s">
        <v>6954</v>
      </c>
    </row>
    <row r="499" spans="10:15" x14ac:dyDescent="0.2">
      <c r="J499" s="26" t="s">
        <v>4104</v>
      </c>
      <c r="K499" s="31" t="s">
        <v>4732</v>
      </c>
      <c r="N499" s="150" t="s">
        <v>5566</v>
      </c>
      <c r="O499" s="4" t="s">
        <v>6954</v>
      </c>
    </row>
    <row r="500" spans="10:15" x14ac:dyDescent="0.2">
      <c r="J500" s="26" t="s">
        <v>4104</v>
      </c>
      <c r="K500" s="31" t="s">
        <v>4733</v>
      </c>
      <c r="N500" s="150" t="s">
        <v>5567</v>
      </c>
      <c r="O500" s="4" t="s">
        <v>6959</v>
      </c>
    </row>
    <row r="501" spans="10:15" x14ac:dyDescent="0.2">
      <c r="J501" s="26" t="s">
        <v>4104</v>
      </c>
      <c r="K501" s="31" t="s">
        <v>4734</v>
      </c>
      <c r="N501" s="150" t="s">
        <v>5777</v>
      </c>
      <c r="O501" s="4" t="s">
        <v>6980</v>
      </c>
    </row>
    <row r="502" spans="10:15" x14ac:dyDescent="0.2">
      <c r="J502" s="26" t="s">
        <v>4104</v>
      </c>
      <c r="K502" s="31" t="s">
        <v>4735</v>
      </c>
      <c r="N502" s="150" t="s">
        <v>5568</v>
      </c>
      <c r="O502" s="4" t="s">
        <v>6947</v>
      </c>
    </row>
    <row r="503" spans="10:15" x14ac:dyDescent="0.2">
      <c r="J503" s="26" t="s">
        <v>4104</v>
      </c>
      <c r="K503" s="31" t="s">
        <v>4736</v>
      </c>
      <c r="N503" s="150" t="s">
        <v>5568</v>
      </c>
      <c r="O503" s="4" t="s">
        <v>6947</v>
      </c>
    </row>
    <row r="504" spans="10:15" x14ac:dyDescent="0.2">
      <c r="J504" s="26" t="s">
        <v>4104</v>
      </c>
      <c r="K504" s="31" t="s">
        <v>4737</v>
      </c>
      <c r="N504" s="150" t="s">
        <v>5569</v>
      </c>
      <c r="O504" s="4" t="s">
        <v>6949</v>
      </c>
    </row>
    <row r="505" spans="10:15" x14ac:dyDescent="0.2">
      <c r="J505" s="26" t="s">
        <v>4104</v>
      </c>
      <c r="K505" s="31" t="s">
        <v>4738</v>
      </c>
      <c r="N505" s="150" t="s">
        <v>5570</v>
      </c>
      <c r="O505" s="4" t="s">
        <v>6942</v>
      </c>
    </row>
    <row r="506" spans="10:15" x14ac:dyDescent="0.2">
      <c r="J506" s="26" t="s">
        <v>4104</v>
      </c>
      <c r="K506" s="31" t="s">
        <v>4739</v>
      </c>
      <c r="N506" s="150" t="s">
        <v>5938</v>
      </c>
      <c r="O506" s="4" t="s">
        <v>6989</v>
      </c>
    </row>
    <row r="507" spans="10:15" x14ac:dyDescent="0.2">
      <c r="J507" s="26" t="s">
        <v>4104</v>
      </c>
      <c r="K507" s="31" t="s">
        <v>4740</v>
      </c>
      <c r="N507" s="150" t="s">
        <v>5939</v>
      </c>
      <c r="O507" s="4" t="s">
        <v>6990</v>
      </c>
    </row>
    <row r="508" spans="10:15" x14ac:dyDescent="0.2">
      <c r="J508" s="26" t="s">
        <v>4104</v>
      </c>
      <c r="K508" s="31" t="s">
        <v>4741</v>
      </c>
      <c r="N508" s="150" t="s">
        <v>5989</v>
      </c>
      <c r="O508" s="4" t="s">
        <v>6994</v>
      </c>
    </row>
    <row r="509" spans="10:15" x14ac:dyDescent="0.2">
      <c r="J509" s="26" t="s">
        <v>4104</v>
      </c>
      <c r="K509" s="31" t="s">
        <v>4742</v>
      </c>
      <c r="N509" s="150" t="s">
        <v>5571</v>
      </c>
      <c r="O509" s="4" t="s">
        <v>6954</v>
      </c>
    </row>
    <row r="510" spans="10:15" x14ac:dyDescent="0.2">
      <c r="J510" s="26" t="s">
        <v>4104</v>
      </c>
      <c r="K510" s="31" t="s">
        <v>4743</v>
      </c>
      <c r="N510" s="150" t="s">
        <v>5572</v>
      </c>
      <c r="O510" s="4" t="s">
        <v>6954</v>
      </c>
    </row>
    <row r="511" spans="10:15" x14ac:dyDescent="0.2">
      <c r="J511" s="26" t="s">
        <v>4104</v>
      </c>
      <c r="K511" s="31" t="s">
        <v>4744</v>
      </c>
      <c r="N511" s="150" t="s">
        <v>5573</v>
      </c>
      <c r="O511" s="4" t="s">
        <v>6941</v>
      </c>
    </row>
    <row r="512" spans="10:15" x14ac:dyDescent="0.2">
      <c r="J512" s="26" t="s">
        <v>4104</v>
      </c>
      <c r="K512" s="31" t="s">
        <v>4745</v>
      </c>
      <c r="N512" s="150" t="s">
        <v>5573</v>
      </c>
      <c r="O512" s="4" t="s">
        <v>6990</v>
      </c>
    </row>
    <row r="513" spans="10:15" x14ac:dyDescent="0.2">
      <c r="J513" s="26" t="s">
        <v>4104</v>
      </c>
      <c r="K513" s="31" t="s">
        <v>4746</v>
      </c>
      <c r="N513" s="150" t="s">
        <v>5574</v>
      </c>
      <c r="O513" s="4" t="s">
        <v>6954</v>
      </c>
    </row>
    <row r="514" spans="10:15" x14ac:dyDescent="0.2">
      <c r="J514" s="26" t="s">
        <v>4104</v>
      </c>
      <c r="K514" s="26" t="s">
        <v>4747</v>
      </c>
      <c r="N514" s="150" t="s">
        <v>5575</v>
      </c>
      <c r="O514" s="4" t="s">
        <v>6954</v>
      </c>
    </row>
    <row r="515" spans="10:15" x14ac:dyDescent="0.2">
      <c r="J515" s="26" t="s">
        <v>4105</v>
      </c>
      <c r="K515" s="26" t="s">
        <v>4105</v>
      </c>
      <c r="N515" s="150" t="s">
        <v>5778</v>
      </c>
      <c r="O515" s="4" t="s">
        <v>6982</v>
      </c>
    </row>
    <row r="516" spans="10:15" x14ac:dyDescent="0.2">
      <c r="J516" s="26" t="s">
        <v>4105</v>
      </c>
      <c r="K516" s="26" t="s">
        <v>4748</v>
      </c>
      <c r="N516" s="150" t="s">
        <v>5779</v>
      </c>
      <c r="O516" s="4" t="s">
        <v>6984</v>
      </c>
    </row>
    <row r="517" spans="10:15" x14ac:dyDescent="0.2">
      <c r="J517" s="26" t="s">
        <v>4105</v>
      </c>
      <c r="K517" s="26" t="s">
        <v>4749</v>
      </c>
      <c r="N517" s="150" t="s">
        <v>5576</v>
      </c>
      <c r="O517" s="4" t="s">
        <v>6942</v>
      </c>
    </row>
    <row r="518" spans="10:15" x14ac:dyDescent="0.2">
      <c r="J518" s="26" t="s">
        <v>4105</v>
      </c>
      <c r="K518" s="26" t="s">
        <v>4750</v>
      </c>
      <c r="N518" s="150" t="s">
        <v>5990</v>
      </c>
      <c r="O518" s="4" t="s">
        <v>6994</v>
      </c>
    </row>
    <row r="519" spans="10:15" x14ac:dyDescent="0.2">
      <c r="J519" s="26" t="s">
        <v>4105</v>
      </c>
      <c r="K519" s="26" t="s">
        <v>4751</v>
      </c>
      <c r="N519" s="150" t="s">
        <v>5577</v>
      </c>
      <c r="O519" s="4" t="s">
        <v>6942</v>
      </c>
    </row>
    <row r="520" spans="10:15" x14ac:dyDescent="0.2">
      <c r="J520" s="26" t="s">
        <v>4105</v>
      </c>
      <c r="K520" s="26" t="s">
        <v>4752</v>
      </c>
      <c r="N520" s="150" t="s">
        <v>5578</v>
      </c>
      <c r="O520" s="4" t="s">
        <v>6951</v>
      </c>
    </row>
    <row r="521" spans="10:15" x14ac:dyDescent="0.2">
      <c r="J521" s="26" t="s">
        <v>4105</v>
      </c>
      <c r="K521" s="26" t="s">
        <v>4753</v>
      </c>
      <c r="N521" s="150" t="s">
        <v>5579</v>
      </c>
      <c r="O521" s="4" t="s">
        <v>6949</v>
      </c>
    </row>
    <row r="522" spans="10:15" x14ac:dyDescent="0.2">
      <c r="J522" s="26" t="s">
        <v>4105</v>
      </c>
      <c r="K522" s="26" t="s">
        <v>4754</v>
      </c>
      <c r="N522" s="150" t="s">
        <v>5580</v>
      </c>
      <c r="O522" s="4" t="s">
        <v>6956</v>
      </c>
    </row>
    <row r="523" spans="10:15" x14ac:dyDescent="0.2">
      <c r="J523" s="26" t="s">
        <v>4105</v>
      </c>
      <c r="K523" s="26" t="s">
        <v>4755</v>
      </c>
      <c r="N523" s="150" t="s">
        <v>5581</v>
      </c>
      <c r="O523" s="4" t="s">
        <v>6956</v>
      </c>
    </row>
    <row r="524" spans="10:15" x14ac:dyDescent="0.2">
      <c r="J524" s="26" t="s">
        <v>4105</v>
      </c>
      <c r="K524" s="26" t="s">
        <v>4756</v>
      </c>
      <c r="N524" s="150" t="s">
        <v>5582</v>
      </c>
      <c r="O524" s="4" t="s">
        <v>6960</v>
      </c>
    </row>
    <row r="525" spans="10:15" x14ac:dyDescent="0.2">
      <c r="J525" s="26" t="s">
        <v>4105</v>
      </c>
      <c r="K525" s="26" t="s">
        <v>4757</v>
      </c>
      <c r="N525" s="150" t="s">
        <v>5583</v>
      </c>
      <c r="O525" s="4" t="s">
        <v>6956</v>
      </c>
    </row>
    <row r="526" spans="10:15" x14ac:dyDescent="0.2">
      <c r="J526" s="26" t="s">
        <v>4105</v>
      </c>
      <c r="K526" s="26" t="s">
        <v>4758</v>
      </c>
      <c r="N526" s="150" t="s">
        <v>5584</v>
      </c>
      <c r="O526" s="4" t="s">
        <v>6949</v>
      </c>
    </row>
    <row r="527" spans="10:15" x14ac:dyDescent="0.2">
      <c r="J527" s="26" t="s">
        <v>4105</v>
      </c>
      <c r="K527" s="26" t="s">
        <v>4759</v>
      </c>
      <c r="N527" s="150" t="s">
        <v>5585</v>
      </c>
      <c r="O527" s="4" t="s">
        <v>6951</v>
      </c>
    </row>
    <row r="528" spans="10:15" x14ac:dyDescent="0.2">
      <c r="J528" s="26" t="s">
        <v>4105</v>
      </c>
      <c r="K528" s="26" t="s">
        <v>4760</v>
      </c>
      <c r="N528" s="150" t="s">
        <v>5586</v>
      </c>
      <c r="O528" s="4" t="s">
        <v>6951</v>
      </c>
    </row>
    <row r="529" spans="10:15" x14ac:dyDescent="0.2">
      <c r="J529" s="26" t="s">
        <v>4106</v>
      </c>
      <c r="K529" s="26" t="s">
        <v>4761</v>
      </c>
      <c r="N529" s="150" t="s">
        <v>5587</v>
      </c>
      <c r="O529" s="4" t="s">
        <v>6954</v>
      </c>
    </row>
    <row r="530" spans="10:15" x14ac:dyDescent="0.2">
      <c r="J530" s="26" t="s">
        <v>4106</v>
      </c>
      <c r="K530" s="26" t="s">
        <v>4762</v>
      </c>
      <c r="N530" s="150" t="s">
        <v>5588</v>
      </c>
      <c r="O530" s="4" t="s">
        <v>6954</v>
      </c>
    </row>
    <row r="531" spans="10:15" x14ac:dyDescent="0.2">
      <c r="J531" s="26" t="s">
        <v>4106</v>
      </c>
      <c r="K531" s="26" t="s">
        <v>4763</v>
      </c>
      <c r="N531" s="150" t="s">
        <v>5589</v>
      </c>
      <c r="O531" s="4" t="s">
        <v>6954</v>
      </c>
    </row>
    <row r="532" spans="10:15" x14ac:dyDescent="0.2">
      <c r="J532" s="26" t="s">
        <v>4106</v>
      </c>
      <c r="K532" s="26" t="s">
        <v>4764</v>
      </c>
      <c r="N532" s="150" t="s">
        <v>5465</v>
      </c>
      <c r="O532" s="4" t="s">
        <v>6939</v>
      </c>
    </row>
    <row r="533" spans="10:15" x14ac:dyDescent="0.2">
      <c r="J533" s="26" t="s">
        <v>4106</v>
      </c>
      <c r="K533" s="26" t="s">
        <v>4765</v>
      </c>
      <c r="N533" s="150" t="s">
        <v>5991</v>
      </c>
      <c r="O533" s="4" t="s">
        <v>6992</v>
      </c>
    </row>
    <row r="534" spans="10:15" x14ac:dyDescent="0.2">
      <c r="J534" s="26" t="s">
        <v>4106</v>
      </c>
      <c r="K534" s="26" t="s">
        <v>4766</v>
      </c>
      <c r="N534" s="150" t="s">
        <v>5590</v>
      </c>
      <c r="O534" s="4" t="s">
        <v>6946</v>
      </c>
    </row>
    <row r="535" spans="10:15" x14ac:dyDescent="0.2">
      <c r="J535" s="26" t="s">
        <v>4106</v>
      </c>
      <c r="K535" s="26" t="s">
        <v>4767</v>
      </c>
      <c r="N535" s="150" t="s">
        <v>5466</v>
      </c>
      <c r="O535" s="4" t="s">
        <v>6939</v>
      </c>
    </row>
    <row r="536" spans="10:15" x14ac:dyDescent="0.2">
      <c r="J536" s="26" t="s">
        <v>4106</v>
      </c>
      <c r="K536" s="26" t="s">
        <v>4768</v>
      </c>
      <c r="N536" s="150" t="s">
        <v>5591</v>
      </c>
      <c r="O536" s="4" t="s">
        <v>6961</v>
      </c>
    </row>
    <row r="537" spans="10:15" x14ac:dyDescent="0.2">
      <c r="J537" s="26" t="s">
        <v>4106</v>
      </c>
      <c r="K537" s="26" t="s">
        <v>4769</v>
      </c>
      <c r="N537" s="150" t="s">
        <v>5592</v>
      </c>
      <c r="O537" s="4" t="s">
        <v>6941</v>
      </c>
    </row>
    <row r="538" spans="10:15" x14ac:dyDescent="0.2">
      <c r="J538" s="26" t="s">
        <v>4106</v>
      </c>
      <c r="K538" s="26" t="s">
        <v>4770</v>
      </c>
      <c r="N538" s="150" t="s">
        <v>5593</v>
      </c>
      <c r="O538" s="4" t="s">
        <v>6947</v>
      </c>
    </row>
    <row r="539" spans="10:15" x14ac:dyDescent="0.2">
      <c r="J539" s="26" t="s">
        <v>4106</v>
      </c>
      <c r="K539" s="26" t="s">
        <v>4771</v>
      </c>
      <c r="N539" s="150" t="s">
        <v>5940</v>
      </c>
      <c r="O539" s="4" t="s">
        <v>6990</v>
      </c>
    </row>
    <row r="540" spans="10:15" x14ac:dyDescent="0.2">
      <c r="J540" s="26" t="s">
        <v>4106</v>
      </c>
      <c r="K540" s="26" t="s">
        <v>4772</v>
      </c>
      <c r="N540" s="150" t="s">
        <v>5467</v>
      </c>
      <c r="O540" s="4" t="s">
        <v>6939</v>
      </c>
    </row>
    <row r="541" spans="10:15" x14ac:dyDescent="0.2">
      <c r="J541" s="26" t="s">
        <v>4106</v>
      </c>
      <c r="K541" s="26" t="s">
        <v>4773</v>
      </c>
      <c r="N541" s="150" t="s">
        <v>5594</v>
      </c>
      <c r="O541" s="4" t="s">
        <v>6947</v>
      </c>
    </row>
    <row r="542" spans="10:15" x14ac:dyDescent="0.2">
      <c r="J542" s="26" t="s">
        <v>4106</v>
      </c>
      <c r="K542" s="26" t="s">
        <v>4774</v>
      </c>
      <c r="N542" s="150" t="s">
        <v>5468</v>
      </c>
      <c r="O542" s="4" t="s">
        <v>6939</v>
      </c>
    </row>
    <row r="543" spans="10:15" x14ac:dyDescent="0.2">
      <c r="J543" s="26" t="s">
        <v>4106</v>
      </c>
      <c r="K543" s="26" t="s">
        <v>4775</v>
      </c>
      <c r="N543" s="150" t="s">
        <v>5595</v>
      </c>
      <c r="O543" s="4" t="s">
        <v>6961</v>
      </c>
    </row>
    <row r="544" spans="10:15" x14ac:dyDescent="0.2">
      <c r="J544" s="26" t="s">
        <v>4106</v>
      </c>
      <c r="K544" s="26" t="s">
        <v>4776</v>
      </c>
      <c r="N544" s="150" t="s">
        <v>5596</v>
      </c>
      <c r="O544" s="4" t="s">
        <v>6947</v>
      </c>
    </row>
    <row r="545" spans="10:15" x14ac:dyDescent="0.2">
      <c r="J545" s="26" t="s">
        <v>4106</v>
      </c>
      <c r="K545" s="26" t="s">
        <v>4777</v>
      </c>
      <c r="N545" s="150" t="s">
        <v>5597</v>
      </c>
      <c r="O545" s="4" t="s">
        <v>6962</v>
      </c>
    </row>
    <row r="546" spans="10:15" x14ac:dyDescent="0.2">
      <c r="J546" s="26" t="s">
        <v>4106</v>
      </c>
      <c r="K546" s="26" t="s">
        <v>4778</v>
      </c>
      <c r="N546" s="150" t="s">
        <v>5598</v>
      </c>
      <c r="O546" s="4" t="s">
        <v>6956</v>
      </c>
    </row>
    <row r="547" spans="10:15" x14ac:dyDescent="0.2">
      <c r="J547" s="26" t="s">
        <v>4106</v>
      </c>
      <c r="K547" s="26" t="s">
        <v>4779</v>
      </c>
      <c r="N547" s="4" t="s">
        <v>4923</v>
      </c>
      <c r="O547" s="4" t="s">
        <v>6877</v>
      </c>
    </row>
    <row r="548" spans="10:15" x14ac:dyDescent="0.2">
      <c r="J548" s="26" t="s">
        <v>4106</v>
      </c>
      <c r="K548" s="26" t="s">
        <v>4780</v>
      </c>
      <c r="N548" s="4" t="s">
        <v>4425</v>
      </c>
      <c r="O548" s="27" t="s">
        <v>4096</v>
      </c>
    </row>
    <row r="549" spans="10:15" x14ac:dyDescent="0.2">
      <c r="J549" s="26" t="s">
        <v>4106</v>
      </c>
      <c r="K549" s="26" t="s">
        <v>4781</v>
      </c>
      <c r="N549" s="27" t="s">
        <v>4426</v>
      </c>
      <c r="O549" s="27" t="s">
        <v>4096</v>
      </c>
    </row>
    <row r="550" spans="10:15" x14ac:dyDescent="0.2">
      <c r="J550" s="26" t="s">
        <v>4106</v>
      </c>
      <c r="K550" s="31" t="s">
        <v>4782</v>
      </c>
      <c r="N550" s="4" t="s">
        <v>6681</v>
      </c>
      <c r="O550" s="4" t="s">
        <v>7049</v>
      </c>
    </row>
    <row r="551" spans="10:15" x14ac:dyDescent="0.2">
      <c r="J551" s="26" t="s">
        <v>4106</v>
      </c>
      <c r="K551" s="31" t="s">
        <v>4783</v>
      </c>
      <c r="N551" s="4" t="s">
        <v>6681</v>
      </c>
      <c r="O551" s="4" t="s">
        <v>7049</v>
      </c>
    </row>
    <row r="552" spans="10:15" x14ac:dyDescent="0.2">
      <c r="J552" s="26" t="s">
        <v>4106</v>
      </c>
      <c r="K552" s="31" t="s">
        <v>4784</v>
      </c>
      <c r="N552" s="4" t="s">
        <v>6682</v>
      </c>
      <c r="O552" s="4" t="s">
        <v>7049</v>
      </c>
    </row>
    <row r="553" spans="10:15" x14ac:dyDescent="0.2">
      <c r="J553" s="26" t="s">
        <v>4106</v>
      </c>
      <c r="K553" s="31" t="s">
        <v>4785</v>
      </c>
      <c r="N553" s="4" t="s">
        <v>6682</v>
      </c>
      <c r="O553" s="4" t="s">
        <v>7049</v>
      </c>
    </row>
    <row r="554" spans="10:15" x14ac:dyDescent="0.2">
      <c r="J554" s="26" t="s">
        <v>4106</v>
      </c>
      <c r="K554" s="31" t="s">
        <v>4786</v>
      </c>
      <c r="N554" s="4" t="s">
        <v>4202</v>
      </c>
      <c r="O554" s="4" t="s">
        <v>4096</v>
      </c>
    </row>
    <row r="555" spans="10:15" x14ac:dyDescent="0.2">
      <c r="J555" s="26" t="s">
        <v>4106</v>
      </c>
      <c r="K555" s="31" t="s">
        <v>4787</v>
      </c>
      <c r="N555" s="4" t="s">
        <v>6381</v>
      </c>
      <c r="O555" s="4" t="s">
        <v>7021</v>
      </c>
    </row>
    <row r="556" spans="10:15" x14ac:dyDescent="0.2">
      <c r="J556" s="26" t="s">
        <v>4106</v>
      </c>
      <c r="K556" s="31" t="s">
        <v>4788</v>
      </c>
      <c r="N556" s="4" t="s">
        <v>6382</v>
      </c>
      <c r="O556" s="4" t="s">
        <v>7028</v>
      </c>
    </row>
    <row r="557" spans="10:15" x14ac:dyDescent="0.2">
      <c r="J557" s="26" t="s">
        <v>4106</v>
      </c>
      <c r="K557" s="31" t="s">
        <v>4789</v>
      </c>
      <c r="N557" s="150" t="s">
        <v>5780</v>
      </c>
      <c r="O557" s="4" t="s">
        <v>6979</v>
      </c>
    </row>
    <row r="558" spans="10:15" x14ac:dyDescent="0.2">
      <c r="J558" s="26" t="s">
        <v>4106</v>
      </c>
      <c r="K558" s="31" t="s">
        <v>4790</v>
      </c>
      <c r="N558" s="4" t="s">
        <v>5119</v>
      </c>
      <c r="O558" s="4" t="s">
        <v>6877</v>
      </c>
    </row>
    <row r="559" spans="10:15" x14ac:dyDescent="0.2">
      <c r="J559" s="26" t="s">
        <v>4106</v>
      </c>
      <c r="K559" s="31" t="s">
        <v>4791</v>
      </c>
      <c r="N559" s="150" t="s">
        <v>5599</v>
      </c>
      <c r="O559" s="4" t="s">
        <v>6963</v>
      </c>
    </row>
    <row r="560" spans="10:15" x14ac:dyDescent="0.2">
      <c r="J560" s="26" t="s">
        <v>4106</v>
      </c>
      <c r="K560" s="31" t="s">
        <v>4792</v>
      </c>
      <c r="N560" s="149" t="s">
        <v>4394</v>
      </c>
      <c r="O560" s="27" t="s">
        <v>4096</v>
      </c>
    </row>
    <row r="561" spans="10:15" x14ac:dyDescent="0.2">
      <c r="J561" s="26" t="s">
        <v>4106</v>
      </c>
      <c r="K561" s="31" t="s">
        <v>4793</v>
      </c>
      <c r="N561" s="150" t="s">
        <v>5992</v>
      </c>
      <c r="O561" s="4" t="s">
        <v>6992</v>
      </c>
    </row>
    <row r="562" spans="10:15" x14ac:dyDescent="0.2">
      <c r="J562" s="26" t="s">
        <v>4106</v>
      </c>
      <c r="K562" s="31" t="s">
        <v>4794</v>
      </c>
      <c r="N562" s="4" t="s">
        <v>6285</v>
      </c>
      <c r="O562" s="4" t="s">
        <v>7017</v>
      </c>
    </row>
    <row r="563" spans="10:15" x14ac:dyDescent="0.2">
      <c r="J563" s="26" t="s">
        <v>4106</v>
      </c>
      <c r="K563" s="31" t="s">
        <v>4795</v>
      </c>
      <c r="N563" s="150" t="s">
        <v>5781</v>
      </c>
      <c r="O563" s="4" t="s">
        <v>6976</v>
      </c>
    </row>
    <row r="564" spans="10:15" x14ac:dyDescent="0.2">
      <c r="J564" s="26" t="s">
        <v>4106</v>
      </c>
      <c r="K564" s="26" t="s">
        <v>4796</v>
      </c>
      <c r="N564" s="150" t="s">
        <v>5782</v>
      </c>
      <c r="O564" s="4" t="s">
        <v>6976</v>
      </c>
    </row>
    <row r="565" spans="10:15" x14ac:dyDescent="0.2">
      <c r="J565" s="26" t="s">
        <v>4106</v>
      </c>
      <c r="K565" s="26" t="s">
        <v>4797</v>
      </c>
      <c r="N565" s="4" t="s">
        <v>6566</v>
      </c>
      <c r="O565" s="4" t="s">
        <v>7048</v>
      </c>
    </row>
    <row r="566" spans="10:15" x14ac:dyDescent="0.2">
      <c r="J566" s="26" t="s">
        <v>4106</v>
      </c>
      <c r="K566" s="26" t="s">
        <v>4798</v>
      </c>
      <c r="N566" s="150" t="s">
        <v>5600</v>
      </c>
      <c r="O566" s="4" t="s">
        <v>6964</v>
      </c>
    </row>
    <row r="567" spans="10:15" x14ac:dyDescent="0.2">
      <c r="J567" s="26" t="s">
        <v>4106</v>
      </c>
      <c r="K567" s="26" t="s">
        <v>4799</v>
      </c>
      <c r="N567" s="4" t="s">
        <v>6530</v>
      </c>
      <c r="O567" s="4" t="s">
        <v>4096</v>
      </c>
    </row>
    <row r="568" spans="10:15" x14ac:dyDescent="0.2">
      <c r="J568" s="26" t="s">
        <v>4106</v>
      </c>
      <c r="K568" s="26" t="s">
        <v>4800</v>
      </c>
      <c r="N568" s="4" t="s">
        <v>4451</v>
      </c>
      <c r="O568" s="27" t="s">
        <v>4096</v>
      </c>
    </row>
    <row r="569" spans="10:15" x14ac:dyDescent="0.2">
      <c r="J569" s="26" t="s">
        <v>4106</v>
      </c>
      <c r="K569" s="26" t="s">
        <v>4801</v>
      </c>
      <c r="N569" s="150" t="s">
        <v>5783</v>
      </c>
      <c r="O569" s="4" t="s">
        <v>6977</v>
      </c>
    </row>
    <row r="570" spans="10:15" x14ac:dyDescent="0.2">
      <c r="J570" s="26" t="s">
        <v>4106</v>
      </c>
      <c r="K570" s="26" t="s">
        <v>4802</v>
      </c>
      <c r="N570" s="4" t="s">
        <v>4924</v>
      </c>
      <c r="O570" s="4" t="s">
        <v>6877</v>
      </c>
    </row>
    <row r="571" spans="10:15" x14ac:dyDescent="0.2">
      <c r="J571" s="26" t="s">
        <v>4106</v>
      </c>
      <c r="K571" s="26" t="s">
        <v>4803</v>
      </c>
      <c r="N571" s="4" t="s">
        <v>4925</v>
      </c>
      <c r="O571" s="4" t="s">
        <v>6877</v>
      </c>
    </row>
    <row r="572" spans="10:15" x14ac:dyDescent="0.2">
      <c r="J572" s="26" t="s">
        <v>4106</v>
      </c>
      <c r="K572" s="26" t="s">
        <v>4804</v>
      </c>
      <c r="N572" s="27" t="s">
        <v>4427</v>
      </c>
      <c r="O572" s="27" t="s">
        <v>4096</v>
      </c>
    </row>
    <row r="573" spans="10:15" x14ac:dyDescent="0.2">
      <c r="J573" s="26" t="s">
        <v>4106</v>
      </c>
      <c r="K573" s="26" t="s">
        <v>4805</v>
      </c>
      <c r="N573" s="4" t="s">
        <v>6383</v>
      </c>
      <c r="O573" s="4" t="s">
        <v>7023</v>
      </c>
    </row>
    <row r="574" spans="10:15" x14ac:dyDescent="0.2">
      <c r="J574" s="26" t="s">
        <v>4106</v>
      </c>
      <c r="K574" s="26" t="s">
        <v>4806</v>
      </c>
      <c r="N574" s="150" t="s">
        <v>5601</v>
      </c>
      <c r="O574" s="4" t="s">
        <v>6942</v>
      </c>
    </row>
    <row r="575" spans="10:15" x14ac:dyDescent="0.2">
      <c r="J575" s="26" t="s">
        <v>4106</v>
      </c>
      <c r="K575" s="26" t="s">
        <v>4807</v>
      </c>
      <c r="N575" s="4" t="s">
        <v>5120</v>
      </c>
      <c r="O575" s="4" t="s">
        <v>6877</v>
      </c>
    </row>
    <row r="576" spans="10:15" x14ac:dyDescent="0.2">
      <c r="J576" s="26" t="s">
        <v>4106</v>
      </c>
      <c r="K576" s="26" t="s">
        <v>4808</v>
      </c>
      <c r="N576" s="4" t="s">
        <v>6511</v>
      </c>
      <c r="O576" s="4" t="s">
        <v>4096</v>
      </c>
    </row>
    <row r="577" spans="10:15" x14ac:dyDescent="0.2">
      <c r="J577" s="26" t="s">
        <v>4106</v>
      </c>
      <c r="K577" s="26" t="s">
        <v>4809</v>
      </c>
      <c r="N577" s="150" t="s">
        <v>5602</v>
      </c>
      <c r="O577" s="4" t="s">
        <v>6941</v>
      </c>
    </row>
    <row r="578" spans="10:15" x14ac:dyDescent="0.2">
      <c r="J578" s="26" t="s">
        <v>4106</v>
      </c>
      <c r="K578" s="26" t="s">
        <v>4810</v>
      </c>
      <c r="N578" s="150" t="s">
        <v>5469</v>
      </c>
      <c r="O578" s="4" t="s">
        <v>6939</v>
      </c>
    </row>
    <row r="579" spans="10:15" x14ac:dyDescent="0.2">
      <c r="J579" s="26" t="s">
        <v>4106</v>
      </c>
      <c r="K579" s="26" t="s">
        <v>4811</v>
      </c>
      <c r="N579" s="150" t="s">
        <v>5470</v>
      </c>
      <c r="O579" s="4" t="s">
        <v>6938</v>
      </c>
    </row>
    <row r="580" spans="10:15" x14ac:dyDescent="0.2">
      <c r="J580" s="26" t="s">
        <v>4106</v>
      </c>
      <c r="K580" s="26" t="s">
        <v>4812</v>
      </c>
      <c r="N580" s="150" t="s">
        <v>5993</v>
      </c>
      <c r="O580" s="4" t="s">
        <v>6994</v>
      </c>
    </row>
    <row r="581" spans="10:15" x14ac:dyDescent="0.2">
      <c r="J581" s="26" t="s">
        <v>4106</v>
      </c>
      <c r="K581" s="26" t="s">
        <v>4813</v>
      </c>
      <c r="N581" s="4" t="s">
        <v>4814</v>
      </c>
      <c r="O581" s="4" t="s">
        <v>6892</v>
      </c>
    </row>
    <row r="582" spans="10:15" x14ac:dyDescent="0.2">
      <c r="J582" s="26" t="s">
        <v>4106</v>
      </c>
      <c r="K582" s="26" t="s">
        <v>4814</v>
      </c>
      <c r="N582" s="150" t="s">
        <v>5941</v>
      </c>
      <c r="O582" s="4" t="s">
        <v>6990</v>
      </c>
    </row>
    <row r="583" spans="10:15" x14ac:dyDescent="0.2">
      <c r="J583" s="26" t="s">
        <v>4106</v>
      </c>
      <c r="K583" s="26" t="s">
        <v>4815</v>
      </c>
      <c r="N583" s="4" t="s">
        <v>4815</v>
      </c>
      <c r="O583" s="4" t="s">
        <v>6892</v>
      </c>
    </row>
    <row r="584" spans="10:15" x14ac:dyDescent="0.2">
      <c r="J584" s="26" t="s">
        <v>4106</v>
      </c>
      <c r="K584" s="26" t="s">
        <v>4816</v>
      </c>
      <c r="N584" s="150" t="s">
        <v>5784</v>
      </c>
      <c r="O584" s="4" t="s">
        <v>6974</v>
      </c>
    </row>
    <row r="585" spans="10:15" x14ac:dyDescent="0.2">
      <c r="J585" s="26" t="s">
        <v>4106</v>
      </c>
      <c r="K585" s="26" t="s">
        <v>4817</v>
      </c>
      <c r="N585" s="4" t="s">
        <v>6384</v>
      </c>
      <c r="O585" s="4" t="s">
        <v>7024</v>
      </c>
    </row>
    <row r="586" spans="10:15" x14ac:dyDescent="0.2">
      <c r="J586" s="26" t="s">
        <v>4106</v>
      </c>
      <c r="K586" s="26" t="s">
        <v>4818</v>
      </c>
      <c r="N586" s="150" t="s">
        <v>5785</v>
      </c>
      <c r="O586" s="4" t="s">
        <v>6979</v>
      </c>
    </row>
    <row r="587" spans="10:15" x14ac:dyDescent="0.2">
      <c r="J587" s="26" t="s">
        <v>4106</v>
      </c>
      <c r="K587" s="26" t="s">
        <v>4819</v>
      </c>
      <c r="N587" s="150" t="s">
        <v>5471</v>
      </c>
      <c r="O587" s="4" t="s">
        <v>6939</v>
      </c>
    </row>
    <row r="588" spans="10:15" x14ac:dyDescent="0.2">
      <c r="J588" s="26" t="s">
        <v>4106</v>
      </c>
      <c r="K588" s="26" t="s">
        <v>4820</v>
      </c>
      <c r="N588" s="4" t="s">
        <v>6385</v>
      </c>
      <c r="O588" s="4" t="s">
        <v>7021</v>
      </c>
    </row>
    <row r="589" spans="10:15" x14ac:dyDescent="0.2">
      <c r="J589" s="26" t="s">
        <v>4106</v>
      </c>
      <c r="K589" s="26" t="s">
        <v>4821</v>
      </c>
      <c r="N589" s="4" t="s">
        <v>5121</v>
      </c>
      <c r="O589" s="4" t="s">
        <v>6877</v>
      </c>
    </row>
    <row r="590" spans="10:15" x14ac:dyDescent="0.2">
      <c r="J590" s="26" t="s">
        <v>4106</v>
      </c>
      <c r="K590" s="26" t="s">
        <v>4822</v>
      </c>
      <c r="N590" s="4" t="s">
        <v>4816</v>
      </c>
      <c r="O590" s="4" t="s">
        <v>6897</v>
      </c>
    </row>
    <row r="591" spans="10:15" x14ac:dyDescent="0.2">
      <c r="J591" s="26" t="s">
        <v>4106</v>
      </c>
      <c r="K591" s="26" t="s">
        <v>4823</v>
      </c>
      <c r="N591" s="4" t="s">
        <v>4817</v>
      </c>
      <c r="O591" s="4" t="s">
        <v>6890</v>
      </c>
    </row>
    <row r="592" spans="10:15" x14ac:dyDescent="0.2">
      <c r="J592" s="26" t="s">
        <v>4106</v>
      </c>
      <c r="K592" s="26" t="s">
        <v>4824</v>
      </c>
      <c r="N592" s="4" t="s">
        <v>4754</v>
      </c>
      <c r="O592" s="4" t="s">
        <v>6889</v>
      </c>
    </row>
    <row r="593" spans="10:15" x14ac:dyDescent="0.2">
      <c r="J593" s="26" t="s">
        <v>4106</v>
      </c>
      <c r="K593" s="26" t="s">
        <v>4825</v>
      </c>
      <c r="N593" s="4" t="s">
        <v>4818</v>
      </c>
      <c r="O593" s="4" t="s">
        <v>6898</v>
      </c>
    </row>
    <row r="594" spans="10:15" x14ac:dyDescent="0.2">
      <c r="J594" s="26" t="s">
        <v>4106</v>
      </c>
      <c r="K594" s="26" t="s">
        <v>4826</v>
      </c>
      <c r="N594" s="4" t="s">
        <v>4943</v>
      </c>
      <c r="O594" s="4" t="s">
        <v>6877</v>
      </c>
    </row>
    <row r="595" spans="10:15" x14ac:dyDescent="0.2">
      <c r="J595" s="26" t="s">
        <v>4106</v>
      </c>
      <c r="K595" s="26" t="s">
        <v>4827</v>
      </c>
      <c r="N595" s="4" t="s">
        <v>5033</v>
      </c>
      <c r="O595" s="4" t="s">
        <v>6877</v>
      </c>
    </row>
    <row r="596" spans="10:15" x14ac:dyDescent="0.2">
      <c r="J596" s="26" t="s">
        <v>4106</v>
      </c>
      <c r="K596" s="26" t="s">
        <v>4828</v>
      </c>
      <c r="N596" s="4" t="s">
        <v>5122</v>
      </c>
      <c r="O596" s="4" t="s">
        <v>6877</v>
      </c>
    </row>
    <row r="597" spans="10:15" x14ac:dyDescent="0.2">
      <c r="J597" s="26" t="s">
        <v>4106</v>
      </c>
      <c r="K597" s="26" t="s">
        <v>4829</v>
      </c>
      <c r="N597" s="4" t="s">
        <v>5093</v>
      </c>
      <c r="O597" s="4" t="s">
        <v>6877</v>
      </c>
    </row>
    <row r="598" spans="10:15" x14ac:dyDescent="0.2">
      <c r="J598" s="26" t="s">
        <v>4106</v>
      </c>
      <c r="K598" s="26" t="s">
        <v>4830</v>
      </c>
      <c r="N598" s="150" t="s">
        <v>4794</v>
      </c>
      <c r="O598" s="150" t="s">
        <v>6894</v>
      </c>
    </row>
    <row r="599" spans="10:15" x14ac:dyDescent="0.2">
      <c r="J599" s="26" t="s">
        <v>4106</v>
      </c>
      <c r="K599" s="26" t="s">
        <v>4831</v>
      </c>
      <c r="N599" s="4" t="s">
        <v>4895</v>
      </c>
      <c r="O599" s="4" t="s">
        <v>6877</v>
      </c>
    </row>
    <row r="600" spans="10:15" x14ac:dyDescent="0.2">
      <c r="J600" s="26" t="s">
        <v>4106</v>
      </c>
      <c r="K600" s="26" t="s">
        <v>4832</v>
      </c>
      <c r="N600" s="4" t="s">
        <v>5094</v>
      </c>
      <c r="O600" s="4" t="s">
        <v>6877</v>
      </c>
    </row>
    <row r="601" spans="10:15" x14ac:dyDescent="0.2">
      <c r="J601" s="26" t="s">
        <v>4106</v>
      </c>
      <c r="K601" s="26" t="s">
        <v>4833</v>
      </c>
      <c r="N601" s="4" t="s">
        <v>5034</v>
      </c>
      <c r="O601" s="4" t="s">
        <v>6877</v>
      </c>
    </row>
    <row r="602" spans="10:15" x14ac:dyDescent="0.2">
      <c r="J602" s="26" t="s">
        <v>4106</v>
      </c>
      <c r="K602" s="26" t="s">
        <v>4834</v>
      </c>
      <c r="N602" s="4" t="s">
        <v>5034</v>
      </c>
      <c r="O602" s="4" t="s">
        <v>6911</v>
      </c>
    </row>
    <row r="603" spans="10:15" x14ac:dyDescent="0.2">
      <c r="J603" s="26" t="s">
        <v>4106</v>
      </c>
      <c r="K603" s="26" t="s">
        <v>4835</v>
      </c>
      <c r="N603" s="164" t="s">
        <v>6070</v>
      </c>
      <c r="O603" s="4" t="s">
        <v>6995</v>
      </c>
    </row>
    <row r="604" spans="10:15" x14ac:dyDescent="0.2">
      <c r="J604" s="26" t="s">
        <v>4106</v>
      </c>
      <c r="K604" s="26" t="s">
        <v>4836</v>
      </c>
      <c r="N604" s="4" t="s">
        <v>5035</v>
      </c>
      <c r="O604" s="4" t="s">
        <v>6877</v>
      </c>
    </row>
    <row r="605" spans="10:15" x14ac:dyDescent="0.2">
      <c r="J605" s="26" t="s">
        <v>4106</v>
      </c>
      <c r="K605" s="26" t="s">
        <v>4837</v>
      </c>
      <c r="N605" s="4" t="s">
        <v>5095</v>
      </c>
      <c r="O605" s="4" t="s">
        <v>6877</v>
      </c>
    </row>
    <row r="606" spans="10:15" x14ac:dyDescent="0.2">
      <c r="J606" s="26" t="s">
        <v>4106</v>
      </c>
      <c r="K606" s="26" t="s">
        <v>4838</v>
      </c>
      <c r="N606" s="4" t="s">
        <v>5036</v>
      </c>
      <c r="O606" s="4" t="s">
        <v>6877</v>
      </c>
    </row>
    <row r="607" spans="10:15" x14ac:dyDescent="0.2">
      <c r="J607" s="26" t="s">
        <v>4106</v>
      </c>
      <c r="K607" s="26" t="s">
        <v>4839</v>
      </c>
      <c r="N607" s="4" t="s">
        <v>5037</v>
      </c>
      <c r="O607" s="4" t="s">
        <v>6877</v>
      </c>
    </row>
    <row r="608" spans="10:15" x14ac:dyDescent="0.2">
      <c r="J608" s="26" t="s">
        <v>4106</v>
      </c>
      <c r="K608" s="26" t="s">
        <v>4840</v>
      </c>
      <c r="N608" s="4" t="s">
        <v>4926</v>
      </c>
      <c r="O608" s="4" t="s">
        <v>6877</v>
      </c>
    </row>
    <row r="609" spans="10:15" x14ac:dyDescent="0.2">
      <c r="J609" s="26" t="s">
        <v>4106</v>
      </c>
      <c r="K609" s="26" t="s">
        <v>4841</v>
      </c>
      <c r="N609" s="4" t="s">
        <v>4928</v>
      </c>
      <c r="O609" s="4" t="s">
        <v>6877</v>
      </c>
    </row>
    <row r="610" spans="10:15" x14ac:dyDescent="0.2">
      <c r="J610" s="26" t="s">
        <v>4106</v>
      </c>
      <c r="K610" s="26" t="s">
        <v>4842</v>
      </c>
      <c r="N610" s="4" t="s">
        <v>4929</v>
      </c>
      <c r="O610" s="4" t="s">
        <v>6877</v>
      </c>
    </row>
    <row r="611" spans="10:15" x14ac:dyDescent="0.2">
      <c r="J611" s="26" t="s">
        <v>4106</v>
      </c>
      <c r="K611" s="26" t="s">
        <v>4843</v>
      </c>
      <c r="N611" s="4" t="s">
        <v>4927</v>
      </c>
      <c r="O611" s="4" t="s">
        <v>6877</v>
      </c>
    </row>
    <row r="612" spans="10:15" x14ac:dyDescent="0.2">
      <c r="J612" s="26" t="s">
        <v>4106</v>
      </c>
      <c r="K612" s="26" t="s">
        <v>4844</v>
      </c>
      <c r="N612" s="4" t="s">
        <v>4930</v>
      </c>
      <c r="O612" s="4" t="s">
        <v>6877</v>
      </c>
    </row>
    <row r="613" spans="10:15" x14ac:dyDescent="0.2">
      <c r="J613" s="26" t="s">
        <v>4106</v>
      </c>
      <c r="K613" s="26" t="s">
        <v>4845</v>
      </c>
      <c r="N613" s="4" t="s">
        <v>4931</v>
      </c>
      <c r="O613" s="4" t="s">
        <v>6877</v>
      </c>
    </row>
    <row r="614" spans="10:15" x14ac:dyDescent="0.2">
      <c r="J614" s="26" t="s">
        <v>4106</v>
      </c>
      <c r="K614" s="26" t="s">
        <v>4846</v>
      </c>
      <c r="N614" s="4" t="s">
        <v>4932</v>
      </c>
      <c r="O614" s="4" t="s">
        <v>6877</v>
      </c>
    </row>
    <row r="615" spans="10:15" x14ac:dyDescent="0.2">
      <c r="J615" s="26" t="s">
        <v>4106</v>
      </c>
      <c r="K615" s="26" t="s">
        <v>4847</v>
      </c>
      <c r="N615" s="4" t="s">
        <v>4933</v>
      </c>
      <c r="O615" s="4" t="s">
        <v>6877</v>
      </c>
    </row>
    <row r="616" spans="10:15" x14ac:dyDescent="0.2">
      <c r="J616" s="26" t="s">
        <v>4106</v>
      </c>
      <c r="K616" s="26" t="s">
        <v>4848</v>
      </c>
      <c r="N616" s="4" t="s">
        <v>4934</v>
      </c>
      <c r="O616" s="4" t="s">
        <v>6877</v>
      </c>
    </row>
    <row r="617" spans="10:15" x14ac:dyDescent="0.2">
      <c r="J617" s="26" t="s">
        <v>4106</v>
      </c>
      <c r="K617" s="26" t="s">
        <v>4849</v>
      </c>
      <c r="N617" s="4" t="s">
        <v>4935</v>
      </c>
      <c r="O617" s="4" t="s">
        <v>6877</v>
      </c>
    </row>
    <row r="618" spans="10:15" x14ac:dyDescent="0.2">
      <c r="J618" s="26" t="s">
        <v>4106</v>
      </c>
      <c r="K618" s="26" t="s">
        <v>4850</v>
      </c>
      <c r="N618" s="4" t="s">
        <v>4936</v>
      </c>
      <c r="O618" s="4" t="s">
        <v>6877</v>
      </c>
    </row>
    <row r="619" spans="10:15" x14ac:dyDescent="0.2">
      <c r="J619" s="26" t="s">
        <v>4106</v>
      </c>
      <c r="K619" s="26" t="s">
        <v>4851</v>
      </c>
      <c r="N619" s="4" t="s">
        <v>5038</v>
      </c>
      <c r="O619" s="4" t="s">
        <v>6877</v>
      </c>
    </row>
    <row r="620" spans="10:15" x14ac:dyDescent="0.2">
      <c r="J620" s="26" t="s">
        <v>4106</v>
      </c>
      <c r="K620" s="26" t="s">
        <v>4852</v>
      </c>
      <c r="N620" s="4" t="s">
        <v>5039</v>
      </c>
      <c r="O620" s="4" t="s">
        <v>6877</v>
      </c>
    </row>
    <row r="621" spans="10:15" x14ac:dyDescent="0.2">
      <c r="J621" s="26" t="s">
        <v>4106</v>
      </c>
      <c r="K621" s="26" t="s">
        <v>4853</v>
      </c>
      <c r="N621" s="4" t="s">
        <v>5040</v>
      </c>
      <c r="O621" s="4" t="s">
        <v>6877</v>
      </c>
    </row>
    <row r="622" spans="10:15" x14ac:dyDescent="0.2">
      <c r="J622" s="26" t="s">
        <v>4106</v>
      </c>
      <c r="K622" s="26" t="s">
        <v>4854</v>
      </c>
      <c r="N622" s="4" t="s">
        <v>5041</v>
      </c>
      <c r="O622" s="4" t="s">
        <v>6877</v>
      </c>
    </row>
    <row r="623" spans="10:15" x14ac:dyDescent="0.2">
      <c r="J623" s="26" t="s">
        <v>4106</v>
      </c>
      <c r="K623" s="26" t="s">
        <v>4855</v>
      </c>
      <c r="N623" s="4" t="s">
        <v>5200</v>
      </c>
      <c r="O623" s="4" t="s">
        <v>6911</v>
      </c>
    </row>
    <row r="624" spans="10:15" x14ac:dyDescent="0.2">
      <c r="J624" s="26" t="s">
        <v>4106</v>
      </c>
      <c r="K624" s="26" t="s">
        <v>4856</v>
      </c>
      <c r="N624" s="150" t="s">
        <v>5123</v>
      </c>
      <c r="O624" s="150" t="s">
        <v>6877</v>
      </c>
    </row>
    <row r="625" spans="10:15" x14ac:dyDescent="0.2">
      <c r="J625" s="26" t="s">
        <v>4106</v>
      </c>
      <c r="K625" s="26" t="s">
        <v>4857</v>
      </c>
      <c r="N625" s="150" t="s">
        <v>5124</v>
      </c>
      <c r="O625" s="150" t="s">
        <v>6877</v>
      </c>
    </row>
    <row r="626" spans="10:15" x14ac:dyDescent="0.2">
      <c r="J626" s="26" t="s">
        <v>4106</v>
      </c>
      <c r="K626" s="26" t="s">
        <v>4858</v>
      </c>
      <c r="N626" s="4" t="s">
        <v>5096</v>
      </c>
      <c r="O626" s="4" t="s">
        <v>6877</v>
      </c>
    </row>
    <row r="627" spans="10:15" x14ac:dyDescent="0.2">
      <c r="J627" s="26" t="s">
        <v>4106</v>
      </c>
      <c r="K627" s="26" t="s">
        <v>4859</v>
      </c>
      <c r="N627" s="4" t="s">
        <v>5042</v>
      </c>
      <c r="O627" s="4" t="s">
        <v>6911</v>
      </c>
    </row>
    <row r="628" spans="10:15" x14ac:dyDescent="0.2">
      <c r="J628" s="26" t="s">
        <v>4106</v>
      </c>
      <c r="K628" s="26" t="s">
        <v>4860</v>
      </c>
      <c r="N628" s="4" t="s">
        <v>5201</v>
      </c>
      <c r="O628" s="4" t="s">
        <v>6877</v>
      </c>
    </row>
    <row r="629" spans="10:15" x14ac:dyDescent="0.2">
      <c r="J629" s="26" t="s">
        <v>4106</v>
      </c>
      <c r="K629" s="26" t="s">
        <v>4861</v>
      </c>
      <c r="N629" s="4" t="s">
        <v>5202</v>
      </c>
      <c r="O629" s="4" t="s">
        <v>6877</v>
      </c>
    </row>
    <row r="630" spans="10:15" x14ac:dyDescent="0.2">
      <c r="J630" s="26" t="s">
        <v>4106</v>
      </c>
      <c r="K630" s="26" t="s">
        <v>4862</v>
      </c>
      <c r="N630" s="4" t="s">
        <v>4711</v>
      </c>
      <c r="O630" s="4" t="s">
        <v>6877</v>
      </c>
    </row>
    <row r="631" spans="10:15" x14ac:dyDescent="0.2">
      <c r="J631" s="26" t="s">
        <v>4106</v>
      </c>
      <c r="K631" s="26" t="s">
        <v>4863</v>
      </c>
      <c r="N631" s="150" t="s">
        <v>4714</v>
      </c>
      <c r="O631" s="150" t="s">
        <v>6877</v>
      </c>
    </row>
    <row r="632" spans="10:15" x14ac:dyDescent="0.2">
      <c r="J632" s="26" t="s">
        <v>4106</v>
      </c>
      <c r="K632" s="26" t="s">
        <v>4864</v>
      </c>
      <c r="N632" s="150" t="s">
        <v>4715</v>
      </c>
      <c r="O632" s="150" t="s">
        <v>6877</v>
      </c>
    </row>
    <row r="633" spans="10:15" x14ac:dyDescent="0.2">
      <c r="J633" s="26" t="s">
        <v>4106</v>
      </c>
      <c r="K633" s="26" t="s">
        <v>4865</v>
      </c>
      <c r="N633" s="150" t="s">
        <v>4712</v>
      </c>
      <c r="O633" s="150" t="s">
        <v>6877</v>
      </c>
    </row>
    <row r="634" spans="10:15" x14ac:dyDescent="0.2">
      <c r="J634" s="26" t="s">
        <v>4106</v>
      </c>
      <c r="K634" s="26" t="s">
        <v>4866</v>
      </c>
      <c r="N634" s="150" t="s">
        <v>4713</v>
      </c>
      <c r="O634" s="150" t="s">
        <v>6877</v>
      </c>
    </row>
    <row r="635" spans="10:15" x14ac:dyDescent="0.2">
      <c r="J635" s="26" t="s">
        <v>4106</v>
      </c>
      <c r="K635" s="26" t="s">
        <v>4867</v>
      </c>
      <c r="N635" s="4" t="s">
        <v>4716</v>
      </c>
      <c r="O635" s="4" t="s">
        <v>6877</v>
      </c>
    </row>
    <row r="636" spans="10:15" x14ac:dyDescent="0.2">
      <c r="J636" s="26" t="s">
        <v>4106</v>
      </c>
      <c r="K636" s="26" t="s">
        <v>4868</v>
      </c>
      <c r="N636" s="4" t="s">
        <v>4717</v>
      </c>
      <c r="O636" s="4" t="s">
        <v>6877</v>
      </c>
    </row>
    <row r="637" spans="10:15" x14ac:dyDescent="0.2">
      <c r="J637" s="26" t="s">
        <v>4106</v>
      </c>
      <c r="K637" s="26" t="s">
        <v>4869</v>
      </c>
      <c r="N637" s="4" t="s">
        <v>5203</v>
      </c>
      <c r="O637" s="4" t="s">
        <v>6877</v>
      </c>
    </row>
    <row r="638" spans="10:15" x14ac:dyDescent="0.2">
      <c r="J638" s="26" t="s">
        <v>4106</v>
      </c>
      <c r="K638" s="26" t="s">
        <v>4870</v>
      </c>
      <c r="N638" s="4" t="s">
        <v>5204</v>
      </c>
      <c r="O638" s="4" t="s">
        <v>6911</v>
      </c>
    </row>
    <row r="639" spans="10:15" x14ac:dyDescent="0.2">
      <c r="J639" s="26" t="s">
        <v>4106</v>
      </c>
      <c r="K639" s="26" t="s">
        <v>4871</v>
      </c>
      <c r="N639" s="4" t="s">
        <v>5205</v>
      </c>
      <c r="O639" s="4" t="s">
        <v>6877</v>
      </c>
    </row>
    <row r="640" spans="10:15" x14ac:dyDescent="0.2">
      <c r="J640" s="26" t="s">
        <v>4106</v>
      </c>
      <c r="K640" s="26" t="s">
        <v>4872</v>
      </c>
      <c r="N640" s="4" t="s">
        <v>5097</v>
      </c>
      <c r="O640" s="4" t="s">
        <v>6877</v>
      </c>
    </row>
    <row r="641" spans="10:15" x14ac:dyDescent="0.2">
      <c r="J641" s="26" t="s">
        <v>4106</v>
      </c>
      <c r="K641" s="26" t="s">
        <v>4873</v>
      </c>
      <c r="N641" s="4" t="s">
        <v>5098</v>
      </c>
      <c r="O641" s="4" t="s">
        <v>6877</v>
      </c>
    </row>
    <row r="642" spans="10:15" x14ac:dyDescent="0.2">
      <c r="J642" s="26" t="s">
        <v>4106</v>
      </c>
      <c r="K642" s="26" t="s">
        <v>4874</v>
      </c>
      <c r="N642" s="4" t="s">
        <v>5099</v>
      </c>
      <c r="O642" s="4" t="s">
        <v>6877</v>
      </c>
    </row>
    <row r="643" spans="10:15" x14ac:dyDescent="0.2">
      <c r="J643" s="26" t="s">
        <v>4106</v>
      </c>
      <c r="K643" s="26" t="s">
        <v>4875</v>
      </c>
      <c r="N643" s="4" t="s">
        <v>5206</v>
      </c>
      <c r="O643" s="4" t="s">
        <v>6877</v>
      </c>
    </row>
    <row r="644" spans="10:15" x14ac:dyDescent="0.2">
      <c r="J644" s="26" t="s">
        <v>4106</v>
      </c>
      <c r="K644" s="26" t="s">
        <v>4876</v>
      </c>
      <c r="N644" s="148" t="s">
        <v>4517</v>
      </c>
      <c r="O644" s="4" t="s">
        <v>6867</v>
      </c>
    </row>
    <row r="645" spans="10:15" x14ac:dyDescent="0.2">
      <c r="J645" s="26" t="s">
        <v>4106</v>
      </c>
      <c r="K645" s="26" t="s">
        <v>4877</v>
      </c>
      <c r="N645" s="4" t="s">
        <v>5125</v>
      </c>
      <c r="O645" s="4" t="s">
        <v>6877</v>
      </c>
    </row>
    <row r="646" spans="10:15" x14ac:dyDescent="0.2">
      <c r="J646" s="26" t="s">
        <v>4106</v>
      </c>
      <c r="K646" s="26" t="s">
        <v>4878</v>
      </c>
      <c r="N646" s="4" t="s">
        <v>5207</v>
      </c>
      <c r="O646" s="4" t="s">
        <v>6877</v>
      </c>
    </row>
    <row r="647" spans="10:15" x14ac:dyDescent="0.2">
      <c r="J647" s="26" t="s">
        <v>4106</v>
      </c>
      <c r="K647" s="26" t="s">
        <v>4879</v>
      </c>
      <c r="N647" s="4" t="s">
        <v>4913</v>
      </c>
      <c r="O647" s="4" t="s">
        <v>6877</v>
      </c>
    </row>
    <row r="648" spans="10:15" x14ac:dyDescent="0.2">
      <c r="J648" s="26" t="s">
        <v>4106</v>
      </c>
      <c r="K648" s="26" t="s">
        <v>4880</v>
      </c>
      <c r="N648" s="4" t="s">
        <v>5208</v>
      </c>
      <c r="O648" s="4" t="s">
        <v>6877</v>
      </c>
    </row>
    <row r="649" spans="10:15" x14ac:dyDescent="0.2">
      <c r="J649" s="26" t="s">
        <v>4106</v>
      </c>
      <c r="K649" s="26" t="s">
        <v>4881</v>
      </c>
      <c r="N649" s="4" t="s">
        <v>5126</v>
      </c>
      <c r="O649" s="4" t="s">
        <v>6877</v>
      </c>
    </row>
    <row r="650" spans="10:15" x14ac:dyDescent="0.2">
      <c r="J650" s="26" t="s">
        <v>4106</v>
      </c>
      <c r="K650" s="26" t="s">
        <v>4882</v>
      </c>
      <c r="N650" s="4" t="s">
        <v>5127</v>
      </c>
      <c r="O650" s="4" t="s">
        <v>6877</v>
      </c>
    </row>
    <row r="651" spans="10:15" x14ac:dyDescent="0.2">
      <c r="J651" s="26" t="s">
        <v>4106</v>
      </c>
      <c r="K651" s="26" t="s">
        <v>4883</v>
      </c>
      <c r="N651" s="4" t="s">
        <v>5128</v>
      </c>
      <c r="O651" s="4" t="s">
        <v>6877</v>
      </c>
    </row>
    <row r="652" spans="10:15" x14ac:dyDescent="0.2">
      <c r="J652" s="26" t="s">
        <v>4106</v>
      </c>
      <c r="K652" s="26" t="s">
        <v>4884</v>
      </c>
      <c r="N652" s="4" t="s">
        <v>5129</v>
      </c>
      <c r="O652" s="4" t="s">
        <v>6877</v>
      </c>
    </row>
    <row r="653" spans="10:15" x14ac:dyDescent="0.2">
      <c r="J653" s="26" t="s">
        <v>4106</v>
      </c>
      <c r="K653" s="26" t="s">
        <v>4885</v>
      </c>
      <c r="N653" s="4" t="s">
        <v>5130</v>
      </c>
      <c r="O653" s="4" t="s">
        <v>6877</v>
      </c>
    </row>
    <row r="654" spans="10:15" x14ac:dyDescent="0.2">
      <c r="J654" s="26" t="s">
        <v>4106</v>
      </c>
      <c r="K654" s="26" t="s">
        <v>4886</v>
      </c>
      <c r="N654" s="4" t="s">
        <v>5131</v>
      </c>
      <c r="O654" s="4" t="s">
        <v>6877</v>
      </c>
    </row>
    <row r="655" spans="10:15" x14ac:dyDescent="0.2">
      <c r="J655" s="26" t="s">
        <v>4106</v>
      </c>
      <c r="K655" s="26" t="s">
        <v>4887</v>
      </c>
      <c r="N655" s="4" t="s">
        <v>5132</v>
      </c>
      <c r="O655" s="4" t="s">
        <v>6877</v>
      </c>
    </row>
    <row r="656" spans="10:15" x14ac:dyDescent="0.2">
      <c r="J656" s="26" t="s">
        <v>4106</v>
      </c>
      <c r="K656" s="26" t="s">
        <v>4888</v>
      </c>
      <c r="N656" s="4" t="s">
        <v>5133</v>
      </c>
      <c r="O656" s="4" t="s">
        <v>6877</v>
      </c>
    </row>
    <row r="657" spans="10:15" x14ac:dyDescent="0.2">
      <c r="J657" s="26" t="s">
        <v>4106</v>
      </c>
      <c r="K657" s="26" t="s">
        <v>4889</v>
      </c>
      <c r="N657" s="4" t="s">
        <v>5134</v>
      </c>
      <c r="O657" s="4" t="s">
        <v>6877</v>
      </c>
    </row>
    <row r="658" spans="10:15" x14ac:dyDescent="0.2">
      <c r="J658" s="26" t="s">
        <v>4106</v>
      </c>
      <c r="K658" s="26" t="s">
        <v>4890</v>
      </c>
      <c r="N658" s="4" t="s">
        <v>5135</v>
      </c>
      <c r="O658" s="4" t="s">
        <v>6877</v>
      </c>
    </row>
    <row r="659" spans="10:15" x14ac:dyDescent="0.2">
      <c r="J659" s="26" t="s">
        <v>4106</v>
      </c>
      <c r="K659" s="26" t="s">
        <v>4891</v>
      </c>
      <c r="N659" s="4" t="s">
        <v>5136</v>
      </c>
      <c r="O659" s="4" t="s">
        <v>6877</v>
      </c>
    </row>
    <row r="660" spans="10:15" x14ac:dyDescent="0.2">
      <c r="J660" s="26" t="s">
        <v>4106</v>
      </c>
      <c r="K660" s="26" t="s">
        <v>4892</v>
      </c>
      <c r="N660" s="4" t="s">
        <v>5137</v>
      </c>
      <c r="O660" s="4" t="s">
        <v>6877</v>
      </c>
    </row>
    <row r="661" spans="10:15" x14ac:dyDescent="0.2">
      <c r="J661" s="26" t="s">
        <v>4106</v>
      </c>
      <c r="K661" s="26" t="s">
        <v>4893</v>
      </c>
      <c r="N661" s="4" t="s">
        <v>5138</v>
      </c>
      <c r="O661" s="4" t="s">
        <v>6877</v>
      </c>
    </row>
    <row r="662" spans="10:15" x14ac:dyDescent="0.2">
      <c r="J662" s="26" t="s">
        <v>4106</v>
      </c>
      <c r="K662" s="26" t="s">
        <v>4894</v>
      </c>
      <c r="N662" s="4" t="s">
        <v>5139</v>
      </c>
      <c r="O662" s="4" t="s">
        <v>6877</v>
      </c>
    </row>
    <row r="663" spans="10:15" x14ac:dyDescent="0.2">
      <c r="J663" s="26" t="s">
        <v>4107</v>
      </c>
      <c r="K663" s="26" t="s">
        <v>4107</v>
      </c>
      <c r="N663" s="4" t="s">
        <v>5140</v>
      </c>
      <c r="O663" s="4" t="s">
        <v>6877</v>
      </c>
    </row>
    <row r="664" spans="10:15" x14ac:dyDescent="0.2">
      <c r="J664" s="26" t="s">
        <v>4107</v>
      </c>
      <c r="K664" s="26" t="s">
        <v>4895</v>
      </c>
      <c r="N664" s="4" t="s">
        <v>5141</v>
      </c>
      <c r="O664" s="4" t="s">
        <v>6877</v>
      </c>
    </row>
    <row r="665" spans="10:15" x14ac:dyDescent="0.2">
      <c r="J665" s="26" t="s">
        <v>4107</v>
      </c>
      <c r="K665" s="26" t="s">
        <v>4896</v>
      </c>
      <c r="N665" s="4" t="s">
        <v>5142</v>
      </c>
      <c r="O665" s="4" t="s">
        <v>6877</v>
      </c>
    </row>
    <row r="666" spans="10:15" x14ac:dyDescent="0.2">
      <c r="J666" s="26" t="s">
        <v>4108</v>
      </c>
      <c r="K666" s="26" t="s">
        <v>4897</v>
      </c>
      <c r="N666" s="4" t="s">
        <v>5143</v>
      </c>
      <c r="O666" s="4" t="s">
        <v>6877</v>
      </c>
    </row>
    <row r="667" spans="10:15" x14ac:dyDescent="0.2">
      <c r="J667" s="26" t="s">
        <v>4108</v>
      </c>
      <c r="K667" s="26" t="s">
        <v>4897</v>
      </c>
      <c r="N667" s="4" t="s">
        <v>5144</v>
      </c>
      <c r="O667" s="4" t="s">
        <v>6877</v>
      </c>
    </row>
    <row r="668" spans="10:15" x14ac:dyDescent="0.2">
      <c r="J668" s="26" t="s">
        <v>4108</v>
      </c>
      <c r="K668" s="26" t="s">
        <v>4898</v>
      </c>
      <c r="N668" s="4" t="s">
        <v>4937</v>
      </c>
      <c r="O668" s="4" t="s">
        <v>6877</v>
      </c>
    </row>
    <row r="669" spans="10:15" x14ac:dyDescent="0.2">
      <c r="J669" s="26" t="s">
        <v>4108</v>
      </c>
      <c r="K669" s="26" t="s">
        <v>4899</v>
      </c>
      <c r="N669" s="4" t="s">
        <v>4941</v>
      </c>
      <c r="O669" s="4" t="s">
        <v>6877</v>
      </c>
    </row>
    <row r="670" spans="10:15" x14ac:dyDescent="0.2">
      <c r="J670" s="26" t="s">
        <v>4108</v>
      </c>
      <c r="K670" s="26" t="s">
        <v>4900</v>
      </c>
      <c r="N670" s="4" t="s">
        <v>4940</v>
      </c>
      <c r="O670" s="4" t="s">
        <v>6877</v>
      </c>
    </row>
    <row r="671" spans="10:15" x14ac:dyDescent="0.2">
      <c r="J671" s="26" t="s">
        <v>4109</v>
      </c>
      <c r="K671" s="26" t="s">
        <v>4901</v>
      </c>
      <c r="N671" s="4" t="s">
        <v>4942</v>
      </c>
      <c r="O671" s="4" t="s">
        <v>6877</v>
      </c>
    </row>
    <row r="672" spans="10:15" x14ac:dyDescent="0.2">
      <c r="J672" s="26" t="s">
        <v>4109</v>
      </c>
      <c r="K672" s="26" t="s">
        <v>4902</v>
      </c>
      <c r="N672" s="4" t="s">
        <v>4938</v>
      </c>
      <c r="O672" s="4" t="s">
        <v>6877</v>
      </c>
    </row>
    <row r="673" spans="10:15" x14ac:dyDescent="0.2">
      <c r="J673" s="26" t="s">
        <v>4109</v>
      </c>
      <c r="K673" s="26" t="s">
        <v>4903</v>
      </c>
      <c r="N673" s="4" t="s">
        <v>4939</v>
      </c>
      <c r="O673" s="4" t="s">
        <v>6877</v>
      </c>
    </row>
    <row r="674" spans="10:15" x14ac:dyDescent="0.2">
      <c r="J674" s="26" t="s">
        <v>4109</v>
      </c>
      <c r="K674" s="26" t="s">
        <v>4904</v>
      </c>
      <c r="N674" s="4" t="s">
        <v>6484</v>
      </c>
      <c r="O674" s="4" t="s">
        <v>6867</v>
      </c>
    </row>
    <row r="675" spans="10:15" x14ac:dyDescent="0.2">
      <c r="J675" s="26" t="s">
        <v>4109</v>
      </c>
      <c r="K675" s="26" t="s">
        <v>4905</v>
      </c>
      <c r="N675" s="4" t="s">
        <v>6206</v>
      </c>
      <c r="O675" s="4" t="s">
        <v>4096</v>
      </c>
    </row>
    <row r="676" spans="10:15" x14ac:dyDescent="0.2">
      <c r="J676" s="26" t="s">
        <v>4109</v>
      </c>
      <c r="K676" s="26" t="s">
        <v>4906</v>
      </c>
      <c r="N676" s="4" t="s">
        <v>6207</v>
      </c>
      <c r="O676" s="4" t="s">
        <v>4096</v>
      </c>
    </row>
    <row r="677" spans="10:15" x14ac:dyDescent="0.2">
      <c r="J677" s="26" t="s">
        <v>4109</v>
      </c>
      <c r="K677" s="26" t="s">
        <v>4907</v>
      </c>
      <c r="N677" s="4" t="s">
        <v>5043</v>
      </c>
      <c r="O677" s="4" t="s">
        <v>6877</v>
      </c>
    </row>
    <row r="678" spans="10:15" x14ac:dyDescent="0.2">
      <c r="J678" s="26" t="s">
        <v>4109</v>
      </c>
      <c r="K678" s="26" t="s">
        <v>4908</v>
      </c>
      <c r="N678" s="4" t="s">
        <v>6208</v>
      </c>
      <c r="O678" s="4" t="s">
        <v>4096</v>
      </c>
    </row>
    <row r="679" spans="10:15" x14ac:dyDescent="0.2">
      <c r="J679" s="26" t="s">
        <v>4109</v>
      </c>
      <c r="K679" s="26" t="s">
        <v>4909</v>
      </c>
      <c r="N679" s="4" t="s">
        <v>4432</v>
      </c>
      <c r="O679" s="27" t="s">
        <v>4096</v>
      </c>
    </row>
    <row r="680" spans="10:15" x14ac:dyDescent="0.2">
      <c r="J680" s="26" t="s">
        <v>4109</v>
      </c>
      <c r="K680" s="26" t="s">
        <v>4910</v>
      </c>
      <c r="N680" s="150" t="s">
        <v>4646</v>
      </c>
      <c r="O680" s="4" t="s">
        <v>6877</v>
      </c>
    </row>
    <row r="681" spans="10:15" x14ac:dyDescent="0.2">
      <c r="J681" s="26" t="s">
        <v>4110</v>
      </c>
      <c r="K681" s="26" t="s">
        <v>4911</v>
      </c>
      <c r="N681" s="4" t="s">
        <v>4718</v>
      </c>
      <c r="O681" s="4" t="s">
        <v>6877</v>
      </c>
    </row>
    <row r="682" spans="10:15" x14ac:dyDescent="0.2">
      <c r="J682" s="26" t="s">
        <v>4110</v>
      </c>
      <c r="K682" s="26" t="s">
        <v>4912</v>
      </c>
      <c r="N682" s="4" t="s">
        <v>4819</v>
      </c>
      <c r="O682" s="4" t="s">
        <v>6894</v>
      </c>
    </row>
    <row r="683" spans="10:15" x14ac:dyDescent="0.2">
      <c r="J683" s="26" t="s">
        <v>4110</v>
      </c>
      <c r="K683" s="26" t="s">
        <v>4913</v>
      </c>
      <c r="N683" s="4" t="s">
        <v>4944</v>
      </c>
      <c r="O683" s="4" t="s">
        <v>6877</v>
      </c>
    </row>
    <row r="684" spans="10:15" x14ac:dyDescent="0.2">
      <c r="J684" s="26" t="s">
        <v>4110</v>
      </c>
      <c r="K684" s="26" t="s">
        <v>4914</v>
      </c>
      <c r="N684" s="4" t="s">
        <v>5044</v>
      </c>
      <c r="O684" s="4" t="s">
        <v>6877</v>
      </c>
    </row>
    <row r="685" spans="10:15" x14ac:dyDescent="0.2">
      <c r="J685" s="26" t="s">
        <v>4110</v>
      </c>
      <c r="K685" s="26" t="s">
        <v>4915</v>
      </c>
      <c r="N685" s="4" t="s">
        <v>4914</v>
      </c>
      <c r="O685" s="4" t="s">
        <v>6877</v>
      </c>
    </row>
    <row r="686" spans="10:15" x14ac:dyDescent="0.2">
      <c r="J686" s="26" t="s">
        <v>4110</v>
      </c>
      <c r="K686" s="26" t="s">
        <v>4916</v>
      </c>
      <c r="N686" s="4" t="s">
        <v>5167</v>
      </c>
      <c r="O686" s="4" t="s">
        <v>6877</v>
      </c>
    </row>
    <row r="687" spans="10:15" x14ac:dyDescent="0.2">
      <c r="J687" s="26" t="s">
        <v>4111</v>
      </c>
      <c r="K687" s="26" t="s">
        <v>4917</v>
      </c>
      <c r="N687" s="4" t="s">
        <v>4139</v>
      </c>
      <c r="O687" s="4" t="s">
        <v>6934</v>
      </c>
    </row>
    <row r="688" spans="10:15" x14ac:dyDescent="0.2">
      <c r="J688" s="26" t="s">
        <v>4111</v>
      </c>
      <c r="K688" s="26" t="s">
        <v>4918</v>
      </c>
      <c r="N688" s="4" t="s">
        <v>4820</v>
      </c>
      <c r="O688" s="4" t="s">
        <v>6892</v>
      </c>
    </row>
    <row r="689" spans="10:15" x14ac:dyDescent="0.2">
      <c r="J689" s="26" t="s">
        <v>4111</v>
      </c>
      <c r="K689" s="26" t="s">
        <v>4919</v>
      </c>
      <c r="N689" s="148" t="s">
        <v>4608</v>
      </c>
      <c r="O689" s="4" t="s">
        <v>4096</v>
      </c>
    </row>
    <row r="690" spans="10:15" x14ac:dyDescent="0.2">
      <c r="J690" s="26" t="s">
        <v>4111</v>
      </c>
      <c r="K690" s="26" t="s">
        <v>4920</v>
      </c>
      <c r="N690" s="4" t="s">
        <v>5145</v>
      </c>
      <c r="O690" s="4" t="s">
        <v>6877</v>
      </c>
    </row>
    <row r="691" spans="10:15" x14ac:dyDescent="0.2">
      <c r="J691" s="26" t="s">
        <v>4111</v>
      </c>
      <c r="K691" s="26" t="s">
        <v>4921</v>
      </c>
      <c r="N691" s="27" t="s">
        <v>4428</v>
      </c>
      <c r="O691" s="27" t="s">
        <v>4096</v>
      </c>
    </row>
    <row r="692" spans="10:15" x14ac:dyDescent="0.2">
      <c r="J692" s="26" t="s">
        <v>4111</v>
      </c>
      <c r="K692" s="26" t="s">
        <v>4922</v>
      </c>
      <c r="N692" s="148" t="s">
        <v>5398</v>
      </c>
      <c r="O692" s="4" t="s">
        <v>6937</v>
      </c>
    </row>
    <row r="693" spans="10:15" x14ac:dyDescent="0.2">
      <c r="J693" s="26" t="s">
        <v>4111</v>
      </c>
      <c r="K693" s="26" t="s">
        <v>4923</v>
      </c>
      <c r="N693" s="4" t="s">
        <v>6567</v>
      </c>
      <c r="O693" s="4" t="s">
        <v>7049</v>
      </c>
    </row>
    <row r="694" spans="10:15" x14ac:dyDescent="0.2">
      <c r="J694" s="26" t="s">
        <v>4111</v>
      </c>
      <c r="K694" s="26" t="s">
        <v>4924</v>
      </c>
      <c r="N694" s="4" t="s">
        <v>6649</v>
      </c>
      <c r="O694" s="4" t="s">
        <v>7049</v>
      </c>
    </row>
    <row r="695" spans="10:15" x14ac:dyDescent="0.2">
      <c r="J695" s="26" t="s">
        <v>4111</v>
      </c>
      <c r="K695" s="26" t="s">
        <v>4925</v>
      </c>
      <c r="N695" s="4" t="s">
        <v>6649</v>
      </c>
      <c r="O695" s="4" t="s">
        <v>7049</v>
      </c>
    </row>
    <row r="696" spans="10:15" x14ac:dyDescent="0.2">
      <c r="J696" s="26" t="s">
        <v>4111</v>
      </c>
      <c r="K696" s="26" t="s">
        <v>4926</v>
      </c>
      <c r="N696" s="4" t="s">
        <v>4452</v>
      </c>
      <c r="O696" s="27" t="s">
        <v>4096</v>
      </c>
    </row>
    <row r="697" spans="10:15" x14ac:dyDescent="0.2">
      <c r="J697" s="26" t="s">
        <v>4111</v>
      </c>
      <c r="K697" s="26" t="s">
        <v>4927</v>
      </c>
      <c r="N697" s="4" t="s">
        <v>5261</v>
      </c>
      <c r="O697" s="4" t="s">
        <v>6934</v>
      </c>
    </row>
    <row r="698" spans="10:15" x14ac:dyDescent="0.2">
      <c r="J698" s="26" t="s">
        <v>4111</v>
      </c>
      <c r="K698" s="26" t="s">
        <v>4928</v>
      </c>
      <c r="N698" s="4" t="s">
        <v>5305</v>
      </c>
      <c r="O698" s="4" t="s">
        <v>6936</v>
      </c>
    </row>
    <row r="699" spans="10:15" x14ac:dyDescent="0.2">
      <c r="J699" s="26" t="s">
        <v>4111</v>
      </c>
      <c r="K699" s="26" t="s">
        <v>4929</v>
      </c>
      <c r="N699" s="4" t="s">
        <v>4606</v>
      </c>
      <c r="O699" s="4" t="s">
        <v>4096</v>
      </c>
    </row>
    <row r="700" spans="10:15" x14ac:dyDescent="0.2">
      <c r="J700" s="26" t="s">
        <v>4111</v>
      </c>
      <c r="K700" s="26" t="s">
        <v>4930</v>
      </c>
      <c r="N700" s="148" t="s">
        <v>4609</v>
      </c>
      <c r="O700" s="4" t="s">
        <v>4096</v>
      </c>
    </row>
    <row r="701" spans="10:15" x14ac:dyDescent="0.2">
      <c r="J701" s="26" t="s">
        <v>4111</v>
      </c>
      <c r="K701" s="26" t="s">
        <v>4931</v>
      </c>
      <c r="N701" s="4" t="s">
        <v>5423</v>
      </c>
      <c r="O701" s="150" t="s">
        <v>4096</v>
      </c>
    </row>
    <row r="702" spans="10:15" x14ac:dyDescent="0.2">
      <c r="J702" s="26" t="s">
        <v>4111</v>
      </c>
      <c r="K702" s="26" t="s">
        <v>4932</v>
      </c>
      <c r="N702" s="150" t="s">
        <v>6120</v>
      </c>
      <c r="O702" s="4" t="s">
        <v>6996</v>
      </c>
    </row>
    <row r="703" spans="10:15" x14ac:dyDescent="0.2">
      <c r="J703" s="26" t="s">
        <v>4111</v>
      </c>
      <c r="K703" s="26" t="s">
        <v>4933</v>
      </c>
      <c r="N703" s="150" t="s">
        <v>6121</v>
      </c>
      <c r="O703" s="4" t="s">
        <v>6996</v>
      </c>
    </row>
    <row r="704" spans="10:15" x14ac:dyDescent="0.2">
      <c r="J704" s="26" t="s">
        <v>4111</v>
      </c>
      <c r="K704" s="26" t="s">
        <v>4934</v>
      </c>
      <c r="N704" s="150" t="s">
        <v>6122</v>
      </c>
      <c r="O704" s="4" t="s">
        <v>6996</v>
      </c>
    </row>
    <row r="705" spans="10:15" x14ac:dyDescent="0.2">
      <c r="J705" s="26" t="s">
        <v>4111</v>
      </c>
      <c r="K705" s="26" t="s">
        <v>4935</v>
      </c>
      <c r="N705" s="150" t="s">
        <v>6123</v>
      </c>
      <c r="O705" s="4" t="s">
        <v>6996</v>
      </c>
    </row>
    <row r="706" spans="10:15" x14ac:dyDescent="0.2">
      <c r="J706" s="26" t="s">
        <v>4111</v>
      </c>
      <c r="K706" s="26" t="s">
        <v>4936</v>
      </c>
      <c r="N706" s="150" t="s">
        <v>6124</v>
      </c>
      <c r="O706" s="4" t="s">
        <v>6996</v>
      </c>
    </row>
    <row r="707" spans="10:15" x14ac:dyDescent="0.2">
      <c r="J707" s="26" t="s">
        <v>4111</v>
      </c>
      <c r="K707" s="26" t="s">
        <v>4937</v>
      </c>
      <c r="N707" s="150" t="s">
        <v>6125</v>
      </c>
      <c r="O707" s="4" t="s">
        <v>6996</v>
      </c>
    </row>
    <row r="708" spans="10:15" x14ac:dyDescent="0.2">
      <c r="J708" s="26" t="s">
        <v>4111</v>
      </c>
      <c r="K708" s="26" t="s">
        <v>4938</v>
      </c>
      <c r="N708" s="150" t="s">
        <v>6126</v>
      </c>
      <c r="O708" s="4" t="s">
        <v>6996</v>
      </c>
    </row>
    <row r="709" spans="10:15" x14ac:dyDescent="0.2">
      <c r="J709" s="26" t="s">
        <v>4111</v>
      </c>
      <c r="K709" s="26" t="s">
        <v>4939</v>
      </c>
      <c r="N709" s="150" t="s">
        <v>6127</v>
      </c>
      <c r="O709" s="4" t="s">
        <v>6996</v>
      </c>
    </row>
    <row r="710" spans="10:15" x14ac:dyDescent="0.2">
      <c r="J710" s="26" t="s">
        <v>4111</v>
      </c>
      <c r="K710" s="26" t="s">
        <v>4940</v>
      </c>
      <c r="N710" s="4" t="s">
        <v>6286</v>
      </c>
      <c r="O710" s="4" t="s">
        <v>7017</v>
      </c>
    </row>
    <row r="711" spans="10:15" x14ac:dyDescent="0.2">
      <c r="J711" s="26" t="s">
        <v>4111</v>
      </c>
      <c r="K711" s="26" t="s">
        <v>4941</v>
      </c>
      <c r="N711" s="4" t="s">
        <v>6095</v>
      </c>
      <c r="O711" s="4" t="s">
        <v>4096</v>
      </c>
    </row>
    <row r="712" spans="10:15" x14ac:dyDescent="0.2">
      <c r="J712" s="26" t="s">
        <v>4111</v>
      </c>
      <c r="K712" s="26" t="s">
        <v>4942</v>
      </c>
      <c r="N712" s="150" t="s">
        <v>5786</v>
      </c>
      <c r="O712" s="4" t="s">
        <v>6986</v>
      </c>
    </row>
    <row r="713" spans="10:15" x14ac:dyDescent="0.2">
      <c r="J713" s="26" t="s">
        <v>4111</v>
      </c>
      <c r="K713" s="26" t="s">
        <v>4943</v>
      </c>
      <c r="N713" s="4" t="s">
        <v>6218</v>
      </c>
      <c r="O713" s="4" t="s">
        <v>4096</v>
      </c>
    </row>
    <row r="714" spans="10:15" x14ac:dyDescent="0.2">
      <c r="J714" s="26" t="s">
        <v>4111</v>
      </c>
      <c r="K714" s="26" t="s">
        <v>4944</v>
      </c>
      <c r="N714" s="148" t="s">
        <v>5404</v>
      </c>
      <c r="O714" s="4" t="s">
        <v>6937</v>
      </c>
    </row>
    <row r="715" spans="10:15" x14ac:dyDescent="0.2">
      <c r="J715" s="26" t="s">
        <v>4111</v>
      </c>
      <c r="K715" s="26" t="s">
        <v>4945</v>
      </c>
      <c r="N715" s="4" t="s">
        <v>6386</v>
      </c>
      <c r="O715" s="4" t="s">
        <v>7026</v>
      </c>
    </row>
    <row r="716" spans="10:15" x14ac:dyDescent="0.2">
      <c r="J716" s="26" t="s">
        <v>4111</v>
      </c>
      <c r="K716" s="26" t="s">
        <v>4946</v>
      </c>
      <c r="N716" s="150" t="s">
        <v>5603</v>
      </c>
      <c r="O716" s="4" t="s">
        <v>6947</v>
      </c>
    </row>
    <row r="717" spans="10:15" x14ac:dyDescent="0.2">
      <c r="J717" s="26" t="s">
        <v>4111</v>
      </c>
      <c r="K717" s="26" t="s">
        <v>4947</v>
      </c>
      <c r="N717" s="148" t="s">
        <v>5392</v>
      </c>
      <c r="O717" s="4" t="s">
        <v>4096</v>
      </c>
    </row>
    <row r="718" spans="10:15" x14ac:dyDescent="0.2">
      <c r="J718" s="26" t="s">
        <v>4111</v>
      </c>
      <c r="K718" s="26" t="s">
        <v>4948</v>
      </c>
      <c r="N718" s="150" t="s">
        <v>5787</v>
      </c>
      <c r="O718" s="4" t="s">
        <v>6976</v>
      </c>
    </row>
    <row r="719" spans="10:15" x14ac:dyDescent="0.2">
      <c r="J719" s="26" t="s">
        <v>4111</v>
      </c>
      <c r="K719" s="26" t="s">
        <v>4949</v>
      </c>
      <c r="N719" s="150" t="s">
        <v>5604</v>
      </c>
      <c r="O719" s="4" t="s">
        <v>6950</v>
      </c>
    </row>
    <row r="720" spans="10:15" x14ac:dyDescent="0.2">
      <c r="J720" s="26" t="s">
        <v>4111</v>
      </c>
      <c r="K720" s="26" t="s">
        <v>4950</v>
      </c>
      <c r="N720" s="150" t="s">
        <v>5604</v>
      </c>
      <c r="O720" s="4" t="s">
        <v>6945</v>
      </c>
    </row>
    <row r="721" spans="10:15" x14ac:dyDescent="0.2">
      <c r="J721" s="26" t="s">
        <v>4111</v>
      </c>
      <c r="K721" s="26" t="s">
        <v>4951</v>
      </c>
      <c r="N721" s="150" t="s">
        <v>5604</v>
      </c>
      <c r="O721" s="4" t="s">
        <v>6992</v>
      </c>
    </row>
    <row r="722" spans="10:15" x14ac:dyDescent="0.2">
      <c r="J722" s="26" t="s">
        <v>4111</v>
      </c>
      <c r="K722" s="26" t="s">
        <v>4952</v>
      </c>
      <c r="N722" s="4" t="s">
        <v>6531</v>
      </c>
      <c r="O722" s="4" t="s">
        <v>4096</v>
      </c>
    </row>
    <row r="723" spans="10:15" x14ac:dyDescent="0.2">
      <c r="J723" s="26" t="s">
        <v>4111</v>
      </c>
      <c r="K723" s="26" t="s">
        <v>4953</v>
      </c>
      <c r="N723" s="4" t="s">
        <v>6494</v>
      </c>
      <c r="O723" s="4" t="s">
        <v>4096</v>
      </c>
    </row>
    <row r="724" spans="10:15" x14ac:dyDescent="0.2">
      <c r="J724" s="26" t="s">
        <v>4111</v>
      </c>
      <c r="K724" s="26" t="s">
        <v>4954</v>
      </c>
      <c r="N724" s="4" t="s">
        <v>6387</v>
      </c>
      <c r="O724" s="4" t="s">
        <v>7023</v>
      </c>
    </row>
    <row r="725" spans="10:15" x14ac:dyDescent="0.2">
      <c r="J725" s="26" t="s">
        <v>4111</v>
      </c>
      <c r="K725" s="26" t="s">
        <v>4955</v>
      </c>
      <c r="N725" s="4" t="s">
        <v>6512</v>
      </c>
      <c r="O725" s="4" t="s">
        <v>4096</v>
      </c>
    </row>
    <row r="726" spans="10:15" x14ac:dyDescent="0.2">
      <c r="J726" s="26" t="s">
        <v>4111</v>
      </c>
      <c r="K726" s="26" t="s">
        <v>4956</v>
      </c>
      <c r="N726" s="4" t="s">
        <v>6287</v>
      </c>
      <c r="O726" s="4" t="s">
        <v>7017</v>
      </c>
    </row>
    <row r="727" spans="10:15" x14ac:dyDescent="0.2">
      <c r="J727" s="26" t="s">
        <v>4111</v>
      </c>
      <c r="K727" s="26" t="s">
        <v>4957</v>
      </c>
      <c r="N727" s="4" t="s">
        <v>6568</v>
      </c>
      <c r="O727" s="4" t="s">
        <v>7049</v>
      </c>
    </row>
    <row r="728" spans="10:15" x14ac:dyDescent="0.2">
      <c r="J728" s="26" t="s">
        <v>4111</v>
      </c>
      <c r="K728" s="26" t="s">
        <v>4958</v>
      </c>
      <c r="N728" s="4" t="s">
        <v>6569</v>
      </c>
      <c r="O728" s="4" t="s">
        <v>7049</v>
      </c>
    </row>
    <row r="729" spans="10:15" x14ac:dyDescent="0.2">
      <c r="J729" s="26" t="s">
        <v>4111</v>
      </c>
      <c r="K729" s="26" t="s">
        <v>4959</v>
      </c>
      <c r="N729" s="150" t="s">
        <v>5472</v>
      </c>
      <c r="O729" s="4" t="s">
        <v>6938</v>
      </c>
    </row>
    <row r="730" spans="10:15" x14ac:dyDescent="0.2">
      <c r="J730" s="26" t="s">
        <v>4111</v>
      </c>
      <c r="K730" s="26" t="s">
        <v>4960</v>
      </c>
      <c r="N730" s="4" t="s">
        <v>5435</v>
      </c>
      <c r="O730" s="4" t="s">
        <v>4096</v>
      </c>
    </row>
    <row r="731" spans="10:15" x14ac:dyDescent="0.2">
      <c r="J731" s="26" t="s">
        <v>4111</v>
      </c>
      <c r="K731" s="26" t="s">
        <v>4961</v>
      </c>
      <c r="N731" s="4" t="s">
        <v>6202</v>
      </c>
      <c r="O731" s="4" t="s">
        <v>4096</v>
      </c>
    </row>
    <row r="732" spans="10:15" x14ac:dyDescent="0.2">
      <c r="J732" s="26" t="s">
        <v>4111</v>
      </c>
      <c r="K732" s="26" t="s">
        <v>4962</v>
      </c>
      <c r="N732" s="4" t="s">
        <v>6219</v>
      </c>
      <c r="O732" s="4" t="s">
        <v>4096</v>
      </c>
    </row>
    <row r="733" spans="10:15" x14ac:dyDescent="0.2">
      <c r="J733" s="26" t="s">
        <v>4111</v>
      </c>
      <c r="K733" s="26" t="s">
        <v>4963</v>
      </c>
      <c r="N733" s="150" t="s">
        <v>6164</v>
      </c>
      <c r="O733" s="4" t="s">
        <v>6996</v>
      </c>
    </row>
    <row r="734" spans="10:15" x14ac:dyDescent="0.2">
      <c r="J734" s="26" t="s">
        <v>4111</v>
      </c>
      <c r="K734" s="26" t="s">
        <v>4964</v>
      </c>
      <c r="N734" s="150" t="s">
        <v>6165</v>
      </c>
      <c r="O734" s="4" t="s">
        <v>6996</v>
      </c>
    </row>
    <row r="735" spans="10:15" x14ac:dyDescent="0.2">
      <c r="J735" s="26" t="s">
        <v>4111</v>
      </c>
      <c r="K735" s="26" t="s">
        <v>4965</v>
      </c>
      <c r="N735" s="4" t="s">
        <v>5260</v>
      </c>
      <c r="O735" s="4" t="s">
        <v>6934</v>
      </c>
    </row>
    <row r="736" spans="10:15" x14ac:dyDescent="0.2">
      <c r="J736" s="26" t="s">
        <v>4111</v>
      </c>
      <c r="K736" s="26" t="s">
        <v>4966</v>
      </c>
      <c r="N736" s="150" t="s">
        <v>5605</v>
      </c>
      <c r="O736" s="4" t="s">
        <v>6941</v>
      </c>
    </row>
    <row r="737" spans="10:15" x14ac:dyDescent="0.2">
      <c r="J737" s="26" t="s">
        <v>4111</v>
      </c>
      <c r="K737" s="26" t="s">
        <v>4967</v>
      </c>
      <c r="N737" s="150" t="s">
        <v>5473</v>
      </c>
      <c r="O737" s="4" t="s">
        <v>6939</v>
      </c>
    </row>
    <row r="738" spans="10:15" x14ac:dyDescent="0.2">
      <c r="J738" s="26" t="s">
        <v>4111</v>
      </c>
      <c r="K738" s="26" t="s">
        <v>4968</v>
      </c>
      <c r="N738" s="150" t="s">
        <v>5474</v>
      </c>
      <c r="O738" s="4" t="s">
        <v>6939</v>
      </c>
    </row>
    <row r="739" spans="10:15" x14ac:dyDescent="0.2">
      <c r="J739" s="26" t="s">
        <v>4111</v>
      </c>
      <c r="K739" s="26" t="s">
        <v>4969</v>
      </c>
      <c r="N739" s="150" t="s">
        <v>5475</v>
      </c>
      <c r="O739" s="4" t="s">
        <v>6939</v>
      </c>
    </row>
    <row r="740" spans="10:15" x14ac:dyDescent="0.2">
      <c r="J740" s="26" t="s">
        <v>4111</v>
      </c>
      <c r="K740" s="26" t="s">
        <v>4970</v>
      </c>
      <c r="N740" s="150" t="s">
        <v>5476</v>
      </c>
      <c r="O740" s="4" t="s">
        <v>6939</v>
      </c>
    </row>
    <row r="741" spans="10:15" x14ac:dyDescent="0.2">
      <c r="J741" s="26" t="s">
        <v>4111</v>
      </c>
      <c r="K741" s="26" t="s">
        <v>4971</v>
      </c>
      <c r="N741" s="150" t="s">
        <v>5477</v>
      </c>
      <c r="O741" s="4" t="s">
        <v>6938</v>
      </c>
    </row>
    <row r="742" spans="10:15" x14ac:dyDescent="0.2">
      <c r="J742" s="26" t="s">
        <v>4111</v>
      </c>
      <c r="K742" s="26" t="s">
        <v>4972</v>
      </c>
      <c r="N742" s="150" t="s">
        <v>5478</v>
      </c>
      <c r="O742" s="4" t="s">
        <v>6938</v>
      </c>
    </row>
    <row r="743" spans="10:15" x14ac:dyDescent="0.2">
      <c r="J743" s="26" t="s">
        <v>4111</v>
      </c>
      <c r="K743" s="26" t="s">
        <v>4973</v>
      </c>
      <c r="N743" s="150" t="s">
        <v>5479</v>
      </c>
      <c r="O743" s="4" t="s">
        <v>6938</v>
      </c>
    </row>
    <row r="744" spans="10:15" x14ac:dyDescent="0.2">
      <c r="J744" s="26" t="s">
        <v>4111</v>
      </c>
      <c r="K744" s="26" t="s">
        <v>4974</v>
      </c>
      <c r="N744" s="150" t="s">
        <v>5480</v>
      </c>
      <c r="O744" s="4" t="s">
        <v>6938</v>
      </c>
    </row>
    <row r="745" spans="10:15" x14ac:dyDescent="0.2">
      <c r="J745" s="26" t="s">
        <v>4111</v>
      </c>
      <c r="K745" s="26" t="s">
        <v>4975</v>
      </c>
      <c r="N745" s="150" t="s">
        <v>5481</v>
      </c>
      <c r="O745" s="4" t="s">
        <v>6938</v>
      </c>
    </row>
    <row r="746" spans="10:15" x14ac:dyDescent="0.2">
      <c r="J746" s="26" t="s">
        <v>4111</v>
      </c>
      <c r="K746" s="26" t="s">
        <v>4976</v>
      </c>
      <c r="N746" s="4" t="s">
        <v>6255</v>
      </c>
      <c r="O746" s="4" t="s">
        <v>4096</v>
      </c>
    </row>
    <row r="747" spans="10:15" x14ac:dyDescent="0.2">
      <c r="J747" s="26" t="s">
        <v>4111</v>
      </c>
      <c r="K747" s="26" t="s">
        <v>4977</v>
      </c>
      <c r="N747" s="4" t="s">
        <v>6388</v>
      </c>
      <c r="O747" s="4" t="s">
        <v>7026</v>
      </c>
    </row>
    <row r="748" spans="10:15" x14ac:dyDescent="0.2">
      <c r="J748" s="26" t="s">
        <v>4111</v>
      </c>
      <c r="K748" s="26" t="s">
        <v>4978</v>
      </c>
      <c r="N748" s="150" t="s">
        <v>5788</v>
      </c>
      <c r="O748" s="4" t="s">
        <v>6983</v>
      </c>
    </row>
    <row r="749" spans="10:15" x14ac:dyDescent="0.2">
      <c r="J749" s="26" t="s">
        <v>4111</v>
      </c>
      <c r="K749" s="26" t="s">
        <v>4979</v>
      </c>
      <c r="N749" s="4" t="s">
        <v>6523</v>
      </c>
      <c r="O749" s="4" t="s">
        <v>4096</v>
      </c>
    </row>
    <row r="750" spans="10:15" x14ac:dyDescent="0.2">
      <c r="J750" s="26" t="s">
        <v>4111</v>
      </c>
      <c r="K750" s="26" t="s">
        <v>4980</v>
      </c>
      <c r="N750" s="4" t="s">
        <v>6332</v>
      </c>
      <c r="O750" s="4" t="s">
        <v>7017</v>
      </c>
    </row>
    <row r="751" spans="10:15" x14ac:dyDescent="0.2">
      <c r="J751" s="26" t="s">
        <v>4111</v>
      </c>
      <c r="K751" s="26" t="s">
        <v>4981</v>
      </c>
      <c r="N751" s="150" t="s">
        <v>6128</v>
      </c>
      <c r="O751" s="4" t="s">
        <v>6996</v>
      </c>
    </row>
    <row r="752" spans="10:15" x14ac:dyDescent="0.2">
      <c r="J752" s="26" t="s">
        <v>4111</v>
      </c>
      <c r="K752" s="26" t="s">
        <v>4982</v>
      </c>
      <c r="N752" s="150" t="s">
        <v>6129</v>
      </c>
      <c r="O752" s="4" t="s">
        <v>6996</v>
      </c>
    </row>
    <row r="753" spans="10:15" x14ac:dyDescent="0.2">
      <c r="J753" s="26" t="s">
        <v>4111</v>
      </c>
      <c r="K753" s="26" t="s">
        <v>4983</v>
      </c>
      <c r="N753" s="150" t="s">
        <v>6130</v>
      </c>
      <c r="O753" s="4" t="s">
        <v>6996</v>
      </c>
    </row>
    <row r="754" spans="10:15" x14ac:dyDescent="0.2">
      <c r="J754" s="26" t="s">
        <v>4111</v>
      </c>
      <c r="K754" s="26" t="s">
        <v>4984</v>
      </c>
      <c r="N754" s="150" t="s">
        <v>6131</v>
      </c>
      <c r="O754" s="4" t="s">
        <v>6996</v>
      </c>
    </row>
    <row r="755" spans="10:15" x14ac:dyDescent="0.2">
      <c r="J755" s="26" t="s">
        <v>4111</v>
      </c>
      <c r="K755" s="26" t="s">
        <v>4985</v>
      </c>
      <c r="N755" s="4" t="s">
        <v>5319</v>
      </c>
      <c r="O755" s="4" t="s">
        <v>6934</v>
      </c>
    </row>
    <row r="756" spans="10:15" x14ac:dyDescent="0.2">
      <c r="J756" s="26" t="s">
        <v>4111</v>
      </c>
      <c r="K756" s="26" t="s">
        <v>4986</v>
      </c>
      <c r="N756" s="4" t="s">
        <v>6220</v>
      </c>
      <c r="O756" s="4" t="s">
        <v>4096</v>
      </c>
    </row>
    <row r="757" spans="10:15" x14ac:dyDescent="0.2">
      <c r="J757" s="26" t="s">
        <v>4111</v>
      </c>
      <c r="K757" s="26" t="s">
        <v>4987</v>
      </c>
      <c r="N757" s="4" t="s">
        <v>4619</v>
      </c>
      <c r="O757" s="4" t="s">
        <v>6867</v>
      </c>
    </row>
    <row r="758" spans="10:15" x14ac:dyDescent="0.2">
      <c r="J758" s="26" t="s">
        <v>4111</v>
      </c>
      <c r="K758" s="26" t="s">
        <v>4988</v>
      </c>
      <c r="N758" s="4" t="s">
        <v>6570</v>
      </c>
      <c r="O758" s="4" t="s">
        <v>7049</v>
      </c>
    </row>
    <row r="759" spans="10:15" x14ac:dyDescent="0.2">
      <c r="J759" s="26" t="s">
        <v>4111</v>
      </c>
      <c r="K759" s="26" t="s">
        <v>4989</v>
      </c>
      <c r="N759" s="150" t="s">
        <v>5789</v>
      </c>
      <c r="O759" s="4" t="s">
        <v>6982</v>
      </c>
    </row>
    <row r="760" spans="10:15" x14ac:dyDescent="0.2">
      <c r="J760" s="26" t="s">
        <v>4111</v>
      </c>
      <c r="K760" s="26" t="s">
        <v>4990</v>
      </c>
      <c r="N760" s="4" t="s">
        <v>6683</v>
      </c>
      <c r="O760" s="4" t="s">
        <v>7049</v>
      </c>
    </row>
    <row r="761" spans="10:15" x14ac:dyDescent="0.2">
      <c r="J761" s="26" t="s">
        <v>4111</v>
      </c>
      <c r="K761" s="26" t="s">
        <v>4991</v>
      </c>
      <c r="N761" s="4" t="s">
        <v>6571</v>
      </c>
      <c r="O761" s="4" t="s">
        <v>7049</v>
      </c>
    </row>
    <row r="762" spans="10:15" x14ac:dyDescent="0.2">
      <c r="J762" s="26" t="s">
        <v>4111</v>
      </c>
      <c r="K762" s="26" t="s">
        <v>4992</v>
      </c>
      <c r="N762" s="4" t="s">
        <v>6288</v>
      </c>
      <c r="O762" s="4" t="s">
        <v>7017</v>
      </c>
    </row>
    <row r="763" spans="10:15" x14ac:dyDescent="0.2">
      <c r="J763" s="26" t="s">
        <v>4111</v>
      </c>
      <c r="K763" s="26" t="s">
        <v>4993</v>
      </c>
      <c r="N763" s="150" t="s">
        <v>6132</v>
      </c>
      <c r="O763" s="4" t="s">
        <v>6997</v>
      </c>
    </row>
    <row r="764" spans="10:15" x14ac:dyDescent="0.2">
      <c r="J764" s="26" t="s">
        <v>4111</v>
      </c>
      <c r="K764" s="26" t="s">
        <v>4994</v>
      </c>
      <c r="N764" s="4" t="s">
        <v>6096</v>
      </c>
      <c r="O764" s="4" t="s">
        <v>4096</v>
      </c>
    </row>
    <row r="765" spans="10:15" x14ac:dyDescent="0.2">
      <c r="J765" s="26" t="s">
        <v>4111</v>
      </c>
      <c r="K765" s="26" t="s">
        <v>4995</v>
      </c>
      <c r="N765" s="4" t="s">
        <v>6506</v>
      </c>
      <c r="O765" s="4" t="s">
        <v>4096</v>
      </c>
    </row>
    <row r="766" spans="10:15" x14ac:dyDescent="0.2">
      <c r="J766" s="26" t="s">
        <v>4111</v>
      </c>
      <c r="K766" s="26" t="s">
        <v>4996</v>
      </c>
      <c r="N766" s="4" t="s">
        <v>6112</v>
      </c>
      <c r="O766" s="4" t="s">
        <v>4096</v>
      </c>
    </row>
    <row r="767" spans="10:15" x14ac:dyDescent="0.2">
      <c r="J767" s="26" t="s">
        <v>4111</v>
      </c>
      <c r="K767" s="26" t="s">
        <v>4997</v>
      </c>
      <c r="N767" s="4" t="s">
        <v>4558</v>
      </c>
      <c r="O767" s="4" t="s">
        <v>6875</v>
      </c>
    </row>
    <row r="768" spans="10:15" x14ac:dyDescent="0.2">
      <c r="J768" s="26" t="s">
        <v>4111</v>
      </c>
      <c r="K768" s="26" t="s">
        <v>4998</v>
      </c>
      <c r="N768" s="4" t="s">
        <v>4558</v>
      </c>
      <c r="O768" s="4" t="s">
        <v>6876</v>
      </c>
    </row>
    <row r="769" spans="10:15" x14ac:dyDescent="0.2">
      <c r="J769" s="26" t="s">
        <v>4111</v>
      </c>
      <c r="K769" s="26" t="s">
        <v>4999</v>
      </c>
      <c r="N769" s="4" t="s">
        <v>4821</v>
      </c>
      <c r="O769" s="4" t="s">
        <v>6893</v>
      </c>
    </row>
    <row r="770" spans="10:15" x14ac:dyDescent="0.2">
      <c r="J770" s="26" t="s">
        <v>4111</v>
      </c>
      <c r="K770" s="26" t="s">
        <v>5000</v>
      </c>
      <c r="N770" s="150" t="s">
        <v>4647</v>
      </c>
      <c r="O770" s="4" t="s">
        <v>6877</v>
      </c>
    </row>
    <row r="771" spans="10:15" x14ac:dyDescent="0.2">
      <c r="J771" s="26" t="s">
        <v>4111</v>
      </c>
      <c r="K771" s="26" t="s">
        <v>5001</v>
      </c>
      <c r="N771" s="150" t="s">
        <v>4647</v>
      </c>
      <c r="O771" s="150" t="s">
        <v>6878</v>
      </c>
    </row>
    <row r="772" spans="10:15" x14ac:dyDescent="0.2">
      <c r="J772" s="26" t="s">
        <v>4111</v>
      </c>
      <c r="K772" s="26" t="s">
        <v>5002</v>
      </c>
      <c r="N772" s="150" t="s">
        <v>4647</v>
      </c>
      <c r="O772" s="150" t="s">
        <v>6879</v>
      </c>
    </row>
    <row r="773" spans="10:15" x14ac:dyDescent="0.2">
      <c r="J773" s="26" t="s">
        <v>4111</v>
      </c>
      <c r="K773" s="26" t="s">
        <v>5003</v>
      </c>
      <c r="N773" s="4" t="s">
        <v>4453</v>
      </c>
      <c r="O773" s="27" t="s">
        <v>4096</v>
      </c>
    </row>
    <row r="774" spans="10:15" x14ac:dyDescent="0.2">
      <c r="J774" s="26" t="s">
        <v>4111</v>
      </c>
      <c r="K774" s="26" t="s">
        <v>5004</v>
      </c>
      <c r="N774" s="4" t="s">
        <v>6572</v>
      </c>
      <c r="O774" s="4" t="s">
        <v>7049</v>
      </c>
    </row>
    <row r="775" spans="10:15" x14ac:dyDescent="0.2">
      <c r="J775" s="26" t="s">
        <v>4111</v>
      </c>
      <c r="K775" s="26" t="s">
        <v>5005</v>
      </c>
      <c r="N775" s="148" t="s">
        <v>5402</v>
      </c>
      <c r="O775" s="4" t="s">
        <v>6937</v>
      </c>
    </row>
    <row r="776" spans="10:15" x14ac:dyDescent="0.2">
      <c r="J776" s="26" t="s">
        <v>4111</v>
      </c>
      <c r="K776" s="26" t="s">
        <v>5006</v>
      </c>
      <c r="N776" s="4" t="s">
        <v>6267</v>
      </c>
      <c r="O776" s="4" t="s">
        <v>7017</v>
      </c>
    </row>
    <row r="777" spans="10:15" x14ac:dyDescent="0.2">
      <c r="J777" s="26" t="s">
        <v>4111</v>
      </c>
      <c r="K777" s="26" t="s">
        <v>5007</v>
      </c>
      <c r="N777" s="148" t="s">
        <v>4497</v>
      </c>
      <c r="O777" s="4" t="s">
        <v>6850</v>
      </c>
    </row>
    <row r="778" spans="10:15" x14ac:dyDescent="0.2">
      <c r="J778" s="26" t="s">
        <v>4111</v>
      </c>
      <c r="K778" s="26" t="s">
        <v>5008</v>
      </c>
      <c r="N778" s="148" t="s">
        <v>4497</v>
      </c>
      <c r="O778" s="4" t="s">
        <v>6851</v>
      </c>
    </row>
    <row r="779" spans="10:15" x14ac:dyDescent="0.2">
      <c r="J779" s="26" t="s">
        <v>4111</v>
      </c>
      <c r="K779" s="26" t="s">
        <v>5009</v>
      </c>
      <c r="N779" s="4" t="s">
        <v>6573</v>
      </c>
      <c r="O779" s="4" t="s">
        <v>7049</v>
      </c>
    </row>
    <row r="780" spans="10:15" x14ac:dyDescent="0.2">
      <c r="J780" s="26" t="s">
        <v>4111</v>
      </c>
      <c r="K780" s="26" t="s">
        <v>5010</v>
      </c>
      <c r="N780" s="4" t="s">
        <v>6336</v>
      </c>
      <c r="O780" s="4" t="s">
        <v>7018</v>
      </c>
    </row>
    <row r="781" spans="10:15" x14ac:dyDescent="0.2">
      <c r="J781" s="26" t="s">
        <v>4111</v>
      </c>
      <c r="K781" s="26" t="s">
        <v>5011</v>
      </c>
      <c r="N781" s="27" t="s">
        <v>4371</v>
      </c>
      <c r="O781" s="27" t="s">
        <v>4096</v>
      </c>
    </row>
    <row r="782" spans="10:15" x14ac:dyDescent="0.2">
      <c r="J782" s="26" t="s">
        <v>4111</v>
      </c>
      <c r="K782" s="26" t="s">
        <v>5012</v>
      </c>
      <c r="N782" s="4" t="s">
        <v>6389</v>
      </c>
      <c r="O782" s="4" t="s">
        <v>7027</v>
      </c>
    </row>
    <row r="783" spans="10:15" x14ac:dyDescent="0.2">
      <c r="J783" s="26" t="s">
        <v>4111</v>
      </c>
      <c r="K783" s="26" t="s">
        <v>5013</v>
      </c>
      <c r="N783" s="4" t="s">
        <v>5372</v>
      </c>
      <c r="O783" s="4" t="s">
        <v>6934</v>
      </c>
    </row>
    <row r="784" spans="10:15" x14ac:dyDescent="0.2">
      <c r="J784" s="26" t="s">
        <v>4111</v>
      </c>
      <c r="K784" s="26" t="s">
        <v>5014</v>
      </c>
      <c r="N784" s="150" t="s">
        <v>5942</v>
      </c>
      <c r="O784" s="4" t="s">
        <v>6990</v>
      </c>
    </row>
    <row r="785" spans="10:15" x14ac:dyDescent="0.2">
      <c r="J785" s="26" t="s">
        <v>4111</v>
      </c>
      <c r="K785" s="26" t="s">
        <v>5015</v>
      </c>
      <c r="N785" s="4" t="s">
        <v>6322</v>
      </c>
      <c r="O785" s="4" t="s">
        <v>7017</v>
      </c>
    </row>
    <row r="786" spans="10:15" x14ac:dyDescent="0.2">
      <c r="J786" s="26" t="s">
        <v>4111</v>
      </c>
      <c r="K786" s="26" t="s">
        <v>5016</v>
      </c>
      <c r="N786" s="4" t="s">
        <v>6326</v>
      </c>
      <c r="O786" s="4" t="s">
        <v>7017</v>
      </c>
    </row>
    <row r="787" spans="10:15" x14ac:dyDescent="0.2">
      <c r="J787" s="26" t="s">
        <v>4111</v>
      </c>
      <c r="K787" s="26" t="s">
        <v>5017</v>
      </c>
      <c r="N787" s="150" t="s">
        <v>5790</v>
      </c>
      <c r="O787" s="4" t="s">
        <v>6976</v>
      </c>
    </row>
    <row r="788" spans="10:15" x14ac:dyDescent="0.2">
      <c r="J788" s="26" t="s">
        <v>4112</v>
      </c>
      <c r="K788" s="26" t="s">
        <v>5018</v>
      </c>
      <c r="N788" s="150" t="s">
        <v>5606</v>
      </c>
      <c r="O788" s="4" t="s">
        <v>6952</v>
      </c>
    </row>
    <row r="789" spans="10:15" x14ac:dyDescent="0.2">
      <c r="J789" s="26" t="s">
        <v>4112</v>
      </c>
      <c r="K789" s="26" t="s">
        <v>5019</v>
      </c>
      <c r="N789" s="27" t="s">
        <v>6390</v>
      </c>
      <c r="O789" s="4" t="s">
        <v>7021</v>
      </c>
    </row>
    <row r="790" spans="10:15" x14ac:dyDescent="0.2">
      <c r="J790" s="26" t="s">
        <v>4112</v>
      </c>
      <c r="K790" s="26" t="s">
        <v>5020</v>
      </c>
      <c r="N790" s="150" t="s">
        <v>6166</v>
      </c>
      <c r="O790" s="4" t="s">
        <v>6996</v>
      </c>
    </row>
    <row r="791" spans="10:15" x14ac:dyDescent="0.2">
      <c r="J791" s="26" t="s">
        <v>4112</v>
      </c>
      <c r="K791" s="26" t="s">
        <v>5021</v>
      </c>
      <c r="N791" s="150" t="s">
        <v>6167</v>
      </c>
      <c r="O791" s="4" t="s">
        <v>6996</v>
      </c>
    </row>
    <row r="792" spans="10:15" x14ac:dyDescent="0.2">
      <c r="J792" s="26" t="s">
        <v>4112</v>
      </c>
      <c r="K792" s="26" t="s">
        <v>5022</v>
      </c>
      <c r="N792" s="150" t="s">
        <v>6168</v>
      </c>
      <c r="O792" s="4" t="s">
        <v>6996</v>
      </c>
    </row>
    <row r="793" spans="10:15" x14ac:dyDescent="0.2">
      <c r="J793" s="26" t="s">
        <v>4112</v>
      </c>
      <c r="K793" s="26" t="s">
        <v>5023</v>
      </c>
      <c r="N793" s="4" t="s">
        <v>6526</v>
      </c>
      <c r="O793" s="4" t="s">
        <v>4096</v>
      </c>
    </row>
    <row r="794" spans="10:15" x14ac:dyDescent="0.2">
      <c r="J794" s="26" t="s">
        <v>4112</v>
      </c>
      <c r="K794" s="26" t="s">
        <v>5024</v>
      </c>
      <c r="N794" s="4" t="s">
        <v>5209</v>
      </c>
      <c r="O794" s="4" t="s">
        <v>6911</v>
      </c>
    </row>
    <row r="795" spans="10:15" x14ac:dyDescent="0.2">
      <c r="J795" s="26" t="s">
        <v>4112</v>
      </c>
      <c r="K795" s="26" t="s">
        <v>5025</v>
      </c>
      <c r="N795" s="4" t="s">
        <v>4719</v>
      </c>
      <c r="O795" s="4" t="s">
        <v>6877</v>
      </c>
    </row>
    <row r="796" spans="10:15" x14ac:dyDescent="0.2">
      <c r="J796" s="26" t="s">
        <v>4112</v>
      </c>
      <c r="K796" s="26" t="s">
        <v>5026</v>
      </c>
      <c r="N796" s="4" t="s">
        <v>4720</v>
      </c>
      <c r="O796" s="4" t="s">
        <v>6877</v>
      </c>
    </row>
    <row r="797" spans="10:15" x14ac:dyDescent="0.2">
      <c r="J797" s="26" t="s">
        <v>4112</v>
      </c>
      <c r="K797" s="26" t="s">
        <v>5027</v>
      </c>
      <c r="N797" s="4" t="s">
        <v>6684</v>
      </c>
      <c r="O797" s="4" t="s">
        <v>7049</v>
      </c>
    </row>
    <row r="798" spans="10:15" x14ac:dyDescent="0.2">
      <c r="J798" s="26" t="s">
        <v>4112</v>
      </c>
      <c r="K798" s="26" t="s">
        <v>5028</v>
      </c>
      <c r="N798" s="4" t="s">
        <v>5335</v>
      </c>
      <c r="O798" s="4" t="s">
        <v>6934</v>
      </c>
    </row>
    <row r="799" spans="10:15" x14ac:dyDescent="0.2">
      <c r="J799" s="26" t="s">
        <v>4112</v>
      </c>
      <c r="K799" s="26" t="s">
        <v>5029</v>
      </c>
      <c r="N799" s="4" t="s">
        <v>5307</v>
      </c>
      <c r="O799" s="4" t="s">
        <v>6934</v>
      </c>
    </row>
    <row r="800" spans="10:15" x14ac:dyDescent="0.2">
      <c r="J800" s="26" t="s">
        <v>4112</v>
      </c>
      <c r="K800" s="26" t="s">
        <v>5030</v>
      </c>
      <c r="N800" s="150" t="s">
        <v>5791</v>
      </c>
      <c r="O800" s="4" t="s">
        <v>6982</v>
      </c>
    </row>
    <row r="801" spans="10:15" x14ac:dyDescent="0.2">
      <c r="J801" s="26" t="s">
        <v>4112</v>
      </c>
      <c r="K801" s="26" t="s">
        <v>5031</v>
      </c>
      <c r="N801" s="150" t="s">
        <v>5482</v>
      </c>
      <c r="O801" s="4" t="s">
        <v>6938</v>
      </c>
    </row>
    <row r="802" spans="10:15" x14ac:dyDescent="0.2">
      <c r="J802" s="26" t="s">
        <v>4112</v>
      </c>
      <c r="K802" s="26" t="s">
        <v>5032</v>
      </c>
      <c r="N802" s="150" t="s">
        <v>5792</v>
      </c>
      <c r="O802" s="4" t="s">
        <v>6976</v>
      </c>
    </row>
    <row r="803" spans="10:15" x14ac:dyDescent="0.2">
      <c r="J803" s="26" t="s">
        <v>4112</v>
      </c>
      <c r="K803" s="26" t="s">
        <v>5033</v>
      </c>
      <c r="N803" s="150" t="s">
        <v>5793</v>
      </c>
      <c r="O803" s="4" t="s">
        <v>6979</v>
      </c>
    </row>
    <row r="804" spans="10:15" x14ac:dyDescent="0.2">
      <c r="J804" s="26" t="s">
        <v>4112</v>
      </c>
      <c r="K804" s="26" t="s">
        <v>5034</v>
      </c>
      <c r="N804" s="4" t="s">
        <v>6696</v>
      </c>
      <c r="O804" s="4" t="s">
        <v>7049</v>
      </c>
    </row>
    <row r="805" spans="10:15" x14ac:dyDescent="0.2">
      <c r="J805" s="26" t="s">
        <v>4112</v>
      </c>
      <c r="K805" s="26" t="s">
        <v>5034</v>
      </c>
      <c r="N805" s="150" t="s">
        <v>5607</v>
      </c>
      <c r="O805" s="4" t="s">
        <v>6951</v>
      </c>
    </row>
    <row r="806" spans="10:15" x14ac:dyDescent="0.2">
      <c r="J806" s="26" t="s">
        <v>4112</v>
      </c>
      <c r="K806" s="26" t="s">
        <v>5035</v>
      </c>
      <c r="N806" s="4" t="s">
        <v>6489</v>
      </c>
      <c r="O806" s="4" t="s">
        <v>4096</v>
      </c>
    </row>
    <row r="807" spans="10:15" x14ac:dyDescent="0.2">
      <c r="J807" s="26" t="s">
        <v>4112</v>
      </c>
      <c r="K807" s="26" t="s">
        <v>5036</v>
      </c>
      <c r="N807" s="150" t="s">
        <v>5608</v>
      </c>
      <c r="O807" s="4" t="s">
        <v>6942</v>
      </c>
    </row>
    <row r="808" spans="10:15" x14ac:dyDescent="0.2">
      <c r="J808" s="26" t="s">
        <v>4112</v>
      </c>
      <c r="K808" s="26" t="s">
        <v>5037</v>
      </c>
      <c r="N808" s="4" t="s">
        <v>5210</v>
      </c>
      <c r="O808" s="4" t="s">
        <v>6877</v>
      </c>
    </row>
    <row r="809" spans="10:15" x14ac:dyDescent="0.2">
      <c r="J809" s="26" t="s">
        <v>4112</v>
      </c>
      <c r="K809" s="26" t="s">
        <v>5038</v>
      </c>
      <c r="N809" s="150" t="s">
        <v>6169</v>
      </c>
      <c r="O809" s="4" t="s">
        <v>6997</v>
      </c>
    </row>
    <row r="810" spans="10:15" x14ac:dyDescent="0.2">
      <c r="J810" s="26" t="s">
        <v>4112</v>
      </c>
      <c r="K810" s="26" t="s">
        <v>5039</v>
      </c>
      <c r="N810" s="150" t="s">
        <v>5794</v>
      </c>
      <c r="O810" s="4" t="s">
        <v>6976</v>
      </c>
    </row>
    <row r="811" spans="10:15" x14ac:dyDescent="0.2">
      <c r="J811" s="26" t="s">
        <v>4112</v>
      </c>
      <c r="K811" s="26" t="s">
        <v>5040</v>
      </c>
      <c r="N811" s="148" t="s">
        <v>5384</v>
      </c>
      <c r="O811" s="4" t="s">
        <v>6937</v>
      </c>
    </row>
    <row r="812" spans="10:15" x14ac:dyDescent="0.2">
      <c r="J812" s="26" t="s">
        <v>4112</v>
      </c>
      <c r="K812" s="26" t="s">
        <v>5041</v>
      </c>
      <c r="N812" s="4" t="s">
        <v>5274</v>
      </c>
      <c r="O812" s="4" t="s">
        <v>6934</v>
      </c>
    </row>
    <row r="813" spans="10:15" x14ac:dyDescent="0.2">
      <c r="J813" s="26" t="s">
        <v>4112</v>
      </c>
      <c r="K813" s="26" t="s">
        <v>5042</v>
      </c>
      <c r="N813" s="4" t="s">
        <v>5380</v>
      </c>
      <c r="O813" s="4" t="s">
        <v>6934</v>
      </c>
    </row>
    <row r="814" spans="10:15" x14ac:dyDescent="0.2">
      <c r="J814" s="26" t="s">
        <v>4112</v>
      </c>
      <c r="K814" s="26" t="s">
        <v>5043</v>
      </c>
      <c r="N814" s="27" t="s">
        <v>6391</v>
      </c>
      <c r="O814" s="4" t="s">
        <v>7027</v>
      </c>
    </row>
    <row r="815" spans="10:15" x14ac:dyDescent="0.2">
      <c r="J815" s="26" t="s">
        <v>4112</v>
      </c>
      <c r="K815" s="26" t="s">
        <v>5044</v>
      </c>
      <c r="N815" s="4" t="s">
        <v>6574</v>
      </c>
      <c r="O815" s="4" t="s">
        <v>7049</v>
      </c>
    </row>
    <row r="816" spans="10:15" x14ac:dyDescent="0.2">
      <c r="J816" s="26" t="s">
        <v>4112</v>
      </c>
      <c r="K816" s="26" t="s">
        <v>5045</v>
      </c>
      <c r="N816" s="4" t="s">
        <v>6105</v>
      </c>
      <c r="O816" s="4" t="s">
        <v>4096</v>
      </c>
    </row>
    <row r="817" spans="10:15" x14ac:dyDescent="0.2">
      <c r="J817" s="26" t="s">
        <v>4112</v>
      </c>
      <c r="K817" s="26" t="s">
        <v>5046</v>
      </c>
      <c r="N817" s="150" t="s">
        <v>5795</v>
      </c>
      <c r="O817" s="4" t="s">
        <v>6982</v>
      </c>
    </row>
    <row r="818" spans="10:15" x14ac:dyDescent="0.2">
      <c r="J818" s="26" t="s">
        <v>4112</v>
      </c>
      <c r="K818" s="26" t="s">
        <v>5047</v>
      </c>
      <c r="N818" s="150" t="s">
        <v>5609</v>
      </c>
      <c r="O818" s="4" t="s">
        <v>6951</v>
      </c>
    </row>
    <row r="819" spans="10:15" x14ac:dyDescent="0.2">
      <c r="J819" s="26" t="s">
        <v>4112</v>
      </c>
      <c r="K819" s="26" t="s">
        <v>5048</v>
      </c>
      <c r="N819" s="150" t="s">
        <v>5796</v>
      </c>
      <c r="O819" s="4" t="s">
        <v>6974</v>
      </c>
    </row>
    <row r="820" spans="10:15" x14ac:dyDescent="0.2">
      <c r="J820" s="26" t="s">
        <v>4112</v>
      </c>
      <c r="K820" s="26" t="s">
        <v>5049</v>
      </c>
      <c r="N820" s="27" t="s">
        <v>4363</v>
      </c>
      <c r="O820" s="27" t="s">
        <v>4096</v>
      </c>
    </row>
    <row r="821" spans="10:15" x14ac:dyDescent="0.2">
      <c r="J821" s="26" t="s">
        <v>4112</v>
      </c>
      <c r="K821" s="26" t="s">
        <v>5050</v>
      </c>
      <c r="N821" s="4" t="s">
        <v>4362</v>
      </c>
      <c r="O821" s="27" t="s">
        <v>4096</v>
      </c>
    </row>
    <row r="822" spans="10:15" x14ac:dyDescent="0.2">
      <c r="J822" s="26" t="s">
        <v>4112</v>
      </c>
      <c r="K822" s="26" t="s">
        <v>5051</v>
      </c>
      <c r="N822" s="150" t="s">
        <v>5483</v>
      </c>
      <c r="O822" s="4" t="s">
        <v>6939</v>
      </c>
    </row>
    <row r="823" spans="10:15" x14ac:dyDescent="0.2">
      <c r="J823" s="26" t="s">
        <v>4112</v>
      </c>
      <c r="K823" s="26" t="s">
        <v>5052</v>
      </c>
      <c r="N823" s="150" t="s">
        <v>5797</v>
      </c>
      <c r="O823" s="4" t="s">
        <v>6976</v>
      </c>
    </row>
    <row r="824" spans="10:15" x14ac:dyDescent="0.2">
      <c r="J824" s="26" t="s">
        <v>4112</v>
      </c>
      <c r="K824" s="26" t="s">
        <v>5053</v>
      </c>
      <c r="N824" s="4" t="s">
        <v>4945</v>
      </c>
      <c r="O824" s="4" t="s">
        <v>6877</v>
      </c>
    </row>
    <row r="825" spans="10:15" x14ac:dyDescent="0.2">
      <c r="J825" s="26" t="s">
        <v>4112</v>
      </c>
      <c r="K825" s="26" t="s">
        <v>5054</v>
      </c>
      <c r="N825" s="148" t="s">
        <v>4364</v>
      </c>
      <c r="O825" s="27" t="s">
        <v>4096</v>
      </c>
    </row>
    <row r="826" spans="10:15" x14ac:dyDescent="0.2">
      <c r="J826" s="26" t="s">
        <v>4112</v>
      </c>
      <c r="K826" s="26" t="s">
        <v>5055</v>
      </c>
      <c r="N826" s="4" t="s">
        <v>6652</v>
      </c>
      <c r="O826" s="4" t="s">
        <v>7049</v>
      </c>
    </row>
    <row r="827" spans="10:15" x14ac:dyDescent="0.2">
      <c r="J827" s="26" t="s">
        <v>4112</v>
      </c>
      <c r="K827" s="26" t="s">
        <v>5056</v>
      </c>
      <c r="N827" s="150" t="s">
        <v>5798</v>
      </c>
      <c r="O827" s="4" t="s">
        <v>6987</v>
      </c>
    </row>
    <row r="828" spans="10:15" x14ac:dyDescent="0.2">
      <c r="J828" s="26" t="s">
        <v>4112</v>
      </c>
      <c r="K828" s="26" t="s">
        <v>5057</v>
      </c>
      <c r="N828" s="4" t="s">
        <v>6575</v>
      </c>
      <c r="O828" s="4" t="s">
        <v>7049</v>
      </c>
    </row>
    <row r="829" spans="10:15" x14ac:dyDescent="0.2">
      <c r="J829" s="26" t="s">
        <v>4112</v>
      </c>
      <c r="K829" s="26" t="s">
        <v>5058</v>
      </c>
      <c r="N829" s="4" t="s">
        <v>5045</v>
      </c>
      <c r="O829" s="4" t="s">
        <v>6867</v>
      </c>
    </row>
    <row r="830" spans="10:15" x14ac:dyDescent="0.2">
      <c r="J830" s="26" t="s">
        <v>4112</v>
      </c>
      <c r="K830" s="26" t="s">
        <v>5059</v>
      </c>
      <c r="N830" s="4" t="s">
        <v>6392</v>
      </c>
      <c r="O830" s="4" t="s">
        <v>7026</v>
      </c>
    </row>
    <row r="831" spans="10:15" x14ac:dyDescent="0.2">
      <c r="J831" s="26" t="s">
        <v>4112</v>
      </c>
      <c r="K831" s="26" t="s">
        <v>5060</v>
      </c>
      <c r="N831" s="4" t="s">
        <v>6665</v>
      </c>
      <c r="O831" s="4" t="s">
        <v>7049</v>
      </c>
    </row>
    <row r="832" spans="10:15" x14ac:dyDescent="0.2">
      <c r="J832" s="26" t="s">
        <v>4112</v>
      </c>
      <c r="K832" s="26" t="s">
        <v>5061</v>
      </c>
      <c r="N832" s="4" t="s">
        <v>4946</v>
      </c>
      <c r="O832" s="4" t="s">
        <v>6877</v>
      </c>
    </row>
    <row r="833" spans="10:15" x14ac:dyDescent="0.2">
      <c r="J833" s="26" t="s">
        <v>4112</v>
      </c>
      <c r="K833" s="26" t="s">
        <v>5062</v>
      </c>
      <c r="N833" s="4" t="s">
        <v>4822</v>
      </c>
      <c r="O833" s="4" t="s">
        <v>6898</v>
      </c>
    </row>
    <row r="834" spans="10:15" x14ac:dyDescent="0.2">
      <c r="J834" s="26" t="s">
        <v>4112</v>
      </c>
      <c r="K834" s="26" t="s">
        <v>5063</v>
      </c>
      <c r="N834" s="4" t="s">
        <v>4823</v>
      </c>
      <c r="O834" s="4" t="s">
        <v>6903</v>
      </c>
    </row>
    <row r="835" spans="10:15" x14ac:dyDescent="0.2">
      <c r="J835" s="26" t="s">
        <v>4112</v>
      </c>
      <c r="K835" s="26" t="s">
        <v>5064</v>
      </c>
      <c r="N835" s="4" t="s">
        <v>6476</v>
      </c>
      <c r="O835" s="4" t="s">
        <v>6867</v>
      </c>
    </row>
    <row r="836" spans="10:15" x14ac:dyDescent="0.2">
      <c r="J836" s="26" t="s">
        <v>4112</v>
      </c>
      <c r="K836" s="26" t="s">
        <v>5065</v>
      </c>
      <c r="N836" s="4" t="s">
        <v>4023</v>
      </c>
      <c r="O836" s="4" t="s">
        <v>6868</v>
      </c>
    </row>
    <row r="837" spans="10:15" x14ac:dyDescent="0.2">
      <c r="J837" s="26" t="s">
        <v>4112</v>
      </c>
      <c r="K837" s="26" t="s">
        <v>5066</v>
      </c>
      <c r="N837" s="4" t="s">
        <v>4755</v>
      </c>
      <c r="O837" s="4" t="s">
        <v>6889</v>
      </c>
    </row>
    <row r="838" spans="10:15" x14ac:dyDescent="0.2">
      <c r="J838" s="26" t="s">
        <v>4112</v>
      </c>
      <c r="K838" s="26" t="s">
        <v>5067</v>
      </c>
      <c r="N838" s="4" t="s">
        <v>6532</v>
      </c>
      <c r="O838" s="4" t="s">
        <v>4096</v>
      </c>
    </row>
    <row r="839" spans="10:15" x14ac:dyDescent="0.2">
      <c r="J839" s="26" t="s">
        <v>4112</v>
      </c>
      <c r="K839" s="26" t="s">
        <v>5068</v>
      </c>
      <c r="N839" s="4" t="s">
        <v>5329</v>
      </c>
      <c r="O839" s="4" t="s">
        <v>6934</v>
      </c>
    </row>
    <row r="840" spans="10:15" x14ac:dyDescent="0.2">
      <c r="J840" s="26" t="s">
        <v>4112</v>
      </c>
      <c r="K840" s="26" t="s">
        <v>5069</v>
      </c>
      <c r="N840" s="150" t="s">
        <v>5799</v>
      </c>
      <c r="O840" s="4" t="s">
        <v>6984</v>
      </c>
    </row>
    <row r="841" spans="10:15" x14ac:dyDescent="0.2">
      <c r="J841" s="26" t="s">
        <v>4112</v>
      </c>
      <c r="K841" s="26" t="s">
        <v>5070</v>
      </c>
      <c r="N841" s="150" t="s">
        <v>5610</v>
      </c>
      <c r="O841" s="4" t="s">
        <v>6952</v>
      </c>
    </row>
    <row r="842" spans="10:15" x14ac:dyDescent="0.2">
      <c r="J842" s="26" t="s">
        <v>4112</v>
      </c>
      <c r="K842" s="26" t="s">
        <v>5071</v>
      </c>
      <c r="N842" s="150" t="s">
        <v>6337</v>
      </c>
      <c r="O842" s="4" t="s">
        <v>7019</v>
      </c>
    </row>
    <row r="843" spans="10:15" x14ac:dyDescent="0.2">
      <c r="J843" s="26" t="s">
        <v>4112</v>
      </c>
      <c r="K843" s="26" t="s">
        <v>5072</v>
      </c>
      <c r="N843" s="150" t="s">
        <v>5611</v>
      </c>
      <c r="O843" s="4" t="s">
        <v>6952</v>
      </c>
    </row>
    <row r="844" spans="10:15" x14ac:dyDescent="0.2">
      <c r="J844" s="26" t="s">
        <v>4112</v>
      </c>
      <c r="K844" s="26" t="s">
        <v>5073</v>
      </c>
      <c r="N844" s="150" t="s">
        <v>5612</v>
      </c>
      <c r="O844" s="4" t="s">
        <v>6965</v>
      </c>
    </row>
    <row r="845" spans="10:15" x14ac:dyDescent="0.2">
      <c r="J845" s="26" t="s">
        <v>4112</v>
      </c>
      <c r="K845" s="26" t="s">
        <v>5074</v>
      </c>
      <c r="N845" s="4" t="s">
        <v>4488</v>
      </c>
      <c r="O845" s="27" t="s">
        <v>4096</v>
      </c>
    </row>
    <row r="846" spans="10:15" x14ac:dyDescent="0.2">
      <c r="J846" s="26" t="s">
        <v>4112</v>
      </c>
      <c r="K846" s="26" t="s">
        <v>5075</v>
      </c>
      <c r="N846" s="4" t="s">
        <v>6289</v>
      </c>
      <c r="O846" s="4" t="s">
        <v>7017</v>
      </c>
    </row>
    <row r="847" spans="10:15" x14ac:dyDescent="0.2">
      <c r="J847" s="26" t="s">
        <v>4112</v>
      </c>
      <c r="K847" s="26" t="s">
        <v>5076</v>
      </c>
      <c r="N847" s="150" t="s">
        <v>5613</v>
      </c>
      <c r="O847" s="4" t="s">
        <v>6942</v>
      </c>
    </row>
    <row r="848" spans="10:15" x14ac:dyDescent="0.2">
      <c r="J848" s="26" t="s">
        <v>4112</v>
      </c>
      <c r="K848" s="26" t="s">
        <v>5077</v>
      </c>
      <c r="N848" s="4" t="s">
        <v>4541</v>
      </c>
      <c r="O848" s="4" t="s">
        <v>6875</v>
      </c>
    </row>
    <row r="849" spans="10:15" x14ac:dyDescent="0.2">
      <c r="J849" s="26" t="s">
        <v>4112</v>
      </c>
      <c r="K849" s="26" t="s">
        <v>5078</v>
      </c>
      <c r="N849" s="4" t="s">
        <v>6697</v>
      </c>
      <c r="O849" s="4" t="s">
        <v>7049</v>
      </c>
    </row>
    <row r="850" spans="10:15" x14ac:dyDescent="0.2">
      <c r="J850" s="26" t="s">
        <v>4112</v>
      </c>
      <c r="K850" s="26" t="s">
        <v>5079</v>
      </c>
      <c r="N850" s="150" t="s">
        <v>5484</v>
      </c>
      <c r="O850" s="4" t="s">
        <v>6939</v>
      </c>
    </row>
    <row r="851" spans="10:15" x14ac:dyDescent="0.2">
      <c r="J851" s="26" t="s">
        <v>4112</v>
      </c>
      <c r="K851" s="26" t="s">
        <v>5080</v>
      </c>
      <c r="N851" s="150" t="s">
        <v>5485</v>
      </c>
      <c r="O851" s="4" t="s">
        <v>6939</v>
      </c>
    </row>
    <row r="852" spans="10:15" x14ac:dyDescent="0.2">
      <c r="J852" s="26" t="s">
        <v>4112</v>
      </c>
      <c r="K852" s="45" t="s">
        <v>5081</v>
      </c>
      <c r="N852" s="150" t="s">
        <v>5614</v>
      </c>
      <c r="O852" s="4" t="s">
        <v>6956</v>
      </c>
    </row>
    <row r="853" spans="10:15" x14ac:dyDescent="0.2">
      <c r="J853" s="26" t="s">
        <v>4112</v>
      </c>
      <c r="K853" s="45" t="s">
        <v>5082</v>
      </c>
      <c r="N853" s="150" t="s">
        <v>5615</v>
      </c>
      <c r="O853" s="4" t="s">
        <v>6956</v>
      </c>
    </row>
    <row r="854" spans="10:15" x14ac:dyDescent="0.2">
      <c r="J854" s="26" t="s">
        <v>4112</v>
      </c>
      <c r="K854" s="45" t="s">
        <v>5083</v>
      </c>
      <c r="N854" s="150" t="s">
        <v>5616</v>
      </c>
      <c r="O854" s="4" t="s">
        <v>6956</v>
      </c>
    </row>
    <row r="855" spans="10:15" x14ac:dyDescent="0.2">
      <c r="J855" s="26" t="s">
        <v>4112</v>
      </c>
      <c r="K855" s="45" t="s">
        <v>5084</v>
      </c>
      <c r="N855" s="150" t="s">
        <v>5617</v>
      </c>
      <c r="O855" s="4" t="s">
        <v>6956</v>
      </c>
    </row>
    <row r="856" spans="10:15" x14ac:dyDescent="0.2">
      <c r="J856" s="26" t="s">
        <v>4112</v>
      </c>
      <c r="K856" s="45" t="s">
        <v>5085</v>
      </c>
      <c r="N856" s="150" t="s">
        <v>5618</v>
      </c>
      <c r="O856" s="4" t="s">
        <v>6956</v>
      </c>
    </row>
    <row r="857" spans="10:15" x14ac:dyDescent="0.2">
      <c r="J857" s="26" t="s">
        <v>4112</v>
      </c>
      <c r="K857" s="45" t="s">
        <v>5086</v>
      </c>
      <c r="N857" s="4" t="s">
        <v>4721</v>
      </c>
      <c r="O857" s="4" t="s">
        <v>6877</v>
      </c>
    </row>
    <row r="858" spans="10:15" x14ac:dyDescent="0.2">
      <c r="J858" s="26" t="s">
        <v>4112</v>
      </c>
      <c r="K858" s="26" t="s">
        <v>5087</v>
      </c>
      <c r="N858" s="4" t="s">
        <v>5211</v>
      </c>
      <c r="O858" s="4" t="s">
        <v>6877</v>
      </c>
    </row>
    <row r="859" spans="10:15" x14ac:dyDescent="0.2">
      <c r="J859" s="26" t="s">
        <v>4112</v>
      </c>
      <c r="K859" s="26" t="s">
        <v>5088</v>
      </c>
      <c r="N859" s="150" t="s">
        <v>5619</v>
      </c>
      <c r="O859" s="4" t="s">
        <v>6959</v>
      </c>
    </row>
    <row r="860" spans="10:15" x14ac:dyDescent="0.2">
      <c r="J860" s="26" t="s">
        <v>4113</v>
      </c>
      <c r="K860" s="26" t="s">
        <v>5089</v>
      </c>
      <c r="N860" s="4" t="s">
        <v>5275</v>
      </c>
      <c r="O860" s="4" t="s">
        <v>6934</v>
      </c>
    </row>
    <row r="861" spans="10:15" x14ac:dyDescent="0.2">
      <c r="J861" s="26" t="s">
        <v>4113</v>
      </c>
      <c r="K861" s="26" t="s">
        <v>5090</v>
      </c>
      <c r="N861" s="150" t="s">
        <v>5486</v>
      </c>
      <c r="O861" s="4" t="s">
        <v>6939</v>
      </c>
    </row>
    <row r="862" spans="10:15" x14ac:dyDescent="0.2">
      <c r="J862" s="26" t="s">
        <v>4113</v>
      </c>
      <c r="K862" s="26" t="s">
        <v>5091</v>
      </c>
      <c r="N862" s="4" t="s">
        <v>5212</v>
      </c>
      <c r="O862" s="4" t="s">
        <v>6877</v>
      </c>
    </row>
    <row r="863" spans="10:15" x14ac:dyDescent="0.2">
      <c r="J863" s="26" t="s">
        <v>4113</v>
      </c>
      <c r="K863" s="26" t="s">
        <v>5092</v>
      </c>
      <c r="N863" s="4" t="s">
        <v>5213</v>
      </c>
      <c r="O863" s="4" t="s">
        <v>6877</v>
      </c>
    </row>
    <row r="864" spans="10:15" x14ac:dyDescent="0.2">
      <c r="J864" s="26" t="s">
        <v>4113</v>
      </c>
      <c r="K864" s="26" t="s">
        <v>5093</v>
      </c>
      <c r="N864" s="4" t="s">
        <v>4626</v>
      </c>
      <c r="O864" s="4" t="s">
        <v>6867</v>
      </c>
    </row>
    <row r="865" spans="10:15" x14ac:dyDescent="0.2">
      <c r="J865" s="26" t="s">
        <v>4113</v>
      </c>
      <c r="K865" s="26" t="s">
        <v>5094</v>
      </c>
      <c r="N865" s="150" t="s">
        <v>5800</v>
      </c>
      <c r="O865" s="4" t="s">
        <v>6977</v>
      </c>
    </row>
    <row r="866" spans="10:15" x14ac:dyDescent="0.2">
      <c r="J866" s="26" t="s">
        <v>4113</v>
      </c>
      <c r="K866" s="26" t="s">
        <v>5095</v>
      </c>
      <c r="N866" s="150" t="s">
        <v>5801</v>
      </c>
      <c r="O866" s="4" t="s">
        <v>6974</v>
      </c>
    </row>
    <row r="867" spans="10:15" x14ac:dyDescent="0.2">
      <c r="J867" s="26" t="s">
        <v>4113</v>
      </c>
      <c r="K867" s="26" t="s">
        <v>5096</v>
      </c>
      <c r="N867" s="4" t="s">
        <v>6393</v>
      </c>
      <c r="O867" s="4" t="s">
        <v>7027</v>
      </c>
    </row>
    <row r="868" spans="10:15" x14ac:dyDescent="0.2">
      <c r="J868" s="26" t="s">
        <v>4113</v>
      </c>
      <c r="K868" s="26" t="s">
        <v>5097</v>
      </c>
      <c r="N868" s="150" t="s">
        <v>5994</v>
      </c>
      <c r="O868" s="4" t="s">
        <v>6994</v>
      </c>
    </row>
    <row r="869" spans="10:15" x14ac:dyDescent="0.2">
      <c r="J869" s="26" t="s">
        <v>4113</v>
      </c>
      <c r="K869" s="26" t="s">
        <v>5098</v>
      </c>
      <c r="N869" s="150" t="s">
        <v>5995</v>
      </c>
      <c r="O869" s="4" t="s">
        <v>6994</v>
      </c>
    </row>
    <row r="870" spans="10:15" x14ac:dyDescent="0.2">
      <c r="J870" s="26" t="s">
        <v>4113</v>
      </c>
      <c r="K870" s="26" t="s">
        <v>5099</v>
      </c>
      <c r="N870" s="150" t="s">
        <v>5620</v>
      </c>
      <c r="O870" s="4" t="s">
        <v>6955</v>
      </c>
    </row>
    <row r="871" spans="10:15" x14ac:dyDescent="0.2">
      <c r="J871" s="26" t="s">
        <v>4113</v>
      </c>
      <c r="K871" s="26" t="s">
        <v>5100</v>
      </c>
      <c r="N871" s="150" t="s">
        <v>5621</v>
      </c>
      <c r="O871" s="4" t="s">
        <v>6955</v>
      </c>
    </row>
    <row r="872" spans="10:15" x14ac:dyDescent="0.2">
      <c r="J872" s="26" t="s">
        <v>4113</v>
      </c>
      <c r="K872" s="26" t="s">
        <v>5101</v>
      </c>
      <c r="N872" s="150" t="s">
        <v>5621</v>
      </c>
      <c r="O872" s="4" t="s">
        <v>6994</v>
      </c>
    </row>
    <row r="873" spans="10:15" x14ac:dyDescent="0.2">
      <c r="J873" s="26" t="s">
        <v>4113</v>
      </c>
      <c r="K873" s="26" t="s">
        <v>5102</v>
      </c>
      <c r="N873" s="150" t="s">
        <v>5622</v>
      </c>
      <c r="O873" s="4" t="s">
        <v>6955</v>
      </c>
    </row>
    <row r="874" spans="10:15" x14ac:dyDescent="0.2">
      <c r="J874" s="26" t="s">
        <v>4113</v>
      </c>
      <c r="K874" s="26" t="s">
        <v>5103</v>
      </c>
      <c r="N874" s="4" t="s">
        <v>4550</v>
      </c>
      <c r="O874" s="4" t="s">
        <v>6875</v>
      </c>
    </row>
    <row r="875" spans="10:15" x14ac:dyDescent="0.2">
      <c r="J875" s="26" t="s">
        <v>4113</v>
      </c>
      <c r="K875" s="26" t="s">
        <v>5104</v>
      </c>
      <c r="N875" s="150" t="s">
        <v>5487</v>
      </c>
      <c r="O875" s="4" t="s">
        <v>6938</v>
      </c>
    </row>
    <row r="876" spans="10:15" x14ac:dyDescent="0.2">
      <c r="J876" s="26" t="s">
        <v>4113</v>
      </c>
      <c r="K876" s="26" t="s">
        <v>5105</v>
      </c>
      <c r="N876" s="150" t="s">
        <v>5488</v>
      </c>
      <c r="O876" s="4" t="s">
        <v>6938</v>
      </c>
    </row>
    <row r="877" spans="10:15" x14ac:dyDescent="0.2">
      <c r="J877" s="26" t="s">
        <v>4113</v>
      </c>
      <c r="K877" s="26" t="s">
        <v>5106</v>
      </c>
      <c r="N877" s="4" t="s">
        <v>4469</v>
      </c>
      <c r="O877" s="27" t="s">
        <v>4096</v>
      </c>
    </row>
    <row r="878" spans="10:15" x14ac:dyDescent="0.2">
      <c r="J878" s="26" t="s">
        <v>4113</v>
      </c>
      <c r="K878" s="26" t="s">
        <v>5107</v>
      </c>
      <c r="N878" s="150" t="s">
        <v>5623</v>
      </c>
      <c r="O878" s="4" t="s">
        <v>6942</v>
      </c>
    </row>
    <row r="879" spans="10:15" x14ac:dyDescent="0.2">
      <c r="J879" s="26" t="s">
        <v>4113</v>
      </c>
      <c r="K879" s="26" t="s">
        <v>5108</v>
      </c>
      <c r="N879" s="27" t="s">
        <v>4372</v>
      </c>
      <c r="O879" s="27" t="s">
        <v>4096</v>
      </c>
    </row>
    <row r="880" spans="10:15" x14ac:dyDescent="0.2">
      <c r="J880" s="26" t="s">
        <v>4113</v>
      </c>
      <c r="K880" s="26" t="s">
        <v>5109</v>
      </c>
      <c r="N880" s="27" t="s">
        <v>4397</v>
      </c>
      <c r="O880" s="27" t="s">
        <v>4096</v>
      </c>
    </row>
    <row r="881" spans="10:15" x14ac:dyDescent="0.2">
      <c r="J881" s="26" t="s">
        <v>4113</v>
      </c>
      <c r="K881" s="26" t="s">
        <v>5110</v>
      </c>
      <c r="N881" s="27" t="s">
        <v>4397</v>
      </c>
      <c r="O881" s="27" t="s">
        <v>4096</v>
      </c>
    </row>
    <row r="882" spans="10:15" x14ac:dyDescent="0.2">
      <c r="J882" s="26" t="s">
        <v>4113</v>
      </c>
      <c r="K882" s="26" t="s">
        <v>5111</v>
      </c>
      <c r="N882" s="27" t="s">
        <v>4365</v>
      </c>
      <c r="O882" s="27" t="s">
        <v>4096</v>
      </c>
    </row>
    <row r="883" spans="10:15" x14ac:dyDescent="0.2">
      <c r="J883" s="26" t="s">
        <v>4113</v>
      </c>
      <c r="K883" s="26" t="s">
        <v>5112</v>
      </c>
      <c r="N883" s="27" t="s">
        <v>4398</v>
      </c>
      <c r="O883" s="27" t="s">
        <v>4096</v>
      </c>
    </row>
    <row r="884" spans="10:15" x14ac:dyDescent="0.2">
      <c r="J884" s="26" t="s">
        <v>4113</v>
      </c>
      <c r="K884" s="26" t="s">
        <v>5113</v>
      </c>
      <c r="N884" s="27" t="s">
        <v>4398</v>
      </c>
      <c r="O884" s="27" t="s">
        <v>4096</v>
      </c>
    </row>
    <row r="885" spans="10:15" x14ac:dyDescent="0.2">
      <c r="J885" s="26" t="s">
        <v>4113</v>
      </c>
      <c r="K885" s="26" t="s">
        <v>5114</v>
      </c>
      <c r="N885" s="4" t="s">
        <v>4489</v>
      </c>
      <c r="O885" s="27" t="s">
        <v>4096</v>
      </c>
    </row>
    <row r="886" spans="10:15" x14ac:dyDescent="0.2">
      <c r="J886" s="26" t="s">
        <v>4114</v>
      </c>
      <c r="K886" s="26" t="s">
        <v>5115</v>
      </c>
      <c r="N886" s="4" t="s">
        <v>5279</v>
      </c>
      <c r="O886" s="4" t="s">
        <v>6934</v>
      </c>
    </row>
    <row r="887" spans="10:15" x14ac:dyDescent="0.2">
      <c r="J887" s="26" t="s">
        <v>4114</v>
      </c>
      <c r="K887" s="26" t="s">
        <v>5116</v>
      </c>
      <c r="N887" s="148" t="s">
        <v>6033</v>
      </c>
      <c r="O887" s="4" t="s">
        <v>4096</v>
      </c>
    </row>
    <row r="888" spans="10:15" x14ac:dyDescent="0.2">
      <c r="J888" s="26" t="s">
        <v>4114</v>
      </c>
      <c r="K888" s="26" t="s">
        <v>5117</v>
      </c>
      <c r="N888" s="4" t="s">
        <v>4824</v>
      </c>
      <c r="O888" s="4" t="s">
        <v>6898</v>
      </c>
    </row>
    <row r="889" spans="10:15" x14ac:dyDescent="0.2">
      <c r="J889" s="26" t="s">
        <v>4114</v>
      </c>
      <c r="K889" s="26" t="s">
        <v>5118</v>
      </c>
      <c r="N889" s="4" t="s">
        <v>4825</v>
      </c>
      <c r="O889" s="4" t="s">
        <v>6903</v>
      </c>
    </row>
    <row r="890" spans="10:15" x14ac:dyDescent="0.2">
      <c r="J890" s="26" t="s">
        <v>4114</v>
      </c>
      <c r="K890" s="26" t="s">
        <v>5119</v>
      </c>
      <c r="N890" s="164" t="s">
        <v>6074</v>
      </c>
      <c r="O890" s="4" t="s">
        <v>6995</v>
      </c>
    </row>
    <row r="891" spans="10:15" x14ac:dyDescent="0.2">
      <c r="J891" s="26" t="s">
        <v>4114</v>
      </c>
      <c r="K891" s="26" t="s">
        <v>5120</v>
      </c>
      <c r="N891" s="150" t="s">
        <v>5489</v>
      </c>
      <c r="O891" s="4" t="s">
        <v>6938</v>
      </c>
    </row>
    <row r="892" spans="10:15" x14ac:dyDescent="0.2">
      <c r="J892" s="26" t="s">
        <v>4114</v>
      </c>
      <c r="K892" s="26" t="s">
        <v>5121</v>
      </c>
      <c r="N892" s="4" t="s">
        <v>6088</v>
      </c>
      <c r="O892" s="4" t="s">
        <v>4096</v>
      </c>
    </row>
    <row r="893" spans="10:15" x14ac:dyDescent="0.2">
      <c r="J893" s="26" t="s">
        <v>4114</v>
      </c>
      <c r="K893" s="26" t="s">
        <v>5122</v>
      </c>
      <c r="N893" s="4" t="s">
        <v>5146</v>
      </c>
      <c r="O893" s="4" t="s">
        <v>6877</v>
      </c>
    </row>
    <row r="894" spans="10:15" x14ac:dyDescent="0.2">
      <c r="J894" s="26" t="s">
        <v>4114</v>
      </c>
      <c r="K894" s="31" t="s">
        <v>5123</v>
      </c>
      <c r="N894" s="4" t="s">
        <v>6097</v>
      </c>
      <c r="O894" s="4" t="s">
        <v>4096</v>
      </c>
    </row>
    <row r="895" spans="10:15" x14ac:dyDescent="0.2">
      <c r="J895" s="26" t="s">
        <v>4114</v>
      </c>
      <c r="K895" s="31" t="s">
        <v>5124</v>
      </c>
      <c r="N895" s="150" t="s">
        <v>5802</v>
      </c>
      <c r="O895" s="4" t="s">
        <v>6977</v>
      </c>
    </row>
    <row r="896" spans="10:15" x14ac:dyDescent="0.2">
      <c r="J896" s="26" t="s">
        <v>4114</v>
      </c>
      <c r="K896" s="26" t="s">
        <v>5125</v>
      </c>
      <c r="N896" s="4" t="s">
        <v>4470</v>
      </c>
      <c r="O896" s="27" t="s">
        <v>4096</v>
      </c>
    </row>
    <row r="897" spans="10:15" x14ac:dyDescent="0.2">
      <c r="J897" s="26" t="s">
        <v>4114</v>
      </c>
      <c r="K897" s="26" t="s">
        <v>5126</v>
      </c>
      <c r="N897" s="150" t="s">
        <v>5803</v>
      </c>
      <c r="O897" s="4" t="s">
        <v>6978</v>
      </c>
    </row>
    <row r="898" spans="10:15" x14ac:dyDescent="0.2">
      <c r="J898" s="26" t="s">
        <v>4114</v>
      </c>
      <c r="K898" s="26" t="s">
        <v>5127</v>
      </c>
      <c r="N898" s="4" t="s">
        <v>4826</v>
      </c>
      <c r="O898" s="4" t="s">
        <v>6899</v>
      </c>
    </row>
    <row r="899" spans="10:15" x14ac:dyDescent="0.2">
      <c r="J899" s="26" t="s">
        <v>4114</v>
      </c>
      <c r="K899" s="26" t="s">
        <v>5128</v>
      </c>
      <c r="N899" s="4" t="s">
        <v>4827</v>
      </c>
      <c r="O899" s="4" t="s">
        <v>6904</v>
      </c>
    </row>
    <row r="900" spans="10:15" x14ac:dyDescent="0.2">
      <c r="J900" s="26" t="s">
        <v>4114</v>
      </c>
      <c r="K900" s="26" t="s">
        <v>5129</v>
      </c>
      <c r="N900" s="4" t="s">
        <v>4471</v>
      </c>
      <c r="O900" s="27" t="s">
        <v>4096</v>
      </c>
    </row>
    <row r="901" spans="10:15" x14ac:dyDescent="0.2">
      <c r="J901" s="26" t="s">
        <v>4114</v>
      </c>
      <c r="K901" s="26" t="s">
        <v>5130</v>
      </c>
      <c r="N901" s="4" t="s">
        <v>6513</v>
      </c>
      <c r="O901" s="4" t="s">
        <v>4096</v>
      </c>
    </row>
    <row r="902" spans="10:15" x14ac:dyDescent="0.2">
      <c r="J902" s="26" t="s">
        <v>4114</v>
      </c>
      <c r="K902" s="26" t="s">
        <v>5131</v>
      </c>
      <c r="N902" s="27" t="s">
        <v>4373</v>
      </c>
      <c r="O902" s="27" t="s">
        <v>4096</v>
      </c>
    </row>
    <row r="903" spans="10:15" x14ac:dyDescent="0.2">
      <c r="J903" s="26" t="s">
        <v>4114</v>
      </c>
      <c r="K903" s="26" t="s">
        <v>5132</v>
      </c>
      <c r="N903" s="4" t="s">
        <v>5411</v>
      </c>
      <c r="O903" s="150" t="s">
        <v>4096</v>
      </c>
    </row>
    <row r="904" spans="10:15" x14ac:dyDescent="0.2">
      <c r="J904" s="26" t="s">
        <v>4114</v>
      </c>
      <c r="K904" s="26" t="s">
        <v>5133</v>
      </c>
      <c r="N904" s="4" t="s">
        <v>4546</v>
      </c>
      <c r="O904" s="4" t="s">
        <v>6875</v>
      </c>
    </row>
    <row r="905" spans="10:15" x14ac:dyDescent="0.2">
      <c r="J905" s="26" t="s">
        <v>4114</v>
      </c>
      <c r="K905" s="26" t="s">
        <v>5134</v>
      </c>
      <c r="N905" s="150" t="s">
        <v>5624</v>
      </c>
      <c r="O905" s="4" t="s">
        <v>6961</v>
      </c>
    </row>
    <row r="906" spans="10:15" x14ac:dyDescent="0.2">
      <c r="J906" s="26" t="s">
        <v>4114</v>
      </c>
      <c r="K906" s="26" t="s">
        <v>5135</v>
      </c>
      <c r="N906" s="150" t="s">
        <v>5625</v>
      </c>
      <c r="O906" s="4" t="s">
        <v>6941</v>
      </c>
    </row>
    <row r="907" spans="10:15" x14ac:dyDescent="0.2">
      <c r="J907" s="26" t="s">
        <v>4114</v>
      </c>
      <c r="K907" s="26" t="s">
        <v>5136</v>
      </c>
      <c r="N907" s="4" t="s">
        <v>6268</v>
      </c>
      <c r="O907" s="4" t="s">
        <v>7017</v>
      </c>
    </row>
    <row r="908" spans="10:15" x14ac:dyDescent="0.2">
      <c r="J908" s="26" t="s">
        <v>4114</v>
      </c>
      <c r="K908" s="26" t="s">
        <v>5137</v>
      </c>
      <c r="N908" s="4" t="s">
        <v>4472</v>
      </c>
      <c r="O908" s="27" t="s">
        <v>4096</v>
      </c>
    </row>
    <row r="909" spans="10:15" x14ac:dyDescent="0.2">
      <c r="J909" s="26" t="s">
        <v>4114</v>
      </c>
      <c r="K909" s="26" t="s">
        <v>5138</v>
      </c>
      <c r="N909" s="4" t="s">
        <v>5344</v>
      </c>
      <c r="O909" s="4" t="s">
        <v>6936</v>
      </c>
    </row>
    <row r="910" spans="10:15" x14ac:dyDescent="0.2">
      <c r="J910" s="26" t="s">
        <v>4114</v>
      </c>
      <c r="K910" s="26" t="s">
        <v>5139</v>
      </c>
      <c r="N910" s="44" t="s">
        <v>6170</v>
      </c>
      <c r="O910" s="4" t="s">
        <v>6998</v>
      </c>
    </row>
    <row r="911" spans="10:15" x14ac:dyDescent="0.2">
      <c r="J911" s="26" t="s">
        <v>4114</v>
      </c>
      <c r="K911" s="26" t="s">
        <v>5140</v>
      </c>
      <c r="N911" s="4" t="s">
        <v>4473</v>
      </c>
      <c r="O911" s="27" t="s">
        <v>4096</v>
      </c>
    </row>
    <row r="912" spans="10:15" x14ac:dyDescent="0.2">
      <c r="J912" s="26" t="s">
        <v>4114</v>
      </c>
      <c r="K912" s="26" t="s">
        <v>5141</v>
      </c>
      <c r="N912" s="4" t="s">
        <v>6338</v>
      </c>
      <c r="O912" s="4" t="s">
        <v>7018</v>
      </c>
    </row>
    <row r="913" spans="10:15" x14ac:dyDescent="0.2">
      <c r="J913" s="26" t="s">
        <v>4114</v>
      </c>
      <c r="K913" s="26" t="s">
        <v>5142</v>
      </c>
      <c r="N913" s="150" t="s">
        <v>4648</v>
      </c>
      <c r="O913" s="150" t="s">
        <v>6877</v>
      </c>
    </row>
    <row r="914" spans="10:15" x14ac:dyDescent="0.2">
      <c r="J914" s="26" t="s">
        <v>4114</v>
      </c>
      <c r="K914" s="26" t="s">
        <v>5143</v>
      </c>
      <c r="N914" s="150" t="s">
        <v>4648</v>
      </c>
      <c r="O914" s="150" t="s">
        <v>6878</v>
      </c>
    </row>
    <row r="915" spans="10:15" x14ac:dyDescent="0.2">
      <c r="J915" s="26" t="s">
        <v>4114</v>
      </c>
      <c r="K915" s="26" t="s">
        <v>5144</v>
      </c>
      <c r="N915" s="150" t="s">
        <v>4648</v>
      </c>
      <c r="O915" s="150" t="s">
        <v>6879</v>
      </c>
    </row>
    <row r="916" spans="10:15" x14ac:dyDescent="0.2">
      <c r="J916" s="26" t="s">
        <v>4114</v>
      </c>
      <c r="K916" s="26" t="s">
        <v>5145</v>
      </c>
      <c r="N916" s="150" t="s">
        <v>4649</v>
      </c>
      <c r="O916" s="150" t="s">
        <v>6877</v>
      </c>
    </row>
    <row r="917" spans="10:15" x14ac:dyDescent="0.2">
      <c r="J917" s="26" t="s">
        <v>4114</v>
      </c>
      <c r="K917" s="26" t="s">
        <v>5146</v>
      </c>
      <c r="N917" s="150" t="s">
        <v>4649</v>
      </c>
      <c r="O917" s="150" t="s">
        <v>6878</v>
      </c>
    </row>
    <row r="918" spans="10:15" x14ac:dyDescent="0.2">
      <c r="J918" s="26" t="s">
        <v>4114</v>
      </c>
      <c r="K918" s="31" t="s">
        <v>5147</v>
      </c>
      <c r="N918" s="150" t="s">
        <v>4649</v>
      </c>
      <c r="O918" s="150" t="s">
        <v>6879</v>
      </c>
    </row>
    <row r="919" spans="10:15" x14ac:dyDescent="0.2">
      <c r="J919" s="26" t="s">
        <v>4114</v>
      </c>
      <c r="K919" s="26" t="s">
        <v>5148</v>
      </c>
      <c r="N919" s="150" t="s">
        <v>4650</v>
      </c>
      <c r="O919" s="150" t="s">
        <v>6877</v>
      </c>
    </row>
    <row r="920" spans="10:15" x14ac:dyDescent="0.2">
      <c r="J920" s="26" t="s">
        <v>4114</v>
      </c>
      <c r="K920" s="26" t="s">
        <v>5149</v>
      </c>
      <c r="N920" s="150" t="s">
        <v>4650</v>
      </c>
      <c r="O920" s="150" t="s">
        <v>6878</v>
      </c>
    </row>
    <row r="921" spans="10:15" x14ac:dyDescent="0.2">
      <c r="J921" s="26" t="s">
        <v>4114</v>
      </c>
      <c r="K921" s="26" t="s">
        <v>5150</v>
      </c>
      <c r="N921" s="150" t="s">
        <v>4650</v>
      </c>
      <c r="O921" s="150" t="s">
        <v>6879</v>
      </c>
    </row>
    <row r="922" spans="10:15" x14ac:dyDescent="0.2">
      <c r="J922" s="26" t="s">
        <v>4114</v>
      </c>
      <c r="K922" s="26" t="s">
        <v>5151</v>
      </c>
      <c r="N922" s="150" t="s">
        <v>4651</v>
      </c>
      <c r="O922" s="150" t="s">
        <v>6877</v>
      </c>
    </row>
    <row r="923" spans="10:15" x14ac:dyDescent="0.2">
      <c r="J923" s="26" t="s">
        <v>4114</v>
      </c>
      <c r="K923" s="26" t="s">
        <v>5152</v>
      </c>
      <c r="N923" s="150" t="s">
        <v>4651</v>
      </c>
      <c r="O923" s="150" t="s">
        <v>6878</v>
      </c>
    </row>
    <row r="924" spans="10:15" x14ac:dyDescent="0.2">
      <c r="J924" s="26" t="s">
        <v>4114</v>
      </c>
      <c r="K924" s="26" t="s">
        <v>5153</v>
      </c>
      <c r="N924" s="150" t="s">
        <v>4651</v>
      </c>
      <c r="O924" s="150" t="s">
        <v>6879</v>
      </c>
    </row>
    <row r="925" spans="10:15" x14ac:dyDescent="0.2">
      <c r="J925" s="26" t="s">
        <v>4114</v>
      </c>
      <c r="K925" s="26" t="s">
        <v>5154</v>
      </c>
      <c r="N925" s="4" t="s">
        <v>4652</v>
      </c>
      <c r="O925" s="150" t="s">
        <v>6877</v>
      </c>
    </row>
    <row r="926" spans="10:15" x14ac:dyDescent="0.2">
      <c r="J926" s="26" t="s">
        <v>4114</v>
      </c>
      <c r="K926" s="26" t="s">
        <v>5155</v>
      </c>
      <c r="N926" s="4" t="s">
        <v>4652</v>
      </c>
      <c r="O926" s="150" t="s">
        <v>6878</v>
      </c>
    </row>
    <row r="927" spans="10:15" x14ac:dyDescent="0.2">
      <c r="J927" s="26" t="s">
        <v>4114</v>
      </c>
      <c r="K927" s="26" t="s">
        <v>5156</v>
      </c>
      <c r="N927" s="4" t="s">
        <v>4652</v>
      </c>
      <c r="O927" s="150" t="s">
        <v>6879</v>
      </c>
    </row>
    <row r="928" spans="10:15" x14ac:dyDescent="0.2">
      <c r="J928" s="26" t="s">
        <v>4114</v>
      </c>
      <c r="K928" s="26" t="s">
        <v>5157</v>
      </c>
      <c r="N928" s="4" t="s">
        <v>4653</v>
      </c>
      <c r="O928" s="150" t="s">
        <v>6877</v>
      </c>
    </row>
    <row r="929" spans="10:15" x14ac:dyDescent="0.2">
      <c r="J929" s="26" t="s">
        <v>4114</v>
      </c>
      <c r="K929" s="26" t="s">
        <v>5158</v>
      </c>
      <c r="N929" s="4" t="s">
        <v>4653</v>
      </c>
      <c r="O929" s="150" t="s">
        <v>6878</v>
      </c>
    </row>
    <row r="930" spans="10:15" x14ac:dyDescent="0.2">
      <c r="J930" s="26" t="s">
        <v>4114</v>
      </c>
      <c r="K930" s="26" t="s">
        <v>5159</v>
      </c>
      <c r="N930" s="4" t="s">
        <v>4653</v>
      </c>
      <c r="O930" s="150" t="s">
        <v>6879</v>
      </c>
    </row>
    <row r="931" spans="10:15" x14ac:dyDescent="0.2">
      <c r="J931" s="26" t="s">
        <v>4114</v>
      </c>
      <c r="K931" s="26" t="s">
        <v>5160</v>
      </c>
      <c r="N931" s="4" t="s">
        <v>4654</v>
      </c>
      <c r="O931" s="150" t="s">
        <v>6877</v>
      </c>
    </row>
    <row r="932" spans="10:15" x14ac:dyDescent="0.2">
      <c r="J932" s="26" t="s">
        <v>4114</v>
      </c>
      <c r="K932" s="26" t="s">
        <v>5161</v>
      </c>
      <c r="N932" s="4" t="s">
        <v>4654</v>
      </c>
      <c r="O932" s="150" t="s">
        <v>6878</v>
      </c>
    </row>
    <row r="933" spans="10:15" x14ac:dyDescent="0.2">
      <c r="J933" s="26" t="s">
        <v>4114</v>
      </c>
      <c r="K933" s="26" t="s">
        <v>5162</v>
      </c>
      <c r="N933" s="4" t="s">
        <v>4654</v>
      </c>
      <c r="O933" s="150" t="s">
        <v>6879</v>
      </c>
    </row>
    <row r="934" spans="10:15" x14ac:dyDescent="0.2">
      <c r="J934" s="26" t="s">
        <v>4114</v>
      </c>
      <c r="K934" s="26" t="s">
        <v>5163</v>
      </c>
      <c r="N934" s="4" t="s">
        <v>4655</v>
      </c>
      <c r="O934" s="150" t="s">
        <v>6877</v>
      </c>
    </row>
    <row r="935" spans="10:15" x14ac:dyDescent="0.2">
      <c r="J935" s="26" t="s">
        <v>4114</v>
      </c>
      <c r="K935" s="26" t="s">
        <v>5164</v>
      </c>
      <c r="N935" s="4" t="s">
        <v>4655</v>
      </c>
      <c r="O935" s="150" t="s">
        <v>6878</v>
      </c>
    </row>
    <row r="936" spans="10:15" x14ac:dyDescent="0.2">
      <c r="J936" s="26" t="s">
        <v>4114</v>
      </c>
      <c r="K936" s="26" t="s">
        <v>5165</v>
      </c>
      <c r="N936" s="4" t="s">
        <v>4655</v>
      </c>
      <c r="O936" s="150" t="s">
        <v>6879</v>
      </c>
    </row>
    <row r="937" spans="10:15" x14ac:dyDescent="0.2">
      <c r="J937" s="26" t="s">
        <v>4115</v>
      </c>
      <c r="K937" s="26" t="s">
        <v>5166</v>
      </c>
      <c r="N937" s="4" t="s">
        <v>4656</v>
      </c>
      <c r="O937" s="150" t="s">
        <v>6877</v>
      </c>
    </row>
    <row r="938" spans="10:15" x14ac:dyDescent="0.2">
      <c r="J938" s="26" t="s">
        <v>4115</v>
      </c>
      <c r="K938" s="26" t="s">
        <v>5167</v>
      </c>
      <c r="N938" s="4" t="s">
        <v>4656</v>
      </c>
      <c r="O938" s="150" t="s">
        <v>6878</v>
      </c>
    </row>
    <row r="939" spans="10:15" x14ac:dyDescent="0.2">
      <c r="J939" s="26" t="s">
        <v>4115</v>
      </c>
      <c r="K939" s="26" t="s">
        <v>5168</v>
      </c>
      <c r="N939" s="4" t="s">
        <v>4656</v>
      </c>
      <c r="O939" s="150" t="s">
        <v>6879</v>
      </c>
    </row>
    <row r="940" spans="10:15" x14ac:dyDescent="0.2">
      <c r="J940" s="26" t="s">
        <v>4115</v>
      </c>
      <c r="K940" s="26" t="s">
        <v>5169</v>
      </c>
      <c r="N940" s="4" t="s">
        <v>4657</v>
      </c>
      <c r="O940" s="150" t="s">
        <v>6877</v>
      </c>
    </row>
    <row r="941" spans="10:15" x14ac:dyDescent="0.2">
      <c r="J941" s="26" t="s">
        <v>4115</v>
      </c>
      <c r="K941" s="26" t="s">
        <v>5170</v>
      </c>
      <c r="N941" s="4" t="s">
        <v>4657</v>
      </c>
      <c r="O941" s="150" t="s">
        <v>6878</v>
      </c>
    </row>
    <row r="942" spans="10:15" x14ac:dyDescent="0.2">
      <c r="J942" s="26" t="s">
        <v>4115</v>
      </c>
      <c r="K942" s="26" t="s">
        <v>5171</v>
      </c>
      <c r="N942" s="4" t="s">
        <v>4657</v>
      </c>
      <c r="O942" s="150" t="s">
        <v>6879</v>
      </c>
    </row>
    <row r="943" spans="10:15" x14ac:dyDescent="0.2">
      <c r="J943" s="26" t="s">
        <v>4115</v>
      </c>
      <c r="K943" s="26" t="s">
        <v>5172</v>
      </c>
      <c r="N943" s="4" t="s">
        <v>4658</v>
      </c>
      <c r="O943" s="150" t="s">
        <v>6877</v>
      </c>
    </row>
    <row r="944" spans="10:15" x14ac:dyDescent="0.2">
      <c r="J944" s="26" t="s">
        <v>4115</v>
      </c>
      <c r="K944" s="26" t="s">
        <v>5173</v>
      </c>
      <c r="N944" s="4" t="s">
        <v>4658</v>
      </c>
      <c r="O944" s="150" t="s">
        <v>6878</v>
      </c>
    </row>
    <row r="945" spans="10:15" x14ac:dyDescent="0.2">
      <c r="J945" s="26" t="s">
        <v>4115</v>
      </c>
      <c r="K945" s="26" t="s">
        <v>5174</v>
      </c>
      <c r="N945" s="4" t="s">
        <v>4658</v>
      </c>
      <c r="O945" s="150" t="s">
        <v>6879</v>
      </c>
    </row>
    <row r="946" spans="10:15" x14ac:dyDescent="0.2">
      <c r="J946" s="26" t="s">
        <v>4115</v>
      </c>
      <c r="K946" s="26" t="s">
        <v>5175</v>
      </c>
      <c r="N946" s="4" t="s">
        <v>4659</v>
      </c>
      <c r="O946" s="150" t="s">
        <v>6877</v>
      </c>
    </row>
    <row r="947" spans="10:15" x14ac:dyDescent="0.2">
      <c r="J947" s="26" t="s">
        <v>4115</v>
      </c>
      <c r="K947" s="26" t="s">
        <v>5176</v>
      </c>
      <c r="N947" s="4" t="s">
        <v>4659</v>
      </c>
      <c r="O947" s="150" t="s">
        <v>6878</v>
      </c>
    </row>
    <row r="948" spans="10:15" x14ac:dyDescent="0.2">
      <c r="J948" s="26" t="s">
        <v>4115</v>
      </c>
      <c r="K948" s="26" t="s">
        <v>5177</v>
      </c>
      <c r="N948" s="4" t="s">
        <v>4659</v>
      </c>
      <c r="O948" s="150" t="s">
        <v>6879</v>
      </c>
    </row>
    <row r="949" spans="10:15" x14ac:dyDescent="0.2">
      <c r="J949" s="26" t="s">
        <v>4115</v>
      </c>
      <c r="K949" s="26" t="s">
        <v>5178</v>
      </c>
      <c r="N949" s="4" t="s">
        <v>4660</v>
      </c>
      <c r="O949" s="150" t="s">
        <v>6877</v>
      </c>
    </row>
    <row r="950" spans="10:15" x14ac:dyDescent="0.2">
      <c r="J950" s="26" t="s">
        <v>4115</v>
      </c>
      <c r="K950" s="26" t="s">
        <v>5179</v>
      </c>
      <c r="N950" s="4" t="s">
        <v>4660</v>
      </c>
      <c r="O950" s="150" t="s">
        <v>6878</v>
      </c>
    </row>
    <row r="951" spans="10:15" x14ac:dyDescent="0.2">
      <c r="J951" s="26" t="s">
        <v>4115</v>
      </c>
      <c r="K951" s="26" t="s">
        <v>5180</v>
      </c>
      <c r="N951" s="4" t="s">
        <v>4660</v>
      </c>
      <c r="O951" s="150" t="s">
        <v>6879</v>
      </c>
    </row>
    <row r="952" spans="10:15" x14ac:dyDescent="0.2">
      <c r="J952" s="26" t="s">
        <v>4115</v>
      </c>
      <c r="K952" s="26" t="s">
        <v>5181</v>
      </c>
      <c r="N952" s="4" t="s">
        <v>4661</v>
      </c>
      <c r="O952" s="150" t="s">
        <v>6877</v>
      </c>
    </row>
    <row r="953" spans="10:15" x14ac:dyDescent="0.2">
      <c r="J953" s="26" t="s">
        <v>4115</v>
      </c>
      <c r="K953" s="26" t="s">
        <v>5182</v>
      </c>
      <c r="N953" s="4" t="s">
        <v>4661</v>
      </c>
      <c r="O953" s="150" t="s">
        <v>6878</v>
      </c>
    </row>
    <row r="954" spans="10:15" x14ac:dyDescent="0.2">
      <c r="J954" s="26" t="s">
        <v>4115</v>
      </c>
      <c r="K954" s="26" t="s">
        <v>5183</v>
      </c>
      <c r="N954" s="4" t="s">
        <v>4661</v>
      </c>
      <c r="O954" s="150" t="s">
        <v>6879</v>
      </c>
    </row>
    <row r="955" spans="10:15" x14ac:dyDescent="0.2">
      <c r="J955" s="26" t="s">
        <v>4115</v>
      </c>
      <c r="K955" s="26" t="s">
        <v>5184</v>
      </c>
      <c r="N955" s="4" t="s">
        <v>4662</v>
      </c>
      <c r="O955" s="150" t="s">
        <v>6877</v>
      </c>
    </row>
    <row r="956" spans="10:15" x14ac:dyDescent="0.2">
      <c r="J956" s="26" t="s">
        <v>4115</v>
      </c>
      <c r="K956" s="26" t="s">
        <v>5185</v>
      </c>
      <c r="N956" s="4" t="s">
        <v>4662</v>
      </c>
      <c r="O956" s="150" t="s">
        <v>6878</v>
      </c>
    </row>
    <row r="957" spans="10:15" x14ac:dyDescent="0.2">
      <c r="J957" s="26" t="s">
        <v>4115</v>
      </c>
      <c r="K957" s="26" t="s">
        <v>5186</v>
      </c>
      <c r="N957" s="4" t="s">
        <v>4662</v>
      </c>
      <c r="O957" s="150" t="s">
        <v>6879</v>
      </c>
    </row>
    <row r="958" spans="10:15" x14ac:dyDescent="0.2">
      <c r="J958" s="26" t="s">
        <v>4115</v>
      </c>
      <c r="K958" s="26" t="s">
        <v>5187</v>
      </c>
      <c r="N958" s="4" t="s">
        <v>4663</v>
      </c>
      <c r="O958" s="150" t="s">
        <v>6877</v>
      </c>
    </row>
    <row r="959" spans="10:15" x14ac:dyDescent="0.2">
      <c r="J959" s="26" t="s">
        <v>4115</v>
      </c>
      <c r="K959" s="26" t="s">
        <v>5188</v>
      </c>
      <c r="N959" s="4" t="s">
        <v>4663</v>
      </c>
      <c r="O959" s="150" t="s">
        <v>6878</v>
      </c>
    </row>
    <row r="960" spans="10:15" x14ac:dyDescent="0.2">
      <c r="J960" s="26" t="s">
        <v>4115</v>
      </c>
      <c r="K960" s="26" t="s">
        <v>5189</v>
      </c>
      <c r="N960" s="4" t="s">
        <v>4663</v>
      </c>
      <c r="O960" s="150" t="s">
        <v>6879</v>
      </c>
    </row>
    <row r="961" spans="10:15" x14ac:dyDescent="0.2">
      <c r="J961" s="26" t="s">
        <v>4115</v>
      </c>
      <c r="K961" s="26" t="s">
        <v>5190</v>
      </c>
      <c r="N961" s="4" t="s">
        <v>4664</v>
      </c>
      <c r="O961" s="150" t="s">
        <v>6877</v>
      </c>
    </row>
    <row r="962" spans="10:15" x14ac:dyDescent="0.2">
      <c r="J962" s="26" t="s">
        <v>4115</v>
      </c>
      <c r="K962" s="26" t="s">
        <v>5191</v>
      </c>
      <c r="N962" s="4" t="s">
        <v>4664</v>
      </c>
      <c r="O962" s="150" t="s">
        <v>6878</v>
      </c>
    </row>
    <row r="963" spans="10:15" x14ac:dyDescent="0.2">
      <c r="J963" s="26" t="s">
        <v>4115</v>
      </c>
      <c r="K963" s="26" t="s">
        <v>5192</v>
      </c>
      <c r="N963" s="4" t="s">
        <v>4664</v>
      </c>
      <c r="O963" s="150" t="s">
        <v>6879</v>
      </c>
    </row>
    <row r="964" spans="10:15" x14ac:dyDescent="0.2">
      <c r="J964" s="26" t="s">
        <v>4115</v>
      </c>
      <c r="K964" s="26" t="s">
        <v>5193</v>
      </c>
      <c r="N964" s="4" t="s">
        <v>4665</v>
      </c>
      <c r="O964" s="150" t="s">
        <v>6877</v>
      </c>
    </row>
    <row r="965" spans="10:15" x14ac:dyDescent="0.2">
      <c r="J965" s="26" t="s">
        <v>4116</v>
      </c>
      <c r="K965" s="26" t="s">
        <v>5194</v>
      </c>
      <c r="N965" s="4" t="s">
        <v>4665</v>
      </c>
      <c r="O965" s="150" t="s">
        <v>6878</v>
      </c>
    </row>
    <row r="966" spans="10:15" x14ac:dyDescent="0.2">
      <c r="J966" s="26" t="s">
        <v>4116</v>
      </c>
      <c r="K966" s="26" t="s">
        <v>5195</v>
      </c>
      <c r="N966" s="4" t="s">
        <v>4665</v>
      </c>
      <c r="O966" s="150" t="s">
        <v>6879</v>
      </c>
    </row>
    <row r="967" spans="10:15" x14ac:dyDescent="0.2">
      <c r="J967" s="26" t="s">
        <v>4116</v>
      </c>
      <c r="K967" s="26" t="s">
        <v>5196</v>
      </c>
      <c r="N967" s="4" t="s">
        <v>4666</v>
      </c>
      <c r="O967" s="150" t="s">
        <v>6877</v>
      </c>
    </row>
    <row r="968" spans="10:15" x14ac:dyDescent="0.2">
      <c r="J968" s="26" t="s">
        <v>4116</v>
      </c>
      <c r="K968" s="26" t="s">
        <v>5197</v>
      </c>
      <c r="N968" s="4" t="s">
        <v>4666</v>
      </c>
      <c r="O968" s="150" t="s">
        <v>6878</v>
      </c>
    </row>
    <row r="969" spans="10:15" x14ac:dyDescent="0.2">
      <c r="J969" s="26" t="s">
        <v>4116</v>
      </c>
      <c r="K969" s="26" t="s">
        <v>5198</v>
      </c>
      <c r="N969" s="4" t="s">
        <v>4666</v>
      </c>
      <c r="O969" s="150" t="s">
        <v>6879</v>
      </c>
    </row>
    <row r="970" spans="10:15" x14ac:dyDescent="0.2">
      <c r="J970" s="26" t="s">
        <v>4116</v>
      </c>
      <c r="K970" s="26" t="s">
        <v>5199</v>
      </c>
      <c r="N970" s="4" t="s">
        <v>4667</v>
      </c>
      <c r="O970" s="150" t="s">
        <v>6877</v>
      </c>
    </row>
    <row r="971" spans="10:15" x14ac:dyDescent="0.2">
      <c r="J971" s="26" t="s">
        <v>4116</v>
      </c>
      <c r="K971" s="26" t="s">
        <v>5200</v>
      </c>
      <c r="N971" s="4" t="s">
        <v>4667</v>
      </c>
      <c r="O971" s="150" t="s">
        <v>6878</v>
      </c>
    </row>
    <row r="972" spans="10:15" x14ac:dyDescent="0.2">
      <c r="J972" s="26" t="s">
        <v>4116</v>
      </c>
      <c r="K972" s="26" t="s">
        <v>5201</v>
      </c>
      <c r="N972" s="4" t="s">
        <v>4667</v>
      </c>
      <c r="O972" s="150" t="s">
        <v>6879</v>
      </c>
    </row>
    <row r="973" spans="10:15" x14ac:dyDescent="0.2">
      <c r="J973" s="26" t="s">
        <v>4116</v>
      </c>
      <c r="K973" s="26" t="s">
        <v>5202</v>
      </c>
      <c r="N973" s="4" t="s">
        <v>4668</v>
      </c>
      <c r="O973" s="150" t="s">
        <v>6877</v>
      </c>
    </row>
    <row r="974" spans="10:15" x14ac:dyDescent="0.2">
      <c r="J974" s="26" t="s">
        <v>4116</v>
      </c>
      <c r="K974" s="26" t="s">
        <v>5203</v>
      </c>
      <c r="N974" s="4" t="s">
        <v>4668</v>
      </c>
      <c r="O974" s="150" t="s">
        <v>6878</v>
      </c>
    </row>
    <row r="975" spans="10:15" x14ac:dyDescent="0.2">
      <c r="J975" s="26" t="s">
        <v>4116</v>
      </c>
      <c r="K975" s="26" t="s">
        <v>5204</v>
      </c>
      <c r="N975" s="4" t="s">
        <v>4668</v>
      </c>
      <c r="O975" s="150" t="s">
        <v>6879</v>
      </c>
    </row>
    <row r="976" spans="10:15" x14ac:dyDescent="0.2">
      <c r="J976" s="26" t="s">
        <v>4116</v>
      </c>
      <c r="K976" s="26" t="s">
        <v>5205</v>
      </c>
      <c r="N976" s="4" t="s">
        <v>4669</v>
      </c>
      <c r="O976" s="150" t="s">
        <v>6877</v>
      </c>
    </row>
    <row r="977" spans="10:15" x14ac:dyDescent="0.2">
      <c r="J977" s="26" t="s">
        <v>4116</v>
      </c>
      <c r="K977" s="26" t="s">
        <v>5206</v>
      </c>
      <c r="N977" s="4" t="s">
        <v>4669</v>
      </c>
      <c r="O977" s="150" t="s">
        <v>6878</v>
      </c>
    </row>
    <row r="978" spans="10:15" x14ac:dyDescent="0.2">
      <c r="J978" s="26" t="s">
        <v>4116</v>
      </c>
      <c r="K978" s="26" t="s">
        <v>5207</v>
      </c>
      <c r="N978" s="4" t="s">
        <v>4669</v>
      </c>
      <c r="O978" s="150" t="s">
        <v>6879</v>
      </c>
    </row>
    <row r="979" spans="10:15" x14ac:dyDescent="0.2">
      <c r="J979" s="26" t="s">
        <v>4116</v>
      </c>
      <c r="K979" s="26" t="s">
        <v>5208</v>
      </c>
      <c r="N979" s="4" t="s">
        <v>4670</v>
      </c>
      <c r="O979" s="150" t="s">
        <v>6877</v>
      </c>
    </row>
    <row r="980" spans="10:15" x14ac:dyDescent="0.2">
      <c r="J980" s="26" t="s">
        <v>4116</v>
      </c>
      <c r="K980" s="26" t="s">
        <v>5209</v>
      </c>
      <c r="N980" s="4" t="s">
        <v>4670</v>
      </c>
      <c r="O980" s="150" t="s">
        <v>6878</v>
      </c>
    </row>
    <row r="981" spans="10:15" x14ac:dyDescent="0.2">
      <c r="J981" s="26" t="s">
        <v>4116</v>
      </c>
      <c r="K981" s="26" t="s">
        <v>5210</v>
      </c>
      <c r="N981" s="4" t="s">
        <v>4670</v>
      </c>
      <c r="O981" s="150" t="s">
        <v>6879</v>
      </c>
    </row>
    <row r="982" spans="10:15" x14ac:dyDescent="0.2">
      <c r="J982" s="26" t="s">
        <v>4116</v>
      </c>
      <c r="K982" s="26" t="s">
        <v>5211</v>
      </c>
      <c r="N982" s="4" t="s">
        <v>4671</v>
      </c>
      <c r="O982" s="150" t="s">
        <v>6877</v>
      </c>
    </row>
    <row r="983" spans="10:15" x14ac:dyDescent="0.2">
      <c r="J983" s="26" t="s">
        <v>4116</v>
      </c>
      <c r="K983" s="26" t="s">
        <v>5212</v>
      </c>
      <c r="N983" s="4" t="s">
        <v>4671</v>
      </c>
      <c r="O983" s="150" t="s">
        <v>6878</v>
      </c>
    </row>
    <row r="984" spans="10:15" x14ac:dyDescent="0.2">
      <c r="J984" s="26" t="s">
        <v>4116</v>
      </c>
      <c r="K984" s="26" t="s">
        <v>5213</v>
      </c>
      <c r="N984" s="4" t="s">
        <v>4671</v>
      </c>
      <c r="O984" s="150" t="s">
        <v>6879</v>
      </c>
    </row>
    <row r="985" spans="10:15" x14ac:dyDescent="0.2">
      <c r="J985" s="26" t="s">
        <v>4116</v>
      </c>
      <c r="K985" s="26" t="s">
        <v>5214</v>
      </c>
      <c r="N985" s="4" t="s">
        <v>4672</v>
      </c>
      <c r="O985" s="150" t="s">
        <v>6877</v>
      </c>
    </row>
    <row r="986" spans="10:15" x14ac:dyDescent="0.2">
      <c r="J986" s="26" t="s">
        <v>4116</v>
      </c>
      <c r="K986" s="26" t="s">
        <v>5215</v>
      </c>
      <c r="N986" s="4" t="s">
        <v>4672</v>
      </c>
      <c r="O986" s="150" t="s">
        <v>6878</v>
      </c>
    </row>
    <row r="987" spans="10:15" x14ac:dyDescent="0.2">
      <c r="J987" s="26" t="s">
        <v>4116</v>
      </c>
      <c r="K987" s="26" t="s">
        <v>5216</v>
      </c>
      <c r="N987" s="4" t="s">
        <v>4672</v>
      </c>
      <c r="O987" s="150" t="s">
        <v>6879</v>
      </c>
    </row>
    <row r="988" spans="10:15" x14ac:dyDescent="0.2">
      <c r="J988" s="26" t="s">
        <v>4116</v>
      </c>
      <c r="K988" s="26" t="s">
        <v>5217</v>
      </c>
      <c r="N988" s="4" t="s">
        <v>4673</v>
      </c>
      <c r="O988" s="150" t="s">
        <v>6877</v>
      </c>
    </row>
    <row r="989" spans="10:15" x14ac:dyDescent="0.2">
      <c r="J989" s="26" t="s">
        <v>4116</v>
      </c>
      <c r="K989" s="26" t="s">
        <v>5218</v>
      </c>
      <c r="N989" s="4" t="s">
        <v>4673</v>
      </c>
      <c r="O989" s="150" t="s">
        <v>6878</v>
      </c>
    </row>
    <row r="990" spans="10:15" x14ac:dyDescent="0.2">
      <c r="J990" s="26" t="s">
        <v>4116</v>
      </c>
      <c r="K990" s="26" t="s">
        <v>5219</v>
      </c>
      <c r="N990" s="4" t="s">
        <v>4673</v>
      </c>
      <c r="O990" s="150" t="s">
        <v>6879</v>
      </c>
    </row>
    <row r="991" spans="10:15" x14ac:dyDescent="0.2">
      <c r="J991" s="26" t="s">
        <v>4116</v>
      </c>
      <c r="K991" s="26" t="s">
        <v>5220</v>
      </c>
      <c r="N991" s="4" t="s">
        <v>4674</v>
      </c>
      <c r="O991" s="150" t="s">
        <v>6877</v>
      </c>
    </row>
    <row r="992" spans="10:15" x14ac:dyDescent="0.2">
      <c r="J992" s="26" t="s">
        <v>4116</v>
      </c>
      <c r="K992" s="26" t="s">
        <v>5221</v>
      </c>
      <c r="N992" s="4" t="s">
        <v>4674</v>
      </c>
      <c r="O992" s="150" t="s">
        <v>6878</v>
      </c>
    </row>
    <row r="993" spans="10:15" x14ac:dyDescent="0.2">
      <c r="J993" s="26" t="s">
        <v>4116</v>
      </c>
      <c r="K993" s="26" t="s">
        <v>5222</v>
      </c>
      <c r="N993" s="4" t="s">
        <v>4674</v>
      </c>
      <c r="O993" s="150" t="s">
        <v>6879</v>
      </c>
    </row>
    <row r="994" spans="10:15" x14ac:dyDescent="0.2">
      <c r="J994" s="26" t="s">
        <v>4116</v>
      </c>
      <c r="K994" s="26" t="s">
        <v>5223</v>
      </c>
      <c r="N994" s="4" t="s">
        <v>4675</v>
      </c>
      <c r="O994" s="150" t="s">
        <v>6877</v>
      </c>
    </row>
    <row r="995" spans="10:15" x14ac:dyDescent="0.2">
      <c r="J995" s="26" t="s">
        <v>4116</v>
      </c>
      <c r="K995" s="26" t="s">
        <v>5224</v>
      </c>
      <c r="N995" s="4" t="s">
        <v>4675</v>
      </c>
      <c r="O995" s="150" t="s">
        <v>6878</v>
      </c>
    </row>
    <row r="996" spans="10:15" x14ac:dyDescent="0.2">
      <c r="J996" s="26" t="s">
        <v>4116</v>
      </c>
      <c r="K996" s="26" t="s">
        <v>5225</v>
      </c>
      <c r="N996" s="4" t="s">
        <v>4675</v>
      </c>
      <c r="O996" s="150" t="s">
        <v>6879</v>
      </c>
    </row>
    <row r="997" spans="10:15" x14ac:dyDescent="0.2">
      <c r="J997" s="26" t="s">
        <v>4116</v>
      </c>
      <c r="K997" s="26" t="s">
        <v>5226</v>
      </c>
      <c r="N997" s="4" t="s">
        <v>4676</v>
      </c>
      <c r="O997" s="150" t="s">
        <v>6877</v>
      </c>
    </row>
    <row r="998" spans="10:15" x14ac:dyDescent="0.2">
      <c r="J998" s="26" t="s">
        <v>4116</v>
      </c>
      <c r="K998" s="26" t="s">
        <v>5227</v>
      </c>
      <c r="N998" s="4" t="s">
        <v>4676</v>
      </c>
      <c r="O998" s="150" t="s">
        <v>6878</v>
      </c>
    </row>
    <row r="999" spans="10:15" x14ac:dyDescent="0.2">
      <c r="J999" s="26" t="s">
        <v>4116</v>
      </c>
      <c r="K999" s="26" t="s">
        <v>5228</v>
      </c>
      <c r="N999" s="4" t="s">
        <v>4676</v>
      </c>
      <c r="O999" s="150" t="s">
        <v>6879</v>
      </c>
    </row>
    <row r="1000" spans="10:15" x14ac:dyDescent="0.2">
      <c r="J1000" s="26" t="s">
        <v>4116</v>
      </c>
      <c r="K1000" s="26" t="s">
        <v>5229</v>
      </c>
      <c r="N1000" s="150" t="s">
        <v>4677</v>
      </c>
      <c r="O1000" s="150" t="s">
        <v>6877</v>
      </c>
    </row>
    <row r="1001" spans="10:15" x14ac:dyDescent="0.2">
      <c r="J1001" s="26" t="s">
        <v>4116</v>
      </c>
      <c r="K1001" s="26" t="s">
        <v>5230</v>
      </c>
      <c r="N1001" s="150" t="s">
        <v>4677</v>
      </c>
      <c r="O1001" s="150" t="s">
        <v>6878</v>
      </c>
    </row>
    <row r="1002" spans="10:15" x14ac:dyDescent="0.2">
      <c r="J1002" s="26" t="s">
        <v>4116</v>
      </c>
      <c r="K1002" s="26" t="s">
        <v>5231</v>
      </c>
      <c r="N1002" s="150" t="s">
        <v>4677</v>
      </c>
      <c r="O1002" s="150" t="s">
        <v>6879</v>
      </c>
    </row>
    <row r="1003" spans="10:15" x14ac:dyDescent="0.2">
      <c r="J1003" s="26" t="s">
        <v>4116</v>
      </c>
      <c r="K1003" s="26" t="s">
        <v>5232</v>
      </c>
      <c r="N1003" s="150" t="s">
        <v>4678</v>
      </c>
      <c r="O1003" s="150" t="s">
        <v>6877</v>
      </c>
    </row>
    <row r="1004" spans="10:15" x14ac:dyDescent="0.2">
      <c r="J1004" s="26" t="s">
        <v>4116</v>
      </c>
      <c r="K1004" s="26" t="s">
        <v>5233</v>
      </c>
      <c r="N1004" s="150" t="s">
        <v>4678</v>
      </c>
      <c r="O1004" s="150" t="s">
        <v>6878</v>
      </c>
    </row>
    <row r="1005" spans="10:15" x14ac:dyDescent="0.2">
      <c r="J1005" s="26" t="s">
        <v>4116</v>
      </c>
      <c r="K1005" s="26" t="s">
        <v>5234</v>
      </c>
      <c r="N1005" s="150" t="s">
        <v>4678</v>
      </c>
      <c r="O1005" s="150" t="s">
        <v>6879</v>
      </c>
    </row>
    <row r="1006" spans="10:15" x14ac:dyDescent="0.2">
      <c r="J1006" s="26" t="s">
        <v>4116</v>
      </c>
      <c r="K1006" s="26" t="s">
        <v>5235</v>
      </c>
      <c r="N1006" s="4" t="s">
        <v>4679</v>
      </c>
      <c r="O1006" s="150" t="s">
        <v>6877</v>
      </c>
    </row>
    <row r="1007" spans="10:15" x14ac:dyDescent="0.2">
      <c r="J1007" s="26" t="s">
        <v>4116</v>
      </c>
      <c r="K1007" s="26" t="s">
        <v>5236</v>
      </c>
      <c r="N1007" s="4" t="s">
        <v>4679</v>
      </c>
      <c r="O1007" s="150" t="s">
        <v>6878</v>
      </c>
    </row>
    <row r="1008" spans="10:15" x14ac:dyDescent="0.2">
      <c r="J1008" s="26" t="s">
        <v>4116</v>
      </c>
      <c r="K1008" s="26" t="s">
        <v>5237</v>
      </c>
      <c r="N1008" s="4" t="s">
        <v>4679</v>
      </c>
      <c r="O1008" s="150" t="s">
        <v>6879</v>
      </c>
    </row>
    <row r="1009" spans="10:15" x14ac:dyDescent="0.2">
      <c r="J1009" s="26" t="s">
        <v>4116</v>
      </c>
      <c r="K1009" s="26" t="s">
        <v>5238</v>
      </c>
      <c r="N1009" s="4" t="s">
        <v>4680</v>
      </c>
      <c r="O1009" s="150" t="s">
        <v>6877</v>
      </c>
    </row>
    <row r="1010" spans="10:15" x14ac:dyDescent="0.2">
      <c r="J1010" s="26" t="s">
        <v>4116</v>
      </c>
      <c r="K1010" s="26" t="s">
        <v>5239</v>
      </c>
      <c r="N1010" s="4" t="s">
        <v>4680</v>
      </c>
      <c r="O1010" s="150" t="s">
        <v>6878</v>
      </c>
    </row>
    <row r="1011" spans="10:15" x14ac:dyDescent="0.2">
      <c r="J1011" s="26" t="s">
        <v>4116</v>
      </c>
      <c r="K1011" s="26" t="s">
        <v>5240</v>
      </c>
      <c r="N1011" s="4" t="s">
        <v>4680</v>
      </c>
      <c r="O1011" s="150" t="s">
        <v>6879</v>
      </c>
    </row>
    <row r="1012" spans="10:15" x14ac:dyDescent="0.2">
      <c r="J1012" s="26" t="s">
        <v>4116</v>
      </c>
      <c r="K1012" s="26" t="s">
        <v>5241</v>
      </c>
      <c r="N1012" s="4" t="s">
        <v>4681</v>
      </c>
      <c r="O1012" s="150" t="s">
        <v>6877</v>
      </c>
    </row>
    <row r="1013" spans="10:15" x14ac:dyDescent="0.2">
      <c r="J1013" s="26" t="s">
        <v>4116</v>
      </c>
      <c r="K1013" s="26" t="s">
        <v>5242</v>
      </c>
      <c r="N1013" s="4" t="s">
        <v>4681</v>
      </c>
      <c r="O1013" s="150" t="s">
        <v>6878</v>
      </c>
    </row>
    <row r="1014" spans="10:15" x14ac:dyDescent="0.2">
      <c r="J1014" s="26" t="s">
        <v>4116</v>
      </c>
      <c r="K1014" s="26" t="s">
        <v>5243</v>
      </c>
      <c r="N1014" s="4" t="s">
        <v>4681</v>
      </c>
      <c r="O1014" s="150" t="s">
        <v>6879</v>
      </c>
    </row>
    <row r="1015" spans="10:15" x14ac:dyDescent="0.2">
      <c r="J1015" s="26" t="s">
        <v>4116</v>
      </c>
      <c r="K1015" s="26" t="s">
        <v>5244</v>
      </c>
      <c r="N1015" s="4" t="s">
        <v>4682</v>
      </c>
      <c r="O1015" s="150" t="s">
        <v>6877</v>
      </c>
    </row>
    <row r="1016" spans="10:15" x14ac:dyDescent="0.2">
      <c r="J1016" s="26" t="s">
        <v>4116</v>
      </c>
      <c r="K1016" s="26" t="s">
        <v>5245</v>
      </c>
      <c r="N1016" s="4" t="s">
        <v>4682</v>
      </c>
      <c r="O1016" s="150" t="s">
        <v>6878</v>
      </c>
    </row>
    <row r="1017" spans="10:15" x14ac:dyDescent="0.2">
      <c r="J1017" s="26" t="s">
        <v>4116</v>
      </c>
      <c r="K1017" s="26" t="s">
        <v>5246</v>
      </c>
      <c r="N1017" s="4" t="s">
        <v>4682</v>
      </c>
      <c r="O1017" s="150" t="s">
        <v>6879</v>
      </c>
    </row>
    <row r="1018" spans="10:15" x14ac:dyDescent="0.2">
      <c r="J1018" s="26" t="s">
        <v>4116</v>
      </c>
      <c r="K1018" s="26" t="s">
        <v>5247</v>
      </c>
      <c r="N1018" s="4" t="s">
        <v>4683</v>
      </c>
      <c r="O1018" s="150" t="s">
        <v>6877</v>
      </c>
    </row>
    <row r="1019" spans="10:15" x14ac:dyDescent="0.2">
      <c r="J1019" s="26" t="s">
        <v>4116</v>
      </c>
      <c r="K1019" s="26" t="s">
        <v>5248</v>
      </c>
      <c r="N1019" s="4" t="s">
        <v>4683</v>
      </c>
      <c r="O1019" s="150" t="s">
        <v>6878</v>
      </c>
    </row>
    <row r="1020" spans="10:15" x14ac:dyDescent="0.2">
      <c r="J1020" s="26" t="s">
        <v>4116</v>
      </c>
      <c r="K1020" s="26" t="s">
        <v>5249</v>
      </c>
      <c r="N1020" s="4" t="s">
        <v>4683</v>
      </c>
      <c r="O1020" s="150" t="s">
        <v>6879</v>
      </c>
    </row>
    <row r="1021" spans="10:15" x14ac:dyDescent="0.2">
      <c r="J1021" s="26" t="s">
        <v>4116</v>
      </c>
      <c r="K1021" s="26" t="s">
        <v>5250</v>
      </c>
      <c r="N1021" s="4" t="s">
        <v>4684</v>
      </c>
      <c r="O1021" s="150" t="s">
        <v>6877</v>
      </c>
    </row>
    <row r="1022" spans="10:15" x14ac:dyDescent="0.2">
      <c r="J1022" s="26" t="s">
        <v>4116</v>
      </c>
      <c r="K1022" s="26" t="s">
        <v>5251</v>
      </c>
      <c r="N1022" s="4" t="s">
        <v>4684</v>
      </c>
      <c r="O1022" s="150" t="s">
        <v>6878</v>
      </c>
    </row>
    <row r="1023" spans="10:15" x14ac:dyDescent="0.2">
      <c r="J1023" s="26" t="s">
        <v>4116</v>
      </c>
      <c r="K1023" s="26" t="s">
        <v>5252</v>
      </c>
      <c r="N1023" s="4" t="s">
        <v>4684</v>
      </c>
      <c r="O1023" s="150" t="s">
        <v>6879</v>
      </c>
    </row>
    <row r="1024" spans="10:15" x14ac:dyDescent="0.2">
      <c r="J1024" s="26" t="s">
        <v>4116</v>
      </c>
      <c r="K1024" s="26" t="s">
        <v>5253</v>
      </c>
      <c r="N1024" s="4" t="s">
        <v>4685</v>
      </c>
      <c r="O1024" s="150" t="s">
        <v>6877</v>
      </c>
    </row>
    <row r="1025" spans="10:15" x14ac:dyDescent="0.2">
      <c r="J1025" s="26" t="s">
        <v>4116</v>
      </c>
      <c r="K1025" s="26" t="s">
        <v>5254</v>
      </c>
      <c r="N1025" s="4" t="s">
        <v>4685</v>
      </c>
      <c r="O1025" s="150" t="s">
        <v>6878</v>
      </c>
    </row>
    <row r="1026" spans="10:15" x14ac:dyDescent="0.2">
      <c r="J1026" s="26" t="s">
        <v>7130</v>
      </c>
      <c r="K1026" s="26" t="s">
        <v>5255</v>
      </c>
      <c r="N1026" s="4" t="s">
        <v>4685</v>
      </c>
      <c r="O1026" s="150" t="s">
        <v>6879</v>
      </c>
    </row>
    <row r="1027" spans="10:15" x14ac:dyDescent="0.2">
      <c r="J1027" s="26" t="s">
        <v>7130</v>
      </c>
      <c r="K1027" s="26" t="s">
        <v>5256</v>
      </c>
      <c r="N1027" s="4" t="s">
        <v>4686</v>
      </c>
      <c r="O1027" s="150" t="s">
        <v>6877</v>
      </c>
    </row>
    <row r="1028" spans="10:15" x14ac:dyDescent="0.2">
      <c r="J1028" s="26" t="s">
        <v>4117</v>
      </c>
      <c r="K1028" s="26" t="s">
        <v>7089</v>
      </c>
      <c r="N1028" s="4" t="s">
        <v>4686</v>
      </c>
      <c r="O1028" s="150" t="s">
        <v>6878</v>
      </c>
    </row>
    <row r="1029" spans="10:15" x14ac:dyDescent="0.2">
      <c r="J1029" s="26" t="s">
        <v>4118</v>
      </c>
      <c r="K1029" s="26" t="s">
        <v>7089</v>
      </c>
      <c r="N1029" s="4" t="s">
        <v>4686</v>
      </c>
      <c r="O1029" s="150" t="s">
        <v>6879</v>
      </c>
    </row>
    <row r="1030" spans="10:15" x14ac:dyDescent="0.2">
      <c r="J1030" s="26" t="s">
        <v>4119</v>
      </c>
      <c r="K1030" s="26" t="s">
        <v>7089</v>
      </c>
      <c r="N1030" s="4" t="s">
        <v>4687</v>
      </c>
      <c r="O1030" s="150" t="s">
        <v>6877</v>
      </c>
    </row>
    <row r="1031" spans="10:15" x14ac:dyDescent="0.2">
      <c r="J1031" s="26" t="s">
        <v>4120</v>
      </c>
      <c r="K1031" s="29" t="s">
        <v>5257</v>
      </c>
      <c r="N1031" s="4" t="s">
        <v>4687</v>
      </c>
      <c r="O1031" s="150" t="s">
        <v>6878</v>
      </c>
    </row>
    <row r="1032" spans="10:15" x14ac:dyDescent="0.2">
      <c r="J1032" s="26" t="s">
        <v>4120</v>
      </c>
      <c r="K1032" s="29" t="s">
        <v>5258</v>
      </c>
      <c r="N1032" s="4" t="s">
        <v>4687</v>
      </c>
      <c r="O1032" s="150" t="s">
        <v>6879</v>
      </c>
    </row>
    <row r="1033" spans="10:15" x14ac:dyDescent="0.2">
      <c r="J1033" s="26" t="s">
        <v>4121</v>
      </c>
      <c r="K1033" s="26" t="s">
        <v>7089</v>
      </c>
      <c r="N1033" s="4" t="s">
        <v>4688</v>
      </c>
      <c r="O1033" s="150" t="s">
        <v>6877</v>
      </c>
    </row>
    <row r="1034" spans="10:15" x14ac:dyDescent="0.2">
      <c r="J1034" s="26" t="s">
        <v>4122</v>
      </c>
      <c r="K1034" s="26" t="s">
        <v>7089</v>
      </c>
      <c r="N1034" s="4" t="s">
        <v>4688</v>
      </c>
      <c r="O1034" s="150" t="s">
        <v>6878</v>
      </c>
    </row>
    <row r="1035" spans="10:15" x14ac:dyDescent="0.2">
      <c r="J1035" s="26" t="s">
        <v>4123</v>
      </c>
      <c r="K1035" s="26" t="s">
        <v>7089</v>
      </c>
      <c r="N1035" s="4" t="s">
        <v>4688</v>
      </c>
      <c r="O1035" s="150" t="s">
        <v>6879</v>
      </c>
    </row>
    <row r="1036" spans="10:15" x14ac:dyDescent="0.2">
      <c r="J1036" s="26" t="s">
        <v>4124</v>
      </c>
      <c r="K1036" s="26" t="s">
        <v>7090</v>
      </c>
      <c r="N1036" s="4" t="s">
        <v>4689</v>
      </c>
      <c r="O1036" s="150" t="s">
        <v>6877</v>
      </c>
    </row>
    <row r="1037" spans="10:15" x14ac:dyDescent="0.2">
      <c r="J1037" s="26" t="s">
        <v>4125</v>
      </c>
      <c r="K1037" s="26" t="s">
        <v>7090</v>
      </c>
      <c r="N1037" s="4" t="s">
        <v>4689</v>
      </c>
      <c r="O1037" s="150" t="s">
        <v>6878</v>
      </c>
    </row>
    <row r="1038" spans="10:15" x14ac:dyDescent="0.2">
      <c r="J1038" s="26" t="s">
        <v>4126</v>
      </c>
      <c r="K1038" s="26" t="s">
        <v>7090</v>
      </c>
      <c r="N1038" s="4" t="s">
        <v>4689</v>
      </c>
      <c r="O1038" s="150" t="s">
        <v>6879</v>
      </c>
    </row>
    <row r="1039" spans="10:15" x14ac:dyDescent="0.2">
      <c r="J1039" s="26" t="s">
        <v>7131</v>
      </c>
      <c r="K1039" s="26" t="s">
        <v>7090</v>
      </c>
      <c r="N1039" s="4" t="s">
        <v>4690</v>
      </c>
      <c r="O1039" s="150" t="s">
        <v>6877</v>
      </c>
    </row>
    <row r="1040" spans="10:15" x14ac:dyDescent="0.2">
      <c r="J1040" s="26" t="s">
        <v>4127</v>
      </c>
      <c r="K1040" s="26" t="s">
        <v>7090</v>
      </c>
      <c r="N1040" s="4" t="s">
        <v>4690</v>
      </c>
      <c r="O1040" s="150" t="s">
        <v>6878</v>
      </c>
    </row>
    <row r="1041" spans="10:15" x14ac:dyDescent="0.2">
      <c r="J1041" s="26" t="s">
        <v>4128</v>
      </c>
      <c r="K1041" s="26" t="s">
        <v>7090</v>
      </c>
      <c r="N1041" s="4" t="s">
        <v>4690</v>
      </c>
      <c r="O1041" s="150" t="s">
        <v>6879</v>
      </c>
    </row>
    <row r="1042" spans="10:15" x14ac:dyDescent="0.2">
      <c r="J1042" s="26" t="s">
        <v>4129</v>
      </c>
      <c r="K1042" s="26" t="s">
        <v>7090</v>
      </c>
      <c r="N1042" s="4" t="s">
        <v>4691</v>
      </c>
      <c r="O1042" s="150" t="s">
        <v>6877</v>
      </c>
    </row>
    <row r="1043" spans="10:15" x14ac:dyDescent="0.2">
      <c r="J1043" s="26" t="s">
        <v>4130</v>
      </c>
      <c r="K1043" s="26" t="s">
        <v>7090</v>
      </c>
      <c r="N1043" s="4" t="s">
        <v>4691</v>
      </c>
      <c r="O1043" s="150" t="s">
        <v>6878</v>
      </c>
    </row>
    <row r="1044" spans="10:15" x14ac:dyDescent="0.2">
      <c r="J1044" s="26" t="s">
        <v>4131</v>
      </c>
      <c r="K1044" s="26" t="s">
        <v>7090</v>
      </c>
      <c r="N1044" s="4" t="s">
        <v>4691</v>
      </c>
      <c r="O1044" s="150" t="s">
        <v>6879</v>
      </c>
    </row>
    <row r="1045" spans="10:15" x14ac:dyDescent="0.2">
      <c r="J1045" s="26" t="s">
        <v>4132</v>
      </c>
      <c r="K1045" s="26" t="s">
        <v>7090</v>
      </c>
      <c r="N1045" s="4" t="s">
        <v>4692</v>
      </c>
      <c r="O1045" s="150" t="s">
        <v>6877</v>
      </c>
    </row>
    <row r="1046" spans="10:15" x14ac:dyDescent="0.2">
      <c r="J1046" s="26" t="s">
        <v>4133</v>
      </c>
      <c r="K1046" s="26" t="s">
        <v>7090</v>
      </c>
      <c r="N1046" s="4" t="s">
        <v>4692</v>
      </c>
      <c r="O1046" s="150" t="s">
        <v>6878</v>
      </c>
    </row>
    <row r="1047" spans="10:15" x14ac:dyDescent="0.2">
      <c r="J1047" s="26" t="s">
        <v>4134</v>
      </c>
      <c r="K1047" s="26" t="s">
        <v>7090</v>
      </c>
      <c r="N1047" s="4" t="s">
        <v>4692</v>
      </c>
      <c r="O1047" s="150" t="s">
        <v>6879</v>
      </c>
    </row>
    <row r="1048" spans="10:15" x14ac:dyDescent="0.2">
      <c r="J1048" s="26" t="s">
        <v>4135</v>
      </c>
      <c r="K1048" s="26" t="s">
        <v>7090</v>
      </c>
      <c r="N1048" s="4" t="s">
        <v>4693</v>
      </c>
      <c r="O1048" s="150" t="s">
        <v>6877</v>
      </c>
    </row>
    <row r="1049" spans="10:15" x14ac:dyDescent="0.2">
      <c r="J1049" s="26" t="s">
        <v>4136</v>
      </c>
      <c r="K1049" s="26" t="s">
        <v>7090</v>
      </c>
      <c r="N1049" s="4" t="s">
        <v>4693</v>
      </c>
      <c r="O1049" s="150" t="s">
        <v>6878</v>
      </c>
    </row>
    <row r="1050" spans="10:15" x14ac:dyDescent="0.2">
      <c r="J1050" s="26" t="s">
        <v>4137</v>
      </c>
      <c r="K1050" s="26" t="s">
        <v>5259</v>
      </c>
      <c r="N1050" s="4" t="s">
        <v>4693</v>
      </c>
      <c r="O1050" s="150" t="s">
        <v>6879</v>
      </c>
    </row>
    <row r="1051" spans="10:15" x14ac:dyDescent="0.2">
      <c r="J1051" s="26" t="s">
        <v>4137</v>
      </c>
      <c r="K1051" s="26" t="s">
        <v>5260</v>
      </c>
      <c r="N1051" s="4" t="s">
        <v>4694</v>
      </c>
      <c r="O1051" s="150" t="s">
        <v>6877</v>
      </c>
    </row>
    <row r="1052" spans="10:15" x14ac:dyDescent="0.2">
      <c r="J1052" s="26" t="s">
        <v>4137</v>
      </c>
      <c r="K1052" s="26" t="s">
        <v>5261</v>
      </c>
      <c r="N1052" s="4" t="s">
        <v>4694</v>
      </c>
      <c r="O1052" s="150" t="s">
        <v>6878</v>
      </c>
    </row>
    <row r="1053" spans="10:15" x14ac:dyDescent="0.2">
      <c r="J1053" s="26" t="s">
        <v>4137</v>
      </c>
      <c r="K1053" s="26" t="s">
        <v>5262</v>
      </c>
      <c r="N1053" s="4" t="s">
        <v>4694</v>
      </c>
      <c r="O1053" s="150" t="s">
        <v>6879</v>
      </c>
    </row>
    <row r="1054" spans="10:15" x14ac:dyDescent="0.2">
      <c r="J1054" s="26" t="s">
        <v>4137</v>
      </c>
      <c r="K1054" s="26" t="s">
        <v>5263</v>
      </c>
      <c r="N1054" s="4" t="s">
        <v>4695</v>
      </c>
      <c r="O1054" s="150" t="s">
        <v>6877</v>
      </c>
    </row>
    <row r="1055" spans="10:15" x14ac:dyDescent="0.2">
      <c r="J1055" s="26" t="s">
        <v>4137</v>
      </c>
      <c r="K1055" s="26" t="s">
        <v>5264</v>
      </c>
      <c r="N1055" s="4" t="s">
        <v>4695</v>
      </c>
      <c r="O1055" s="150" t="s">
        <v>6878</v>
      </c>
    </row>
    <row r="1056" spans="10:15" x14ac:dyDescent="0.2">
      <c r="J1056" s="26" t="s">
        <v>4137</v>
      </c>
      <c r="K1056" s="26" t="s">
        <v>5265</v>
      </c>
      <c r="N1056" s="4" t="s">
        <v>4695</v>
      </c>
      <c r="O1056" s="150" t="s">
        <v>6879</v>
      </c>
    </row>
    <row r="1057" spans="10:15" x14ac:dyDescent="0.2">
      <c r="J1057" s="26" t="s">
        <v>4137</v>
      </c>
      <c r="K1057" s="26" t="s">
        <v>5266</v>
      </c>
      <c r="N1057" s="4" t="s">
        <v>4696</v>
      </c>
      <c r="O1057" s="150" t="s">
        <v>6877</v>
      </c>
    </row>
    <row r="1058" spans="10:15" x14ac:dyDescent="0.2">
      <c r="J1058" s="26" t="s">
        <v>4137</v>
      </c>
      <c r="K1058" s="26" t="s">
        <v>5267</v>
      </c>
      <c r="N1058" s="4" t="s">
        <v>4696</v>
      </c>
      <c r="O1058" s="150" t="s">
        <v>6878</v>
      </c>
    </row>
    <row r="1059" spans="10:15" x14ac:dyDescent="0.2">
      <c r="J1059" s="26" t="s">
        <v>4137</v>
      </c>
      <c r="K1059" s="26" t="s">
        <v>5268</v>
      </c>
      <c r="N1059" s="4" t="s">
        <v>4696</v>
      </c>
      <c r="O1059" s="150" t="s">
        <v>6879</v>
      </c>
    </row>
    <row r="1060" spans="10:15" x14ac:dyDescent="0.2">
      <c r="J1060" s="26" t="s">
        <v>4137</v>
      </c>
      <c r="K1060" s="26" t="s">
        <v>5269</v>
      </c>
      <c r="N1060" s="4" t="s">
        <v>4697</v>
      </c>
      <c r="O1060" s="150" t="s">
        <v>6877</v>
      </c>
    </row>
    <row r="1061" spans="10:15" x14ac:dyDescent="0.2">
      <c r="J1061" s="26" t="s">
        <v>4137</v>
      </c>
      <c r="K1061" s="26" t="s">
        <v>5270</v>
      </c>
      <c r="N1061" s="4" t="s">
        <v>4697</v>
      </c>
      <c r="O1061" s="150" t="s">
        <v>6878</v>
      </c>
    </row>
    <row r="1062" spans="10:15" x14ac:dyDescent="0.2">
      <c r="J1062" s="26" t="s">
        <v>4137</v>
      </c>
      <c r="K1062" s="26" t="s">
        <v>5271</v>
      </c>
      <c r="N1062" s="4" t="s">
        <v>4697</v>
      </c>
      <c r="O1062" s="150" t="s">
        <v>6879</v>
      </c>
    </row>
    <row r="1063" spans="10:15" x14ac:dyDescent="0.2">
      <c r="J1063" s="26" t="s">
        <v>4137</v>
      </c>
      <c r="K1063" s="26" t="s">
        <v>5272</v>
      </c>
      <c r="N1063" s="4" t="s">
        <v>4698</v>
      </c>
      <c r="O1063" s="150" t="s">
        <v>6877</v>
      </c>
    </row>
    <row r="1064" spans="10:15" x14ac:dyDescent="0.2">
      <c r="J1064" s="26" t="s">
        <v>4138</v>
      </c>
      <c r="K1064" s="26" t="s">
        <v>4138</v>
      </c>
      <c r="N1064" s="4" t="s">
        <v>4698</v>
      </c>
      <c r="O1064" s="150" t="s">
        <v>6878</v>
      </c>
    </row>
    <row r="1065" spans="10:15" x14ac:dyDescent="0.2">
      <c r="J1065" s="26" t="s">
        <v>4138</v>
      </c>
      <c r="K1065" s="26" t="s">
        <v>5273</v>
      </c>
      <c r="N1065" s="4" t="s">
        <v>4698</v>
      </c>
      <c r="O1065" s="150" t="s">
        <v>6879</v>
      </c>
    </row>
    <row r="1066" spans="10:15" x14ac:dyDescent="0.2">
      <c r="J1066" s="26" t="s">
        <v>4138</v>
      </c>
      <c r="K1066" s="26" t="s">
        <v>5274</v>
      </c>
      <c r="N1066" s="4" t="s">
        <v>6674</v>
      </c>
      <c r="O1066" s="4" t="s">
        <v>7049</v>
      </c>
    </row>
    <row r="1067" spans="10:15" x14ac:dyDescent="0.2">
      <c r="J1067" s="26" t="s">
        <v>4138</v>
      </c>
      <c r="K1067" s="26" t="s">
        <v>5275</v>
      </c>
      <c r="N1067" s="4" t="s">
        <v>6644</v>
      </c>
      <c r="O1067" s="4" t="s">
        <v>7049</v>
      </c>
    </row>
    <row r="1068" spans="10:15" x14ac:dyDescent="0.2">
      <c r="J1068" s="26" t="s">
        <v>4138</v>
      </c>
      <c r="K1068" s="26" t="s">
        <v>5276</v>
      </c>
      <c r="N1068" s="4" t="s">
        <v>4828</v>
      </c>
      <c r="O1068" s="4" t="s">
        <v>6893</v>
      </c>
    </row>
    <row r="1069" spans="10:15" x14ac:dyDescent="0.2">
      <c r="J1069" s="26" t="s">
        <v>4138</v>
      </c>
      <c r="K1069" s="26" t="s">
        <v>5277</v>
      </c>
      <c r="N1069" s="4" t="s">
        <v>4445</v>
      </c>
      <c r="O1069" s="27" t="s">
        <v>4096</v>
      </c>
    </row>
    <row r="1070" spans="10:15" x14ac:dyDescent="0.2">
      <c r="J1070" s="26" t="s">
        <v>4138</v>
      </c>
      <c r="K1070" s="26" t="s">
        <v>5278</v>
      </c>
      <c r="N1070" s="4" t="s">
        <v>4722</v>
      </c>
      <c r="O1070" s="4" t="s">
        <v>6877</v>
      </c>
    </row>
    <row r="1071" spans="10:15" x14ac:dyDescent="0.2">
      <c r="J1071" s="26" t="s">
        <v>4138</v>
      </c>
      <c r="K1071" s="26" t="s">
        <v>5279</v>
      </c>
      <c r="N1071" s="4" t="s">
        <v>4723</v>
      </c>
      <c r="O1071" s="4" t="s">
        <v>6877</v>
      </c>
    </row>
    <row r="1072" spans="10:15" x14ac:dyDescent="0.2">
      <c r="J1072" s="26" t="s">
        <v>4138</v>
      </c>
      <c r="K1072" s="26" t="s">
        <v>5280</v>
      </c>
      <c r="N1072" s="4" t="s">
        <v>4724</v>
      </c>
      <c r="O1072" s="4" t="s">
        <v>6877</v>
      </c>
    </row>
    <row r="1073" spans="10:15" x14ac:dyDescent="0.2">
      <c r="J1073" s="26" t="s">
        <v>4138</v>
      </c>
      <c r="K1073" s="52" t="s">
        <v>5281</v>
      </c>
      <c r="N1073" s="150" t="s">
        <v>5804</v>
      </c>
      <c r="O1073" s="4" t="s">
        <v>6977</v>
      </c>
    </row>
    <row r="1074" spans="10:15" x14ac:dyDescent="0.2">
      <c r="J1074" s="26" t="s">
        <v>4138</v>
      </c>
      <c r="K1074" s="26" t="s">
        <v>5282</v>
      </c>
      <c r="N1074" s="4" t="s">
        <v>4490</v>
      </c>
      <c r="O1074" s="27" t="s">
        <v>4096</v>
      </c>
    </row>
    <row r="1075" spans="10:15" x14ac:dyDescent="0.2">
      <c r="J1075" s="26" t="s">
        <v>4138</v>
      </c>
      <c r="K1075" s="26" t="s">
        <v>5283</v>
      </c>
      <c r="N1075" s="160" t="s">
        <v>5512</v>
      </c>
      <c r="O1075" s="161" t="s">
        <v>4096</v>
      </c>
    </row>
    <row r="1076" spans="10:15" x14ac:dyDescent="0.2">
      <c r="J1076" s="26" t="s">
        <v>4138</v>
      </c>
      <c r="K1076" s="26" t="s">
        <v>5284</v>
      </c>
      <c r="N1076" s="150" t="s">
        <v>5805</v>
      </c>
      <c r="O1076" s="4" t="s">
        <v>6983</v>
      </c>
    </row>
    <row r="1077" spans="10:15" x14ac:dyDescent="0.2">
      <c r="J1077" s="26" t="s">
        <v>4138</v>
      </c>
      <c r="K1077" s="26" t="s">
        <v>5285</v>
      </c>
      <c r="N1077" s="150" t="s">
        <v>5806</v>
      </c>
      <c r="O1077" s="4" t="s">
        <v>6987</v>
      </c>
    </row>
    <row r="1078" spans="10:15" x14ac:dyDescent="0.2">
      <c r="J1078" s="26" t="s">
        <v>4138</v>
      </c>
      <c r="K1078" s="26" t="s">
        <v>5286</v>
      </c>
      <c r="N1078" s="4" t="s">
        <v>5320</v>
      </c>
      <c r="O1078" s="4" t="s">
        <v>6934</v>
      </c>
    </row>
    <row r="1079" spans="10:15" x14ac:dyDescent="0.2">
      <c r="J1079" s="26" t="s">
        <v>4138</v>
      </c>
      <c r="K1079" s="26" t="s">
        <v>5287</v>
      </c>
      <c r="N1079" s="4" t="s">
        <v>6323</v>
      </c>
      <c r="O1079" s="4" t="s">
        <v>7017</v>
      </c>
    </row>
    <row r="1080" spans="10:15" x14ac:dyDescent="0.2">
      <c r="J1080" s="26" t="s">
        <v>4138</v>
      </c>
      <c r="K1080" s="26" t="s">
        <v>5288</v>
      </c>
      <c r="N1080" s="150" t="s">
        <v>5147</v>
      </c>
      <c r="O1080" s="150" t="s">
        <v>6877</v>
      </c>
    </row>
    <row r="1081" spans="10:15" x14ac:dyDescent="0.2">
      <c r="J1081" s="26" t="s">
        <v>4138</v>
      </c>
      <c r="K1081" s="26" t="s">
        <v>5289</v>
      </c>
      <c r="N1081" s="150" t="s">
        <v>5490</v>
      </c>
      <c r="O1081" s="4" t="s">
        <v>6939</v>
      </c>
    </row>
    <row r="1082" spans="10:15" x14ac:dyDescent="0.2">
      <c r="J1082" s="26" t="s">
        <v>4138</v>
      </c>
      <c r="K1082" s="26" t="s">
        <v>5290</v>
      </c>
      <c r="N1082" s="150" t="s">
        <v>5491</v>
      </c>
      <c r="O1082" s="4" t="s">
        <v>6939</v>
      </c>
    </row>
    <row r="1083" spans="10:15" x14ac:dyDescent="0.2">
      <c r="J1083" s="26" t="s">
        <v>4138</v>
      </c>
      <c r="K1083" s="26" t="s">
        <v>5291</v>
      </c>
      <c r="N1083" s="4" t="s">
        <v>4829</v>
      </c>
      <c r="O1083" s="4" t="s">
        <v>6893</v>
      </c>
    </row>
    <row r="1084" spans="10:15" x14ac:dyDescent="0.2">
      <c r="J1084" s="26" t="s">
        <v>4138</v>
      </c>
      <c r="K1084" s="26" t="s">
        <v>5292</v>
      </c>
      <c r="N1084" s="4" t="s">
        <v>6290</v>
      </c>
      <c r="O1084" s="4" t="s">
        <v>7017</v>
      </c>
    </row>
    <row r="1085" spans="10:15" x14ac:dyDescent="0.2">
      <c r="J1085" s="26" t="s">
        <v>4138</v>
      </c>
      <c r="K1085" s="26" t="s">
        <v>5293</v>
      </c>
      <c r="N1085" s="4" t="s">
        <v>5046</v>
      </c>
      <c r="O1085" s="4" t="s">
        <v>6911</v>
      </c>
    </row>
    <row r="1086" spans="10:15" x14ac:dyDescent="0.2">
      <c r="J1086" s="26" t="s">
        <v>4138</v>
      </c>
      <c r="K1086" s="26" t="s">
        <v>5294</v>
      </c>
      <c r="N1086" s="150" t="s">
        <v>5807</v>
      </c>
      <c r="O1086" s="4" t="s">
        <v>6981</v>
      </c>
    </row>
    <row r="1087" spans="10:15" x14ac:dyDescent="0.2">
      <c r="J1087" s="26" t="s">
        <v>4138</v>
      </c>
      <c r="K1087" s="26" t="s">
        <v>5295</v>
      </c>
      <c r="N1087" s="150" t="s">
        <v>5808</v>
      </c>
      <c r="O1087" s="4" t="s">
        <v>6974</v>
      </c>
    </row>
    <row r="1088" spans="10:15" x14ac:dyDescent="0.2">
      <c r="J1088" s="26" t="s">
        <v>4138</v>
      </c>
      <c r="K1088" s="26" t="s">
        <v>5296</v>
      </c>
      <c r="N1088" s="27" t="s">
        <v>4374</v>
      </c>
      <c r="O1088" s="27" t="s">
        <v>4096</v>
      </c>
    </row>
    <row r="1089" spans="10:15" x14ac:dyDescent="0.2">
      <c r="J1089" s="26" t="s">
        <v>4139</v>
      </c>
      <c r="K1089" s="26" t="s">
        <v>4139</v>
      </c>
      <c r="N1089" s="4" t="s">
        <v>6576</v>
      </c>
      <c r="O1089" s="4" t="s">
        <v>7049</v>
      </c>
    </row>
    <row r="1090" spans="10:15" x14ac:dyDescent="0.2">
      <c r="J1090" s="26" t="s">
        <v>4139</v>
      </c>
      <c r="K1090" s="26" t="s">
        <v>5297</v>
      </c>
      <c r="N1090" s="148" t="s">
        <v>6071</v>
      </c>
      <c r="O1090" s="4" t="s">
        <v>6995</v>
      </c>
    </row>
    <row r="1091" spans="10:15" x14ac:dyDescent="0.2">
      <c r="J1091" s="26" t="s">
        <v>4139</v>
      </c>
      <c r="K1091" s="26" t="s">
        <v>5298</v>
      </c>
      <c r="N1091" s="4" t="s">
        <v>6394</v>
      </c>
      <c r="O1091" s="4" t="s">
        <v>7026</v>
      </c>
    </row>
    <row r="1092" spans="10:15" x14ac:dyDescent="0.2">
      <c r="J1092" s="26" t="s">
        <v>4139</v>
      </c>
      <c r="K1092" s="26" t="s">
        <v>5299</v>
      </c>
      <c r="N1092" s="4" t="s">
        <v>4545</v>
      </c>
      <c r="O1092" s="4" t="s">
        <v>6875</v>
      </c>
    </row>
    <row r="1093" spans="10:15" x14ac:dyDescent="0.2">
      <c r="J1093" s="26" t="s">
        <v>4139</v>
      </c>
      <c r="K1093" s="26" t="s">
        <v>5300</v>
      </c>
      <c r="N1093" s="4" t="s">
        <v>4433</v>
      </c>
      <c r="O1093" s="27" t="s">
        <v>4096</v>
      </c>
    </row>
    <row r="1094" spans="10:15" x14ac:dyDescent="0.2">
      <c r="J1094" s="26" t="s">
        <v>4139</v>
      </c>
      <c r="K1094" s="26" t="s">
        <v>5301</v>
      </c>
      <c r="N1094" s="158" t="s">
        <v>5415</v>
      </c>
      <c r="O1094" s="150" t="s">
        <v>4096</v>
      </c>
    </row>
    <row r="1095" spans="10:15" x14ac:dyDescent="0.2">
      <c r="J1095" s="26" t="s">
        <v>4139</v>
      </c>
      <c r="K1095" s="26" t="s">
        <v>5302</v>
      </c>
      <c r="N1095" s="4" t="s">
        <v>6533</v>
      </c>
      <c r="O1095" s="4" t="s">
        <v>4096</v>
      </c>
    </row>
    <row r="1096" spans="10:15" x14ac:dyDescent="0.2">
      <c r="J1096" s="26" t="s">
        <v>4139</v>
      </c>
      <c r="K1096" s="26" t="s">
        <v>5303</v>
      </c>
      <c r="N1096" s="29" t="s">
        <v>4514</v>
      </c>
      <c r="O1096" s="4" t="s">
        <v>6867</v>
      </c>
    </row>
    <row r="1097" spans="10:15" x14ac:dyDescent="0.2">
      <c r="J1097" s="26" t="s">
        <v>4139</v>
      </c>
      <c r="K1097" s="40" t="s">
        <v>5304</v>
      </c>
      <c r="N1097" s="148" t="s">
        <v>5399</v>
      </c>
      <c r="O1097" s="4" t="s">
        <v>6937</v>
      </c>
    </row>
    <row r="1098" spans="10:15" x14ac:dyDescent="0.2">
      <c r="J1098" s="26" t="s">
        <v>4139</v>
      </c>
      <c r="K1098" s="26" t="s">
        <v>5305</v>
      </c>
      <c r="N1098" s="4" t="s">
        <v>5313</v>
      </c>
      <c r="O1098" s="4" t="s">
        <v>6934</v>
      </c>
    </row>
    <row r="1099" spans="10:15" x14ac:dyDescent="0.2">
      <c r="J1099" s="26" t="s">
        <v>4139</v>
      </c>
      <c r="K1099" s="26" t="s">
        <v>5306</v>
      </c>
      <c r="N1099" s="161" t="s">
        <v>6247</v>
      </c>
      <c r="O1099" s="4" t="s">
        <v>4096</v>
      </c>
    </row>
    <row r="1100" spans="10:15" x14ac:dyDescent="0.2">
      <c r="J1100" s="26" t="s">
        <v>4140</v>
      </c>
      <c r="K1100" s="26" t="s">
        <v>5307</v>
      </c>
      <c r="N1100" s="4" t="s">
        <v>6577</v>
      </c>
      <c r="O1100" s="4" t="s">
        <v>7049</v>
      </c>
    </row>
    <row r="1101" spans="10:15" x14ac:dyDescent="0.2">
      <c r="J1101" s="26" t="s">
        <v>4140</v>
      </c>
      <c r="K1101" s="26" t="s">
        <v>5308</v>
      </c>
      <c r="N1101" s="157" t="s">
        <v>5304</v>
      </c>
      <c r="O1101" s="4" t="s">
        <v>6936</v>
      </c>
    </row>
    <row r="1102" spans="10:15" x14ac:dyDescent="0.2">
      <c r="J1102" s="26" t="s">
        <v>4140</v>
      </c>
      <c r="K1102" s="26" t="s">
        <v>5309</v>
      </c>
      <c r="N1102" s="4" t="s">
        <v>4539</v>
      </c>
      <c r="O1102" s="4" t="s">
        <v>6870</v>
      </c>
    </row>
    <row r="1103" spans="10:15" x14ac:dyDescent="0.2">
      <c r="J1103" s="26" t="s">
        <v>4140</v>
      </c>
      <c r="K1103" s="26" t="s">
        <v>5310</v>
      </c>
      <c r="N1103" s="148" t="s">
        <v>4515</v>
      </c>
      <c r="O1103" s="4" t="s">
        <v>6867</v>
      </c>
    </row>
    <row r="1104" spans="10:15" x14ac:dyDescent="0.2">
      <c r="J1104" s="26" t="s">
        <v>4140</v>
      </c>
      <c r="K1104" s="26" t="s">
        <v>485</v>
      </c>
      <c r="N1104" s="4" t="s">
        <v>4434</v>
      </c>
      <c r="O1104" s="27" t="s">
        <v>4096</v>
      </c>
    </row>
    <row r="1105" spans="10:15" x14ac:dyDescent="0.2">
      <c r="J1105" s="26" t="s">
        <v>4140</v>
      </c>
      <c r="K1105" s="26" t="s">
        <v>5311</v>
      </c>
      <c r="N1105" s="4" t="s">
        <v>4725</v>
      </c>
      <c r="O1105" s="4" t="s">
        <v>6877</v>
      </c>
    </row>
    <row r="1106" spans="10:15" x14ac:dyDescent="0.2">
      <c r="J1106" s="26" t="s">
        <v>4140</v>
      </c>
      <c r="K1106" s="26" t="s">
        <v>5312</v>
      </c>
      <c r="N1106" s="4" t="s">
        <v>4725</v>
      </c>
      <c r="O1106" s="150" t="s">
        <v>6880</v>
      </c>
    </row>
    <row r="1107" spans="10:15" x14ac:dyDescent="0.2">
      <c r="J1107" s="26" t="s">
        <v>4140</v>
      </c>
      <c r="K1107" s="26" t="s">
        <v>5313</v>
      </c>
      <c r="N1107" s="4" t="s">
        <v>4725</v>
      </c>
      <c r="O1107" s="150" t="s">
        <v>6881</v>
      </c>
    </row>
    <row r="1108" spans="10:15" x14ac:dyDescent="0.2">
      <c r="J1108" s="26" t="s">
        <v>4140</v>
      </c>
      <c r="K1108" s="26" t="s">
        <v>5314</v>
      </c>
      <c r="N1108" s="4" t="s">
        <v>4725</v>
      </c>
      <c r="O1108" s="150" t="s">
        <v>6882</v>
      </c>
    </row>
    <row r="1109" spans="10:15" x14ac:dyDescent="0.2">
      <c r="J1109" s="26" t="s">
        <v>4140</v>
      </c>
      <c r="K1109" s="26" t="s">
        <v>5315</v>
      </c>
      <c r="N1109" s="4" t="s">
        <v>4725</v>
      </c>
      <c r="O1109" s="150" t="s">
        <v>6883</v>
      </c>
    </row>
    <row r="1110" spans="10:15" x14ac:dyDescent="0.2">
      <c r="J1110" s="26" t="s">
        <v>4140</v>
      </c>
      <c r="K1110" s="26" t="s">
        <v>5316</v>
      </c>
      <c r="N1110" s="4" t="s">
        <v>4725</v>
      </c>
      <c r="O1110" s="150" t="s">
        <v>6884</v>
      </c>
    </row>
    <row r="1111" spans="10:15" x14ac:dyDescent="0.2">
      <c r="J1111" s="26" t="s">
        <v>4140</v>
      </c>
      <c r="K1111" s="26" t="s">
        <v>5317</v>
      </c>
      <c r="N1111" s="4" t="s">
        <v>4725</v>
      </c>
      <c r="O1111" s="150" t="s">
        <v>6885</v>
      </c>
    </row>
    <row r="1112" spans="10:15" x14ac:dyDescent="0.2">
      <c r="J1112" s="26" t="s">
        <v>4140</v>
      </c>
      <c r="K1112" s="26" t="s">
        <v>5318</v>
      </c>
      <c r="N1112" s="4" t="s">
        <v>5214</v>
      </c>
      <c r="O1112" s="4" t="s">
        <v>6877</v>
      </c>
    </row>
    <row r="1113" spans="10:15" x14ac:dyDescent="0.2">
      <c r="J1113" s="26" t="s">
        <v>3966</v>
      </c>
      <c r="K1113" s="26" t="s">
        <v>3966</v>
      </c>
      <c r="N1113" s="4" t="s">
        <v>4897</v>
      </c>
      <c r="O1113" s="4" t="s">
        <v>6907</v>
      </c>
    </row>
    <row r="1114" spans="10:15" x14ac:dyDescent="0.2">
      <c r="J1114" s="26" t="s">
        <v>3966</v>
      </c>
      <c r="K1114" s="26" t="s">
        <v>5319</v>
      </c>
      <c r="N1114" s="4" t="s">
        <v>4897</v>
      </c>
      <c r="O1114" s="4" t="s">
        <v>6867</v>
      </c>
    </row>
    <row r="1115" spans="10:15" x14ac:dyDescent="0.2">
      <c r="J1115" s="26" t="s">
        <v>3966</v>
      </c>
      <c r="K1115" s="26" t="s">
        <v>5320</v>
      </c>
      <c r="N1115" s="4" t="s">
        <v>6098</v>
      </c>
      <c r="O1115" s="4" t="s">
        <v>4096</v>
      </c>
    </row>
    <row r="1116" spans="10:15" x14ac:dyDescent="0.2">
      <c r="J1116" s="26" t="s">
        <v>3966</v>
      </c>
      <c r="K1116" s="26" t="s">
        <v>5321</v>
      </c>
      <c r="N1116" s="4" t="s">
        <v>4474</v>
      </c>
      <c r="O1116" s="27" t="s">
        <v>4096</v>
      </c>
    </row>
    <row r="1117" spans="10:15" x14ac:dyDescent="0.2">
      <c r="J1117" s="26" t="s">
        <v>3966</v>
      </c>
      <c r="K1117" s="26" t="s">
        <v>5322</v>
      </c>
      <c r="N1117" s="4" t="s">
        <v>5416</v>
      </c>
      <c r="O1117" s="150" t="s">
        <v>4096</v>
      </c>
    </row>
    <row r="1118" spans="10:15" x14ac:dyDescent="0.2">
      <c r="J1118" s="26" t="s">
        <v>3966</v>
      </c>
      <c r="K1118" s="26" t="s">
        <v>5323</v>
      </c>
      <c r="N1118" s="4" t="s">
        <v>6328</v>
      </c>
      <c r="O1118" s="4" t="s">
        <v>7017</v>
      </c>
    </row>
    <row r="1119" spans="10:15" x14ac:dyDescent="0.2">
      <c r="J1119" s="26" t="s">
        <v>3966</v>
      </c>
      <c r="K1119" s="26" t="s">
        <v>5324</v>
      </c>
      <c r="N1119" s="4" t="s">
        <v>6329</v>
      </c>
      <c r="O1119" s="4" t="s">
        <v>7017</v>
      </c>
    </row>
    <row r="1120" spans="10:15" x14ac:dyDescent="0.2">
      <c r="J1120" s="26" t="s">
        <v>3966</v>
      </c>
      <c r="K1120" s="26" t="s">
        <v>5325</v>
      </c>
      <c r="N1120" s="4" t="s">
        <v>6084</v>
      </c>
      <c r="O1120" s="4" t="s">
        <v>4096</v>
      </c>
    </row>
    <row r="1121" spans="10:15" x14ac:dyDescent="0.2">
      <c r="J1121" s="26" t="s">
        <v>3966</v>
      </c>
      <c r="K1121" s="26" t="s">
        <v>5326</v>
      </c>
      <c r="N1121" s="4" t="s">
        <v>4475</v>
      </c>
      <c r="O1121" s="27" t="s">
        <v>4096</v>
      </c>
    </row>
    <row r="1122" spans="10:15" x14ac:dyDescent="0.2">
      <c r="J1122" s="26" t="s">
        <v>3966</v>
      </c>
      <c r="K1122" s="26" t="s">
        <v>5327</v>
      </c>
      <c r="N1122" s="4" t="s">
        <v>6657</v>
      </c>
      <c r="O1122" s="4" t="s">
        <v>7049</v>
      </c>
    </row>
    <row r="1123" spans="10:15" x14ac:dyDescent="0.2">
      <c r="J1123" s="26" t="s">
        <v>3966</v>
      </c>
      <c r="K1123" s="26" t="s">
        <v>5328</v>
      </c>
      <c r="N1123" s="4" t="s">
        <v>5148</v>
      </c>
      <c r="O1123" s="4" t="s">
        <v>6877</v>
      </c>
    </row>
    <row r="1124" spans="10:15" x14ac:dyDescent="0.2">
      <c r="J1124" s="26" t="s">
        <v>3966</v>
      </c>
      <c r="K1124" s="26" t="s">
        <v>5329</v>
      </c>
      <c r="N1124" s="163" t="s">
        <v>6057</v>
      </c>
      <c r="O1124" s="4" t="s">
        <v>4096</v>
      </c>
    </row>
    <row r="1125" spans="10:15" x14ac:dyDescent="0.2">
      <c r="J1125" s="26" t="s">
        <v>3966</v>
      </c>
      <c r="K1125" s="26" t="s">
        <v>5330</v>
      </c>
      <c r="N1125" s="4" t="s">
        <v>6514</v>
      </c>
      <c r="O1125" s="4" t="s">
        <v>4096</v>
      </c>
    </row>
    <row r="1126" spans="10:15" x14ac:dyDescent="0.2">
      <c r="J1126" s="26" t="s">
        <v>3966</v>
      </c>
      <c r="K1126" s="26" t="s">
        <v>5331</v>
      </c>
      <c r="N1126" s="4" t="s">
        <v>6490</v>
      </c>
      <c r="O1126" s="4" t="s">
        <v>4096</v>
      </c>
    </row>
    <row r="1127" spans="10:15" x14ac:dyDescent="0.2">
      <c r="J1127" s="26" t="s">
        <v>3966</v>
      </c>
      <c r="K1127" s="26" t="s">
        <v>5332</v>
      </c>
      <c r="N1127" s="29" t="s">
        <v>4516</v>
      </c>
      <c r="O1127" s="4" t="s">
        <v>6867</v>
      </c>
    </row>
    <row r="1128" spans="10:15" x14ac:dyDescent="0.2">
      <c r="J1128" s="26" t="s">
        <v>3966</v>
      </c>
      <c r="K1128" s="26" t="s">
        <v>5333</v>
      </c>
      <c r="N1128" s="4" t="s">
        <v>6269</v>
      </c>
      <c r="O1128" s="4" t="s">
        <v>7017</v>
      </c>
    </row>
    <row r="1129" spans="10:15" x14ac:dyDescent="0.2">
      <c r="J1129" s="26" t="s">
        <v>3966</v>
      </c>
      <c r="K1129" s="26" t="s">
        <v>5334</v>
      </c>
      <c r="N1129" s="4" t="s">
        <v>6578</v>
      </c>
      <c r="O1129" s="4" t="s">
        <v>7049</v>
      </c>
    </row>
    <row r="1130" spans="10:15" x14ac:dyDescent="0.2">
      <c r="J1130" s="26" t="s">
        <v>3966</v>
      </c>
      <c r="K1130" s="26" t="s">
        <v>5335</v>
      </c>
      <c r="N1130" s="4" t="s">
        <v>4435</v>
      </c>
      <c r="O1130" s="27" t="s">
        <v>4096</v>
      </c>
    </row>
    <row r="1131" spans="10:15" x14ac:dyDescent="0.2">
      <c r="J1131" s="26" t="s">
        <v>3966</v>
      </c>
      <c r="K1131" s="26" t="s">
        <v>5336</v>
      </c>
      <c r="N1131" s="4" t="s">
        <v>5436</v>
      </c>
      <c r="O1131" s="4" t="s">
        <v>4096</v>
      </c>
    </row>
    <row r="1132" spans="10:15" x14ac:dyDescent="0.2">
      <c r="J1132" s="26" t="s">
        <v>3966</v>
      </c>
      <c r="K1132" s="26" t="s">
        <v>5337</v>
      </c>
      <c r="N1132" s="4" t="s">
        <v>6270</v>
      </c>
      <c r="O1132" s="4" t="s">
        <v>7017</v>
      </c>
    </row>
    <row r="1133" spans="10:15" x14ac:dyDescent="0.2">
      <c r="J1133" s="26" t="s">
        <v>3966</v>
      </c>
      <c r="K1133" s="26" t="s">
        <v>5338</v>
      </c>
      <c r="N1133" s="4" t="s">
        <v>6707</v>
      </c>
      <c r="O1133" s="4" t="s">
        <v>7049</v>
      </c>
    </row>
    <row r="1134" spans="10:15" x14ac:dyDescent="0.2">
      <c r="J1134" s="26" t="s">
        <v>3966</v>
      </c>
      <c r="K1134" s="26" t="s">
        <v>5339</v>
      </c>
      <c r="N1134" s="4" t="s">
        <v>6291</v>
      </c>
      <c r="O1134" s="4" t="s">
        <v>7017</v>
      </c>
    </row>
    <row r="1135" spans="10:15" x14ac:dyDescent="0.2">
      <c r="J1135" s="26" t="s">
        <v>3966</v>
      </c>
      <c r="K1135" s="26" t="s">
        <v>5340</v>
      </c>
      <c r="N1135" s="4" t="s">
        <v>6579</v>
      </c>
      <c r="O1135" s="4" t="s">
        <v>7049</v>
      </c>
    </row>
    <row r="1136" spans="10:15" x14ac:dyDescent="0.2">
      <c r="J1136" s="26" t="s">
        <v>3966</v>
      </c>
      <c r="K1136" s="26" t="s">
        <v>5341</v>
      </c>
      <c r="N1136" s="4" t="s">
        <v>4604</v>
      </c>
      <c r="O1136" s="4" t="s">
        <v>4096</v>
      </c>
    </row>
    <row r="1137" spans="10:15" x14ac:dyDescent="0.2">
      <c r="J1137" s="26" t="s">
        <v>3966</v>
      </c>
      <c r="K1137" s="26" t="s">
        <v>5342</v>
      </c>
      <c r="N1137" s="4" t="s">
        <v>6666</v>
      </c>
      <c r="O1137" s="4" t="s">
        <v>7049</v>
      </c>
    </row>
    <row r="1138" spans="10:15" x14ac:dyDescent="0.2">
      <c r="J1138" s="26" t="s">
        <v>3966</v>
      </c>
      <c r="K1138" s="26" t="s">
        <v>5343</v>
      </c>
      <c r="N1138" s="4" t="s">
        <v>4436</v>
      </c>
      <c r="O1138" s="27" t="s">
        <v>4096</v>
      </c>
    </row>
    <row r="1139" spans="10:15" x14ac:dyDescent="0.2">
      <c r="J1139" s="26" t="s">
        <v>3966</v>
      </c>
      <c r="K1139" s="26" t="s">
        <v>5344</v>
      </c>
      <c r="N1139" s="4" t="s">
        <v>6209</v>
      </c>
      <c r="O1139" s="4" t="s">
        <v>4096</v>
      </c>
    </row>
    <row r="1140" spans="10:15" x14ac:dyDescent="0.2">
      <c r="J1140" s="26" t="s">
        <v>3966</v>
      </c>
      <c r="K1140" s="26" t="s">
        <v>5345</v>
      </c>
      <c r="N1140" s="4" t="s">
        <v>4599</v>
      </c>
      <c r="O1140" s="4" t="s">
        <v>4096</v>
      </c>
    </row>
    <row r="1141" spans="10:15" x14ac:dyDescent="0.2">
      <c r="J1141" s="26" t="s">
        <v>3966</v>
      </c>
      <c r="K1141" s="26" t="s">
        <v>5346</v>
      </c>
      <c r="N1141" s="27" t="s">
        <v>4412</v>
      </c>
      <c r="O1141" s="27" t="s">
        <v>4096</v>
      </c>
    </row>
    <row r="1142" spans="10:15" x14ac:dyDescent="0.2">
      <c r="J1142" s="26" t="s">
        <v>4141</v>
      </c>
      <c r="K1142" s="26" t="s">
        <v>4141</v>
      </c>
      <c r="N1142" s="4" t="s">
        <v>5264</v>
      </c>
      <c r="O1142" s="4" t="s">
        <v>6934</v>
      </c>
    </row>
    <row r="1143" spans="10:15" x14ac:dyDescent="0.2">
      <c r="J1143" s="26" t="s">
        <v>4141</v>
      </c>
      <c r="K1143" s="26" t="s">
        <v>5347</v>
      </c>
      <c r="N1143" s="4" t="s">
        <v>5350</v>
      </c>
      <c r="O1143" s="4" t="s">
        <v>6934</v>
      </c>
    </row>
    <row r="1144" spans="10:15" x14ac:dyDescent="0.2">
      <c r="J1144" s="26" t="s">
        <v>4141</v>
      </c>
      <c r="K1144" s="26" t="s">
        <v>5348</v>
      </c>
      <c r="N1144" s="156" t="s">
        <v>5281</v>
      </c>
      <c r="O1144" s="4" t="s">
        <v>6934</v>
      </c>
    </row>
    <row r="1145" spans="10:15" x14ac:dyDescent="0.2">
      <c r="J1145" s="26" t="s">
        <v>4141</v>
      </c>
      <c r="K1145" s="26" t="s">
        <v>5349</v>
      </c>
      <c r="N1145" s="148" t="s">
        <v>4574</v>
      </c>
      <c r="O1145" s="4" t="s">
        <v>4096</v>
      </c>
    </row>
    <row r="1146" spans="10:15" x14ac:dyDescent="0.2">
      <c r="J1146" s="26" t="s">
        <v>4141</v>
      </c>
      <c r="K1146" s="26" t="s">
        <v>5350</v>
      </c>
      <c r="N1146" s="150" t="s">
        <v>6339</v>
      </c>
      <c r="O1146" s="4" t="s">
        <v>7019</v>
      </c>
    </row>
    <row r="1147" spans="10:15" x14ac:dyDescent="0.2">
      <c r="J1147" s="26" t="s">
        <v>4141</v>
      </c>
      <c r="K1147" s="26" t="s">
        <v>5351</v>
      </c>
      <c r="N1147" s="4" t="s">
        <v>5321</v>
      </c>
      <c r="O1147" s="4" t="s">
        <v>6934</v>
      </c>
    </row>
    <row r="1148" spans="10:15" x14ac:dyDescent="0.2">
      <c r="J1148" s="26" t="s">
        <v>4141</v>
      </c>
      <c r="K1148" s="26" t="s">
        <v>5352</v>
      </c>
      <c r="N1148" s="4" t="s">
        <v>4620</v>
      </c>
      <c r="O1148" s="4" t="s">
        <v>6867</v>
      </c>
    </row>
    <row r="1149" spans="10:15" x14ac:dyDescent="0.2">
      <c r="J1149" s="26" t="s">
        <v>4141</v>
      </c>
      <c r="K1149" s="26" t="s">
        <v>5353</v>
      </c>
      <c r="N1149" s="4" t="s">
        <v>5308</v>
      </c>
      <c r="O1149" s="4" t="s">
        <v>6934</v>
      </c>
    </row>
    <row r="1150" spans="10:15" x14ac:dyDescent="0.2">
      <c r="J1150" s="26" t="s">
        <v>4141</v>
      </c>
      <c r="K1150" s="26" t="s">
        <v>5354</v>
      </c>
      <c r="N1150" s="4" t="s">
        <v>5297</v>
      </c>
      <c r="O1150" s="4" t="s">
        <v>6934</v>
      </c>
    </row>
    <row r="1151" spans="10:15" x14ac:dyDescent="0.2">
      <c r="J1151" s="26" t="s">
        <v>4141</v>
      </c>
      <c r="K1151" s="26" t="s">
        <v>5355</v>
      </c>
      <c r="N1151" s="4" t="s">
        <v>4830</v>
      </c>
      <c r="O1151" s="4" t="s">
        <v>6905</v>
      </c>
    </row>
    <row r="1152" spans="10:15" x14ac:dyDescent="0.2">
      <c r="J1152" s="26" t="s">
        <v>4141</v>
      </c>
      <c r="K1152" s="26" t="s">
        <v>5356</v>
      </c>
      <c r="N1152" s="4" t="s">
        <v>5215</v>
      </c>
      <c r="O1152" s="4" t="s">
        <v>6877</v>
      </c>
    </row>
    <row r="1153" spans="10:15" x14ac:dyDescent="0.2">
      <c r="J1153" s="26" t="s">
        <v>4141</v>
      </c>
      <c r="K1153" s="26" t="s">
        <v>5357</v>
      </c>
      <c r="N1153" s="150" t="s">
        <v>5809</v>
      </c>
      <c r="O1153" s="4" t="s">
        <v>6982</v>
      </c>
    </row>
    <row r="1154" spans="10:15" x14ac:dyDescent="0.2">
      <c r="J1154" s="26" t="s">
        <v>4141</v>
      </c>
      <c r="K1154" s="26" t="s">
        <v>5358</v>
      </c>
      <c r="N1154" s="150" t="s">
        <v>5810</v>
      </c>
      <c r="O1154" s="4" t="s">
        <v>6974</v>
      </c>
    </row>
    <row r="1155" spans="10:15" x14ac:dyDescent="0.2">
      <c r="J1155" s="26" t="s">
        <v>4141</v>
      </c>
      <c r="K1155" s="26" t="s">
        <v>5359</v>
      </c>
      <c r="N1155" s="150" t="s">
        <v>6340</v>
      </c>
      <c r="O1155" s="4" t="s">
        <v>7019</v>
      </c>
    </row>
    <row r="1156" spans="10:15" x14ac:dyDescent="0.2">
      <c r="J1156" s="26" t="s">
        <v>4141</v>
      </c>
      <c r="K1156" s="26" t="s">
        <v>5360</v>
      </c>
      <c r="N1156" s="4" t="s">
        <v>6524</v>
      </c>
      <c r="O1156" s="4" t="s">
        <v>4096</v>
      </c>
    </row>
    <row r="1157" spans="10:15" x14ac:dyDescent="0.2">
      <c r="J1157" s="26" t="s">
        <v>4141</v>
      </c>
      <c r="K1157" s="26" t="s">
        <v>5361</v>
      </c>
      <c r="N1157" s="4" t="s">
        <v>6675</v>
      </c>
      <c r="O1157" s="4" t="s">
        <v>7049</v>
      </c>
    </row>
    <row r="1158" spans="10:15" x14ac:dyDescent="0.2">
      <c r="J1158" s="26" t="s">
        <v>4141</v>
      </c>
      <c r="K1158" s="26" t="s">
        <v>5362</v>
      </c>
      <c r="N1158" s="4" t="s">
        <v>6515</v>
      </c>
      <c r="O1158" s="4" t="s">
        <v>4096</v>
      </c>
    </row>
    <row r="1159" spans="10:15" x14ac:dyDescent="0.2">
      <c r="J1159" s="26" t="s">
        <v>4141</v>
      </c>
      <c r="K1159" s="26" t="s">
        <v>5363</v>
      </c>
      <c r="N1159" s="148" t="s">
        <v>5382</v>
      </c>
      <c r="O1159" s="4" t="s">
        <v>6934</v>
      </c>
    </row>
    <row r="1160" spans="10:15" x14ac:dyDescent="0.2">
      <c r="J1160" s="26" t="s">
        <v>4141</v>
      </c>
      <c r="K1160" s="26" t="s">
        <v>5364</v>
      </c>
      <c r="N1160" s="150" t="s">
        <v>5811</v>
      </c>
      <c r="O1160" s="4" t="s">
        <v>6980</v>
      </c>
    </row>
    <row r="1161" spans="10:15" x14ac:dyDescent="0.2">
      <c r="J1161" s="26" t="s">
        <v>4141</v>
      </c>
      <c r="K1161" s="26" t="s">
        <v>5365</v>
      </c>
      <c r="N1161" s="4" t="s">
        <v>4610</v>
      </c>
      <c r="O1161" s="4" t="s">
        <v>4096</v>
      </c>
    </row>
    <row r="1162" spans="10:15" x14ac:dyDescent="0.2">
      <c r="J1162" s="26" t="s">
        <v>4141</v>
      </c>
      <c r="K1162" s="26" t="s">
        <v>5366</v>
      </c>
      <c r="N1162" s="4" t="s">
        <v>4610</v>
      </c>
      <c r="O1162" s="4" t="s">
        <v>4096</v>
      </c>
    </row>
    <row r="1163" spans="10:15" x14ac:dyDescent="0.2">
      <c r="J1163" s="26" t="s">
        <v>4141</v>
      </c>
      <c r="K1163" s="26" t="s">
        <v>5367</v>
      </c>
      <c r="N1163" s="4" t="s">
        <v>6210</v>
      </c>
      <c r="O1163" s="4" t="s">
        <v>4096</v>
      </c>
    </row>
    <row r="1164" spans="10:15" x14ac:dyDescent="0.2">
      <c r="J1164" s="26" t="s">
        <v>4141</v>
      </c>
      <c r="K1164" s="26" t="s">
        <v>5368</v>
      </c>
      <c r="N1164" s="27" t="s">
        <v>4413</v>
      </c>
      <c r="O1164" s="27" t="s">
        <v>4096</v>
      </c>
    </row>
    <row r="1165" spans="10:15" x14ac:dyDescent="0.2">
      <c r="J1165" s="26" t="s">
        <v>4141</v>
      </c>
      <c r="K1165" s="26" t="s">
        <v>5369</v>
      </c>
      <c r="N1165" s="148" t="s">
        <v>6242</v>
      </c>
      <c r="O1165" s="4" t="s">
        <v>4096</v>
      </c>
    </row>
    <row r="1166" spans="10:15" x14ac:dyDescent="0.2">
      <c r="J1166" s="26" t="s">
        <v>4142</v>
      </c>
      <c r="K1166" s="26" t="s">
        <v>4142</v>
      </c>
      <c r="N1166" s="4" t="s">
        <v>5047</v>
      </c>
      <c r="O1166" s="4" t="s">
        <v>6877</v>
      </c>
    </row>
    <row r="1167" spans="10:15" x14ac:dyDescent="0.2">
      <c r="J1167" s="26" t="s">
        <v>4142</v>
      </c>
      <c r="K1167" s="26" t="s">
        <v>5370</v>
      </c>
      <c r="N1167" s="4" t="s">
        <v>6468</v>
      </c>
      <c r="O1167" s="4" t="s">
        <v>7035</v>
      </c>
    </row>
    <row r="1168" spans="10:15" x14ac:dyDescent="0.2">
      <c r="J1168" s="26" t="s">
        <v>4142</v>
      </c>
      <c r="K1168" s="26" t="s">
        <v>5371</v>
      </c>
      <c r="N1168" s="4" t="s">
        <v>6468</v>
      </c>
      <c r="O1168" s="4" t="s">
        <v>7036</v>
      </c>
    </row>
    <row r="1169" spans="10:15" x14ac:dyDescent="0.2">
      <c r="J1169" s="26" t="s">
        <v>4142</v>
      </c>
      <c r="K1169" s="26" t="s">
        <v>5372</v>
      </c>
      <c r="N1169" s="4" t="s">
        <v>6468</v>
      </c>
      <c r="O1169" s="4" t="s">
        <v>7037</v>
      </c>
    </row>
    <row r="1170" spans="10:15" x14ac:dyDescent="0.2">
      <c r="J1170" s="26" t="s">
        <v>4142</v>
      </c>
      <c r="K1170" s="26" t="s">
        <v>5373</v>
      </c>
      <c r="N1170" s="4" t="s">
        <v>6468</v>
      </c>
      <c r="O1170" s="4" t="s">
        <v>7038</v>
      </c>
    </row>
    <row r="1171" spans="10:15" x14ac:dyDescent="0.2">
      <c r="J1171" s="26" t="s">
        <v>4142</v>
      </c>
      <c r="K1171" s="26" t="s">
        <v>5374</v>
      </c>
      <c r="N1171" s="4" t="s">
        <v>6468</v>
      </c>
      <c r="O1171" s="4" t="s">
        <v>7039</v>
      </c>
    </row>
    <row r="1172" spans="10:15" x14ac:dyDescent="0.2">
      <c r="J1172" s="26" t="s">
        <v>4142</v>
      </c>
      <c r="K1172" s="26" t="s">
        <v>5375</v>
      </c>
      <c r="N1172" s="4" t="s">
        <v>6468</v>
      </c>
      <c r="O1172" s="4" t="s">
        <v>7040</v>
      </c>
    </row>
    <row r="1173" spans="10:15" x14ac:dyDescent="0.2">
      <c r="J1173" s="26" t="s">
        <v>4142</v>
      </c>
      <c r="K1173" s="26" t="s">
        <v>5376</v>
      </c>
      <c r="N1173" s="4" t="s">
        <v>6468</v>
      </c>
      <c r="O1173" s="4" t="s">
        <v>7041</v>
      </c>
    </row>
    <row r="1174" spans="10:15" x14ac:dyDescent="0.2">
      <c r="J1174" s="26" t="s">
        <v>4142</v>
      </c>
      <c r="K1174" s="26" t="s">
        <v>5377</v>
      </c>
      <c r="N1174" s="4" t="s">
        <v>6468</v>
      </c>
      <c r="O1174" s="4" t="s">
        <v>7042</v>
      </c>
    </row>
    <row r="1175" spans="10:15" x14ac:dyDescent="0.2">
      <c r="J1175" s="26" t="s">
        <v>4142</v>
      </c>
      <c r="K1175" s="26" t="s">
        <v>5378</v>
      </c>
      <c r="N1175" s="4" t="s">
        <v>6468</v>
      </c>
      <c r="O1175" s="4" t="s">
        <v>7043</v>
      </c>
    </row>
    <row r="1176" spans="10:15" x14ac:dyDescent="0.2">
      <c r="J1176" s="26" t="s">
        <v>4142</v>
      </c>
      <c r="K1176" s="26" t="s">
        <v>5379</v>
      </c>
      <c r="N1176" s="4" t="s">
        <v>5417</v>
      </c>
      <c r="O1176" s="150" t="s">
        <v>4096</v>
      </c>
    </row>
    <row r="1177" spans="10:15" x14ac:dyDescent="0.2">
      <c r="J1177" s="26" t="s">
        <v>4143</v>
      </c>
      <c r="K1177" s="26" t="s">
        <v>4143</v>
      </c>
      <c r="N1177" s="4" t="s">
        <v>6292</v>
      </c>
      <c r="O1177" s="4" t="s">
        <v>7017</v>
      </c>
    </row>
    <row r="1178" spans="10:15" x14ac:dyDescent="0.2">
      <c r="J1178" s="26" t="s">
        <v>4143</v>
      </c>
      <c r="K1178" s="26" t="s">
        <v>5380</v>
      </c>
      <c r="N1178" s="4" t="s">
        <v>4756</v>
      </c>
      <c r="O1178" s="4" t="s">
        <v>6889</v>
      </c>
    </row>
    <row r="1179" spans="10:15" x14ac:dyDescent="0.2">
      <c r="J1179" s="26" t="s">
        <v>4143</v>
      </c>
      <c r="K1179" s="26" t="s">
        <v>5381</v>
      </c>
      <c r="N1179" s="4" t="s">
        <v>6395</v>
      </c>
      <c r="O1179" s="4" t="s">
        <v>7022</v>
      </c>
    </row>
    <row r="1180" spans="10:15" x14ac:dyDescent="0.2">
      <c r="J1180" s="26" t="s">
        <v>4143</v>
      </c>
      <c r="K1180" s="32" t="s">
        <v>5382</v>
      </c>
      <c r="N1180" s="27" t="s">
        <v>4375</v>
      </c>
      <c r="O1180" s="27" t="s">
        <v>4096</v>
      </c>
    </row>
    <row r="1181" spans="10:15" x14ac:dyDescent="0.2">
      <c r="J1181" s="32" t="s">
        <v>4144</v>
      </c>
      <c r="K1181" s="32" t="s">
        <v>5383</v>
      </c>
      <c r="N1181" s="4" t="s">
        <v>5216</v>
      </c>
      <c r="O1181" s="4" t="s">
        <v>6877</v>
      </c>
    </row>
    <row r="1182" spans="10:15" x14ac:dyDescent="0.2">
      <c r="J1182" s="32" t="s">
        <v>4144</v>
      </c>
      <c r="K1182" s="32" t="s">
        <v>5384</v>
      </c>
      <c r="N1182" s="4" t="s">
        <v>5217</v>
      </c>
      <c r="O1182" s="4" t="s">
        <v>6877</v>
      </c>
    </row>
    <row r="1183" spans="10:15" x14ac:dyDescent="0.2">
      <c r="J1183" s="32" t="s">
        <v>4144</v>
      </c>
      <c r="K1183" s="32" t="s">
        <v>5385</v>
      </c>
      <c r="N1183" s="4" t="s">
        <v>5323</v>
      </c>
      <c r="O1183" s="4" t="s">
        <v>6934</v>
      </c>
    </row>
    <row r="1184" spans="10:15" x14ac:dyDescent="0.2">
      <c r="J1184" s="32" t="s">
        <v>4144</v>
      </c>
      <c r="K1184" s="32" t="s">
        <v>5386</v>
      </c>
      <c r="N1184" s="150" t="s">
        <v>5626</v>
      </c>
      <c r="O1184" s="4" t="s">
        <v>6944</v>
      </c>
    </row>
    <row r="1185" spans="10:15" x14ac:dyDescent="0.2">
      <c r="J1185" s="32" t="s">
        <v>4144</v>
      </c>
      <c r="K1185" s="32" t="s">
        <v>5387</v>
      </c>
      <c r="N1185" s="4" t="s">
        <v>4504</v>
      </c>
      <c r="O1185" s="4" t="s">
        <v>6850</v>
      </c>
    </row>
    <row r="1186" spans="10:15" x14ac:dyDescent="0.2">
      <c r="J1186" s="32" t="s">
        <v>4145</v>
      </c>
      <c r="K1186" s="32" t="s">
        <v>5388</v>
      </c>
      <c r="N1186" s="4" t="s">
        <v>4504</v>
      </c>
      <c r="O1186" s="4" t="s">
        <v>6851</v>
      </c>
    </row>
    <row r="1187" spans="10:15" x14ac:dyDescent="0.2">
      <c r="J1187" s="32" t="s">
        <v>4145</v>
      </c>
      <c r="K1187" s="32" t="s">
        <v>5389</v>
      </c>
      <c r="N1187" s="4" t="s">
        <v>4504</v>
      </c>
      <c r="O1187" s="4" t="s">
        <v>6853</v>
      </c>
    </row>
    <row r="1188" spans="10:15" x14ac:dyDescent="0.2">
      <c r="J1188" s="32" t="s">
        <v>4145</v>
      </c>
      <c r="K1188" s="32" t="s">
        <v>5390</v>
      </c>
      <c r="N1188" s="4" t="s">
        <v>4504</v>
      </c>
      <c r="O1188" s="4" t="s">
        <v>6854</v>
      </c>
    </row>
    <row r="1189" spans="10:15" x14ac:dyDescent="0.2">
      <c r="J1189" s="32" t="s">
        <v>4145</v>
      </c>
      <c r="K1189" s="32" t="s">
        <v>5391</v>
      </c>
      <c r="N1189" s="4" t="s">
        <v>4504</v>
      </c>
      <c r="O1189" s="4" t="s">
        <v>6855</v>
      </c>
    </row>
    <row r="1190" spans="10:15" x14ac:dyDescent="0.2">
      <c r="J1190" s="32" t="s">
        <v>4145</v>
      </c>
      <c r="K1190" s="32" t="s">
        <v>5392</v>
      </c>
      <c r="N1190" s="4" t="s">
        <v>4504</v>
      </c>
      <c r="O1190" s="4" t="s">
        <v>6856</v>
      </c>
    </row>
    <row r="1191" spans="10:15" x14ac:dyDescent="0.2">
      <c r="J1191" s="32" t="s">
        <v>4145</v>
      </c>
      <c r="K1191" s="32" t="s">
        <v>5393</v>
      </c>
      <c r="N1191" s="4" t="s">
        <v>4504</v>
      </c>
      <c r="O1191" s="4" t="s">
        <v>6857</v>
      </c>
    </row>
    <row r="1192" spans="10:15" x14ac:dyDescent="0.2">
      <c r="J1192" s="32" t="s">
        <v>4145</v>
      </c>
      <c r="K1192" s="32" t="s">
        <v>5394</v>
      </c>
      <c r="N1192" s="4" t="s">
        <v>4504</v>
      </c>
      <c r="O1192" s="4" t="s">
        <v>6858</v>
      </c>
    </row>
    <row r="1193" spans="10:15" x14ac:dyDescent="0.2">
      <c r="J1193" s="32" t="s">
        <v>4146</v>
      </c>
      <c r="K1193" s="32" t="s">
        <v>5395</v>
      </c>
      <c r="N1193" s="4" t="s">
        <v>4504</v>
      </c>
      <c r="O1193" s="4" t="s">
        <v>6859</v>
      </c>
    </row>
    <row r="1194" spans="10:15" x14ac:dyDescent="0.2">
      <c r="J1194" s="32" t="s">
        <v>4146</v>
      </c>
      <c r="K1194" s="32" t="s">
        <v>5396</v>
      </c>
      <c r="N1194" s="4" t="s">
        <v>4504</v>
      </c>
      <c r="O1194" s="4" t="s">
        <v>6860</v>
      </c>
    </row>
    <row r="1195" spans="10:15" x14ac:dyDescent="0.2">
      <c r="J1195" s="32" t="s">
        <v>4146</v>
      </c>
      <c r="K1195" s="32" t="s">
        <v>5397</v>
      </c>
      <c r="N1195" s="4" t="s">
        <v>4504</v>
      </c>
      <c r="O1195" s="4" t="s">
        <v>6861</v>
      </c>
    </row>
    <row r="1196" spans="10:15" x14ac:dyDescent="0.2">
      <c r="J1196" s="32" t="s">
        <v>4147</v>
      </c>
      <c r="K1196" s="32" t="s">
        <v>5398</v>
      </c>
      <c r="N1196" s="4" t="s">
        <v>6711</v>
      </c>
      <c r="O1196" s="4" t="s">
        <v>7049</v>
      </c>
    </row>
    <row r="1197" spans="10:15" x14ac:dyDescent="0.2">
      <c r="J1197" s="32" t="s">
        <v>4147</v>
      </c>
      <c r="K1197" s="32" t="s">
        <v>5399</v>
      </c>
      <c r="N1197" s="4" t="s">
        <v>6676</v>
      </c>
      <c r="O1197" s="4" t="s">
        <v>7049</v>
      </c>
    </row>
    <row r="1198" spans="10:15" x14ac:dyDescent="0.2">
      <c r="J1198" s="32" t="s">
        <v>4147</v>
      </c>
      <c r="K1198" s="32" t="s">
        <v>5400</v>
      </c>
      <c r="N1198" s="4" t="s">
        <v>4454</v>
      </c>
      <c r="O1198" s="27" t="s">
        <v>4096</v>
      </c>
    </row>
    <row r="1199" spans="10:15" x14ac:dyDescent="0.2">
      <c r="J1199" s="32" t="s">
        <v>4148</v>
      </c>
      <c r="K1199" s="32" t="s">
        <v>5401</v>
      </c>
      <c r="N1199" s="4" t="s">
        <v>5370</v>
      </c>
      <c r="O1199" s="4" t="s">
        <v>6934</v>
      </c>
    </row>
    <row r="1200" spans="10:15" x14ac:dyDescent="0.2">
      <c r="J1200" s="32" t="s">
        <v>4148</v>
      </c>
      <c r="K1200" s="32" t="s">
        <v>5402</v>
      </c>
      <c r="N1200" s="4" t="s">
        <v>5282</v>
      </c>
      <c r="O1200" s="4" t="s">
        <v>6934</v>
      </c>
    </row>
    <row r="1201" spans="10:15" x14ac:dyDescent="0.2">
      <c r="J1201" s="32" t="s">
        <v>4148</v>
      </c>
      <c r="K1201" s="32" t="s">
        <v>5403</v>
      </c>
      <c r="N1201" s="4" t="s">
        <v>4540</v>
      </c>
      <c r="O1201" s="4" t="s">
        <v>6870</v>
      </c>
    </row>
    <row r="1202" spans="10:15" x14ac:dyDescent="0.2">
      <c r="J1202" s="32" t="s">
        <v>4148</v>
      </c>
      <c r="K1202" s="32" t="s">
        <v>5404</v>
      </c>
      <c r="N1202" s="4" t="s">
        <v>5324</v>
      </c>
      <c r="O1202" s="4" t="s">
        <v>6934</v>
      </c>
    </row>
    <row r="1203" spans="10:15" x14ac:dyDescent="0.2">
      <c r="J1203" s="32" t="s">
        <v>4149</v>
      </c>
      <c r="K1203" s="26" t="s">
        <v>7091</v>
      </c>
      <c r="N1203" s="4" t="s">
        <v>4621</v>
      </c>
      <c r="O1203" s="4" t="s">
        <v>6867</v>
      </c>
    </row>
    <row r="1204" spans="10:15" x14ac:dyDescent="0.2">
      <c r="J1204" s="32" t="s">
        <v>4149</v>
      </c>
      <c r="K1204" s="32" t="s">
        <v>5405</v>
      </c>
      <c r="N1204" s="4" t="s">
        <v>4624</v>
      </c>
      <c r="O1204" s="4" t="s">
        <v>6867</v>
      </c>
    </row>
    <row r="1205" spans="10:15" x14ac:dyDescent="0.2">
      <c r="J1205" s="32" t="s">
        <v>4149</v>
      </c>
      <c r="K1205" s="32" t="s">
        <v>5406</v>
      </c>
      <c r="N1205" s="4" t="s">
        <v>6508</v>
      </c>
      <c r="O1205" s="4" t="s">
        <v>4096</v>
      </c>
    </row>
    <row r="1206" spans="10:15" x14ac:dyDescent="0.2">
      <c r="J1206" s="32" t="s">
        <v>4149</v>
      </c>
      <c r="K1206" s="32" t="s">
        <v>5407</v>
      </c>
      <c r="N1206" s="4" t="s">
        <v>5309</v>
      </c>
      <c r="O1206" s="4" t="s">
        <v>6934</v>
      </c>
    </row>
    <row r="1207" spans="10:15" x14ac:dyDescent="0.2">
      <c r="J1207" s="32" t="s">
        <v>4149</v>
      </c>
      <c r="K1207" s="32" t="s">
        <v>5408</v>
      </c>
      <c r="N1207" s="4" t="s">
        <v>4526</v>
      </c>
      <c r="O1207" s="4" t="s">
        <v>6870</v>
      </c>
    </row>
    <row r="1208" spans="10:15" x14ac:dyDescent="0.2">
      <c r="J1208" s="32" t="s">
        <v>4149</v>
      </c>
      <c r="K1208" s="32" t="s">
        <v>5409</v>
      </c>
      <c r="N1208" s="148" t="s">
        <v>6041</v>
      </c>
      <c r="O1208" s="4" t="s">
        <v>4096</v>
      </c>
    </row>
    <row r="1209" spans="10:15" x14ac:dyDescent="0.2">
      <c r="J1209" s="32" t="s">
        <v>4149</v>
      </c>
      <c r="K1209" s="32" t="s">
        <v>5410</v>
      </c>
      <c r="N1209" s="4" t="s">
        <v>5283</v>
      </c>
      <c r="O1209" s="4" t="s">
        <v>6934</v>
      </c>
    </row>
    <row r="1210" spans="10:15" x14ac:dyDescent="0.2">
      <c r="J1210" s="32" t="s">
        <v>4150</v>
      </c>
      <c r="K1210" s="26" t="s">
        <v>7091</v>
      </c>
      <c r="N1210" s="4" t="s">
        <v>4627</v>
      </c>
      <c r="O1210" s="4" t="s">
        <v>6867</v>
      </c>
    </row>
    <row r="1211" spans="10:15" x14ac:dyDescent="0.2">
      <c r="J1211" s="27" t="s">
        <v>7092</v>
      </c>
      <c r="K1211" s="27" t="s">
        <v>7092</v>
      </c>
      <c r="N1211" s="4" t="s">
        <v>4476</v>
      </c>
      <c r="O1211" s="27" t="s">
        <v>4096</v>
      </c>
    </row>
    <row r="1212" spans="10:15" x14ac:dyDescent="0.2">
      <c r="J1212" s="26" t="s">
        <v>4151</v>
      </c>
      <c r="K1212" s="26" t="s">
        <v>5411</v>
      </c>
      <c r="N1212" s="4" t="s">
        <v>5301</v>
      </c>
      <c r="O1212" s="4" t="s">
        <v>6934</v>
      </c>
    </row>
    <row r="1213" spans="10:15" x14ac:dyDescent="0.2">
      <c r="J1213" s="26" t="s">
        <v>4151</v>
      </c>
      <c r="K1213" s="26" t="s">
        <v>5412</v>
      </c>
      <c r="N1213" s="4" t="s">
        <v>6271</v>
      </c>
      <c r="O1213" s="4" t="s">
        <v>7017</v>
      </c>
    </row>
    <row r="1214" spans="10:15" x14ac:dyDescent="0.2">
      <c r="J1214" s="26" t="s">
        <v>4151</v>
      </c>
      <c r="K1214" s="26" t="s">
        <v>5413</v>
      </c>
      <c r="N1214" s="4" t="s">
        <v>6324</v>
      </c>
      <c r="O1214" s="4" t="s">
        <v>7017</v>
      </c>
    </row>
    <row r="1215" spans="10:15" x14ac:dyDescent="0.2">
      <c r="J1215" s="26" t="s">
        <v>4152</v>
      </c>
      <c r="K1215" s="26" t="s">
        <v>5414</v>
      </c>
      <c r="N1215" s="4" t="s">
        <v>6473</v>
      </c>
      <c r="O1215" s="4" t="s">
        <v>6867</v>
      </c>
    </row>
    <row r="1216" spans="10:15" x14ac:dyDescent="0.2">
      <c r="J1216" s="26" t="s">
        <v>4152</v>
      </c>
      <c r="K1216" s="41" t="s">
        <v>5415</v>
      </c>
      <c r="N1216" s="4" t="s">
        <v>5354</v>
      </c>
      <c r="O1216" s="4" t="s">
        <v>6934</v>
      </c>
    </row>
    <row r="1217" spans="10:15" x14ac:dyDescent="0.2">
      <c r="J1217" s="26" t="s">
        <v>4152</v>
      </c>
      <c r="K1217" s="26" t="s">
        <v>5416</v>
      </c>
      <c r="N1217" s="4" t="s">
        <v>6580</v>
      </c>
      <c r="O1217" s="4" t="s">
        <v>7049</v>
      </c>
    </row>
    <row r="1218" spans="10:15" x14ac:dyDescent="0.2">
      <c r="J1218" s="26" t="s">
        <v>4152</v>
      </c>
      <c r="K1218" s="26" t="s">
        <v>5417</v>
      </c>
      <c r="N1218" s="148" t="s">
        <v>6232</v>
      </c>
      <c r="O1218" s="4" t="s">
        <v>4096</v>
      </c>
    </row>
    <row r="1219" spans="10:15" x14ac:dyDescent="0.2">
      <c r="J1219" s="26" t="s">
        <v>4153</v>
      </c>
      <c r="K1219" s="26" t="s">
        <v>5418</v>
      </c>
      <c r="N1219" s="4" t="s">
        <v>6031</v>
      </c>
      <c r="O1219" s="4" t="s">
        <v>4096</v>
      </c>
    </row>
    <row r="1220" spans="10:15" x14ac:dyDescent="0.2">
      <c r="J1220" s="26" t="s">
        <v>4153</v>
      </c>
      <c r="K1220" s="26" t="s">
        <v>5419</v>
      </c>
      <c r="N1220" s="4" t="s">
        <v>6317</v>
      </c>
      <c r="O1220" s="4" t="s">
        <v>7017</v>
      </c>
    </row>
    <row r="1221" spans="10:15" x14ac:dyDescent="0.2">
      <c r="J1221" s="26" t="s">
        <v>4154</v>
      </c>
      <c r="K1221" s="26" t="s">
        <v>5420</v>
      </c>
      <c r="N1221" s="4" t="s">
        <v>6258</v>
      </c>
      <c r="O1221" s="4" t="s">
        <v>4096</v>
      </c>
    </row>
    <row r="1222" spans="10:15" x14ac:dyDescent="0.2">
      <c r="J1222" s="26" t="s">
        <v>4154</v>
      </c>
      <c r="K1222" s="26" t="s">
        <v>5421</v>
      </c>
      <c r="N1222" s="4" t="s">
        <v>5351</v>
      </c>
      <c r="O1222" s="4" t="s">
        <v>6934</v>
      </c>
    </row>
    <row r="1223" spans="10:15" x14ac:dyDescent="0.2">
      <c r="J1223" s="26" t="s">
        <v>4155</v>
      </c>
      <c r="K1223" s="26" t="s">
        <v>5422</v>
      </c>
      <c r="N1223" s="4" t="s">
        <v>5284</v>
      </c>
      <c r="O1223" s="4" t="s">
        <v>6934</v>
      </c>
    </row>
    <row r="1224" spans="10:15" x14ac:dyDescent="0.2">
      <c r="J1224" s="26" t="s">
        <v>4155</v>
      </c>
      <c r="K1224" s="26" t="s">
        <v>5423</v>
      </c>
      <c r="N1224" s="4" t="s">
        <v>5262</v>
      </c>
      <c r="O1224" s="4" t="s">
        <v>6934</v>
      </c>
    </row>
    <row r="1225" spans="10:15" x14ac:dyDescent="0.2">
      <c r="J1225" s="26" t="s">
        <v>4155</v>
      </c>
      <c r="K1225" s="26" t="s">
        <v>5424</v>
      </c>
      <c r="N1225" s="4" t="s">
        <v>5325</v>
      </c>
      <c r="O1225" s="4" t="s">
        <v>6934</v>
      </c>
    </row>
    <row r="1226" spans="10:15" x14ac:dyDescent="0.2">
      <c r="J1226" s="41" t="s">
        <v>4156</v>
      </c>
      <c r="K1226" s="41" t="s">
        <v>5425</v>
      </c>
      <c r="N1226" s="148" t="s">
        <v>6231</v>
      </c>
      <c r="O1226" s="4" t="s">
        <v>4096</v>
      </c>
    </row>
    <row r="1227" spans="10:15" x14ac:dyDescent="0.2">
      <c r="J1227" s="41" t="s">
        <v>4156</v>
      </c>
      <c r="K1227" s="26" t="s">
        <v>5426</v>
      </c>
      <c r="N1227" s="4" t="s">
        <v>4523</v>
      </c>
      <c r="O1227" s="4" t="s">
        <v>6870</v>
      </c>
    </row>
    <row r="1228" spans="10:15" x14ac:dyDescent="0.2">
      <c r="J1228" s="41" t="s">
        <v>4157</v>
      </c>
      <c r="K1228" s="26" t="s">
        <v>5427</v>
      </c>
      <c r="N1228" s="4" t="s">
        <v>5373</v>
      </c>
      <c r="O1228" s="4" t="s">
        <v>6934</v>
      </c>
    </row>
    <row r="1229" spans="10:15" x14ac:dyDescent="0.2">
      <c r="J1229" s="41" t="s">
        <v>4157</v>
      </c>
      <c r="K1229" s="26" t="s">
        <v>5428</v>
      </c>
      <c r="N1229" s="4" t="s">
        <v>5374</v>
      </c>
      <c r="O1229" s="4" t="s">
        <v>6934</v>
      </c>
    </row>
    <row r="1230" spans="10:15" x14ac:dyDescent="0.2">
      <c r="J1230" s="41" t="s">
        <v>4158</v>
      </c>
      <c r="K1230" s="41" t="s">
        <v>5429</v>
      </c>
      <c r="N1230" s="4" t="s">
        <v>6259</v>
      </c>
      <c r="O1230" s="4" t="s">
        <v>4096</v>
      </c>
    </row>
    <row r="1231" spans="10:15" x14ac:dyDescent="0.2">
      <c r="J1231" s="41" t="s">
        <v>4158</v>
      </c>
      <c r="K1231" s="26" t="s">
        <v>5430</v>
      </c>
      <c r="N1231" s="148" t="s">
        <v>6030</v>
      </c>
      <c r="O1231" s="4" t="s">
        <v>4096</v>
      </c>
    </row>
    <row r="1232" spans="10:15" x14ac:dyDescent="0.2">
      <c r="J1232" s="41" t="s">
        <v>4158</v>
      </c>
      <c r="K1232" s="26" t="s">
        <v>5431</v>
      </c>
      <c r="N1232" s="4" t="s">
        <v>4505</v>
      </c>
      <c r="O1232" s="4" t="s">
        <v>6853</v>
      </c>
    </row>
    <row r="1233" spans="10:15" x14ac:dyDescent="0.2">
      <c r="J1233" s="41" t="s">
        <v>4158</v>
      </c>
      <c r="K1233" s="26" t="s">
        <v>5432</v>
      </c>
      <c r="N1233" s="4" t="s">
        <v>4505</v>
      </c>
      <c r="O1233" s="4" t="s">
        <v>6854</v>
      </c>
    </row>
    <row r="1234" spans="10:15" x14ac:dyDescent="0.2">
      <c r="J1234" s="41" t="s">
        <v>4158</v>
      </c>
      <c r="K1234" s="26" t="s">
        <v>5433</v>
      </c>
      <c r="N1234" s="4" t="s">
        <v>4505</v>
      </c>
      <c r="O1234" s="4" t="s">
        <v>6855</v>
      </c>
    </row>
    <row r="1235" spans="10:15" x14ac:dyDescent="0.2">
      <c r="J1235" s="41" t="s">
        <v>4158</v>
      </c>
      <c r="K1235" s="26" t="s">
        <v>5434</v>
      </c>
      <c r="N1235" s="4" t="s">
        <v>4505</v>
      </c>
      <c r="O1235" s="4" t="s">
        <v>6856</v>
      </c>
    </row>
    <row r="1236" spans="10:15" x14ac:dyDescent="0.2">
      <c r="J1236" s="41" t="s">
        <v>4159</v>
      </c>
      <c r="K1236" s="26" t="s">
        <v>5435</v>
      </c>
      <c r="N1236" s="4" t="s">
        <v>4505</v>
      </c>
      <c r="O1236" s="4" t="s">
        <v>6857</v>
      </c>
    </row>
    <row r="1237" spans="10:15" x14ac:dyDescent="0.2">
      <c r="J1237" s="41" t="s">
        <v>4160</v>
      </c>
      <c r="K1237" s="26" t="s">
        <v>5436</v>
      </c>
      <c r="N1237" s="4" t="s">
        <v>4505</v>
      </c>
      <c r="O1237" s="4" t="s">
        <v>6858</v>
      </c>
    </row>
    <row r="1238" spans="10:15" x14ac:dyDescent="0.2">
      <c r="J1238" s="41" t="s">
        <v>4161</v>
      </c>
      <c r="K1238" s="31" t="s">
        <v>5437</v>
      </c>
      <c r="N1238" s="4" t="s">
        <v>4505</v>
      </c>
      <c r="O1238" s="4" t="s">
        <v>6859</v>
      </c>
    </row>
    <row r="1239" spans="10:15" x14ac:dyDescent="0.2">
      <c r="J1239" s="41" t="s">
        <v>4161</v>
      </c>
      <c r="K1239" s="31" t="s">
        <v>5438</v>
      </c>
      <c r="N1239" s="4" t="s">
        <v>4505</v>
      </c>
      <c r="O1239" s="4" t="s">
        <v>6860</v>
      </c>
    </row>
    <row r="1240" spans="10:15" x14ac:dyDescent="0.2">
      <c r="J1240" s="41" t="s">
        <v>4161</v>
      </c>
      <c r="K1240" s="31" t="s">
        <v>5439</v>
      </c>
      <c r="N1240" s="4" t="s">
        <v>4505</v>
      </c>
      <c r="O1240" s="4" t="s">
        <v>6861</v>
      </c>
    </row>
    <row r="1241" spans="10:15" x14ac:dyDescent="0.2">
      <c r="J1241" s="41" t="s">
        <v>4161</v>
      </c>
      <c r="K1241" s="31" t="s">
        <v>5440</v>
      </c>
      <c r="N1241" s="4" t="s">
        <v>4505</v>
      </c>
      <c r="O1241" s="4" t="s">
        <v>6850</v>
      </c>
    </row>
    <row r="1242" spans="10:15" x14ac:dyDescent="0.2">
      <c r="J1242" s="41" t="s">
        <v>4161</v>
      </c>
      <c r="K1242" s="31" t="s">
        <v>5441</v>
      </c>
      <c r="N1242" s="4" t="s">
        <v>4505</v>
      </c>
      <c r="O1242" s="4" t="s">
        <v>6851</v>
      </c>
    </row>
    <row r="1243" spans="10:15" x14ac:dyDescent="0.2">
      <c r="J1243" s="41" t="s">
        <v>4161</v>
      </c>
      <c r="K1243" s="31" t="s">
        <v>5442</v>
      </c>
      <c r="N1243" s="4" t="s">
        <v>5428</v>
      </c>
      <c r="O1243" s="4" t="s">
        <v>4096</v>
      </c>
    </row>
    <row r="1244" spans="10:15" x14ac:dyDescent="0.2">
      <c r="J1244" s="41" t="s">
        <v>4161</v>
      </c>
      <c r="K1244" s="31" t="s">
        <v>5443</v>
      </c>
      <c r="N1244" s="4" t="s">
        <v>4622</v>
      </c>
      <c r="O1244" s="4" t="s">
        <v>6867</v>
      </c>
    </row>
    <row r="1245" spans="10:15" x14ac:dyDescent="0.2">
      <c r="J1245" s="41" t="s">
        <v>4161</v>
      </c>
      <c r="K1245" s="31" t="s">
        <v>5444</v>
      </c>
      <c r="N1245" s="148" t="s">
        <v>6240</v>
      </c>
      <c r="O1245" s="4" t="s">
        <v>4096</v>
      </c>
    </row>
    <row r="1246" spans="10:15" x14ac:dyDescent="0.2">
      <c r="J1246" s="41" t="s">
        <v>4161</v>
      </c>
      <c r="K1246" s="31" t="s">
        <v>5445</v>
      </c>
      <c r="N1246" s="148" t="s">
        <v>6029</v>
      </c>
      <c r="O1246" s="4" t="s">
        <v>4096</v>
      </c>
    </row>
    <row r="1247" spans="10:15" x14ac:dyDescent="0.2">
      <c r="J1247" s="41" t="s">
        <v>4161</v>
      </c>
      <c r="K1247" s="31" t="s">
        <v>5446</v>
      </c>
      <c r="N1247" s="4" t="s">
        <v>6081</v>
      </c>
      <c r="O1247" s="4" t="s">
        <v>4096</v>
      </c>
    </row>
    <row r="1248" spans="10:15" x14ac:dyDescent="0.2">
      <c r="J1248" s="41" t="s">
        <v>4161</v>
      </c>
      <c r="K1248" s="31" t="s">
        <v>5447</v>
      </c>
      <c r="N1248" s="148" t="s">
        <v>5400</v>
      </c>
      <c r="O1248" s="4" t="s">
        <v>6937</v>
      </c>
    </row>
    <row r="1249" spans="10:15" x14ac:dyDescent="0.2">
      <c r="J1249" s="41" t="s">
        <v>4161</v>
      </c>
      <c r="K1249" s="31" t="s">
        <v>5448</v>
      </c>
      <c r="N1249" s="29" t="s">
        <v>5257</v>
      </c>
      <c r="O1249" s="4" t="s">
        <v>4096</v>
      </c>
    </row>
    <row r="1250" spans="10:15" x14ac:dyDescent="0.2">
      <c r="J1250" s="41" t="s">
        <v>4161</v>
      </c>
      <c r="K1250" s="31" t="s">
        <v>5449</v>
      </c>
      <c r="N1250" s="153" t="s">
        <v>4638</v>
      </c>
      <c r="O1250" s="4" t="s">
        <v>4096</v>
      </c>
    </row>
    <row r="1251" spans="10:15" x14ac:dyDescent="0.2">
      <c r="J1251" s="41" t="s">
        <v>4161</v>
      </c>
      <c r="K1251" s="31" t="s">
        <v>5450</v>
      </c>
      <c r="N1251" s="4" t="s">
        <v>6485</v>
      </c>
      <c r="O1251" s="4" t="s">
        <v>6867</v>
      </c>
    </row>
    <row r="1252" spans="10:15" x14ac:dyDescent="0.2">
      <c r="J1252" s="41" t="s">
        <v>4161</v>
      </c>
      <c r="K1252" s="31" t="s">
        <v>5451</v>
      </c>
      <c r="N1252" s="4" t="s">
        <v>6483</v>
      </c>
      <c r="O1252" s="4" t="s">
        <v>6867</v>
      </c>
    </row>
    <row r="1253" spans="10:15" x14ac:dyDescent="0.2">
      <c r="J1253" s="41" t="s">
        <v>4161</v>
      </c>
      <c r="K1253" s="31" t="s">
        <v>5452</v>
      </c>
      <c r="N1253" s="150" t="s">
        <v>6341</v>
      </c>
      <c r="O1253" s="4" t="s">
        <v>7018</v>
      </c>
    </row>
    <row r="1254" spans="10:15" x14ac:dyDescent="0.2">
      <c r="J1254" s="41" t="s">
        <v>4161</v>
      </c>
      <c r="K1254" s="31" t="s">
        <v>5453</v>
      </c>
      <c r="N1254" s="4" t="s">
        <v>4831</v>
      </c>
      <c r="O1254" s="4" t="s">
        <v>6893</v>
      </c>
    </row>
    <row r="1255" spans="10:15" x14ac:dyDescent="0.2">
      <c r="J1255" s="41" t="s">
        <v>4161</v>
      </c>
      <c r="K1255" s="31" t="s">
        <v>5454</v>
      </c>
      <c r="N1255" s="4" t="s">
        <v>6053</v>
      </c>
      <c r="O1255" s="4" t="s">
        <v>4096</v>
      </c>
    </row>
    <row r="1256" spans="10:15" x14ac:dyDescent="0.2">
      <c r="J1256" s="41" t="s">
        <v>4161</v>
      </c>
      <c r="K1256" s="31" t="s">
        <v>5455</v>
      </c>
      <c r="N1256" s="4" t="s">
        <v>6396</v>
      </c>
      <c r="O1256" s="4" t="s">
        <v>7022</v>
      </c>
    </row>
    <row r="1257" spans="10:15" x14ac:dyDescent="0.2">
      <c r="J1257" s="41" t="s">
        <v>4161</v>
      </c>
      <c r="K1257" s="31" t="s">
        <v>5456</v>
      </c>
      <c r="N1257" s="4" t="s">
        <v>6342</v>
      </c>
      <c r="O1257" s="4" t="s">
        <v>7018</v>
      </c>
    </row>
    <row r="1258" spans="10:15" x14ac:dyDescent="0.2">
      <c r="J1258" s="41" t="s">
        <v>4161</v>
      </c>
      <c r="K1258" s="31" t="s">
        <v>5457</v>
      </c>
      <c r="N1258" s="27" t="s">
        <v>4376</v>
      </c>
      <c r="O1258" s="27" t="s">
        <v>4096</v>
      </c>
    </row>
    <row r="1259" spans="10:15" x14ac:dyDescent="0.2">
      <c r="J1259" s="41" t="s">
        <v>4161</v>
      </c>
      <c r="K1259" s="31" t="s">
        <v>5458</v>
      </c>
      <c r="N1259" s="27" t="s">
        <v>4004</v>
      </c>
      <c r="O1259" s="27" t="s">
        <v>4096</v>
      </c>
    </row>
    <row r="1260" spans="10:15" x14ac:dyDescent="0.2">
      <c r="J1260" s="41" t="s">
        <v>4161</v>
      </c>
      <c r="K1260" s="31" t="s">
        <v>5459</v>
      </c>
      <c r="N1260" s="4" t="s">
        <v>4832</v>
      </c>
      <c r="O1260" s="4" t="s">
        <v>6893</v>
      </c>
    </row>
    <row r="1261" spans="10:15" x14ac:dyDescent="0.2">
      <c r="J1261" s="41" t="s">
        <v>4161</v>
      </c>
      <c r="K1261" s="31" t="s">
        <v>5460</v>
      </c>
      <c r="N1261" s="4" t="s">
        <v>4833</v>
      </c>
      <c r="O1261" s="4" t="s">
        <v>6893</v>
      </c>
    </row>
    <row r="1262" spans="10:15" x14ac:dyDescent="0.2">
      <c r="J1262" s="41" t="s">
        <v>4161</v>
      </c>
      <c r="K1262" s="31" t="s">
        <v>5461</v>
      </c>
      <c r="N1262" s="150" t="s">
        <v>473</v>
      </c>
      <c r="O1262" s="4" t="s">
        <v>6951</v>
      </c>
    </row>
    <row r="1263" spans="10:15" x14ac:dyDescent="0.2">
      <c r="J1263" s="41" t="s">
        <v>4161</v>
      </c>
      <c r="K1263" s="31" t="s">
        <v>5462</v>
      </c>
      <c r="N1263" s="4" t="s">
        <v>4834</v>
      </c>
      <c r="O1263" s="4" t="s">
        <v>6890</v>
      </c>
    </row>
    <row r="1264" spans="10:15" x14ac:dyDescent="0.2">
      <c r="J1264" s="41" t="s">
        <v>4161</v>
      </c>
      <c r="K1264" s="31" t="s">
        <v>5463</v>
      </c>
      <c r="N1264" s="4" t="s">
        <v>4835</v>
      </c>
      <c r="O1264" s="4" t="s">
        <v>6891</v>
      </c>
    </row>
    <row r="1265" spans="10:15" x14ac:dyDescent="0.2">
      <c r="J1265" s="41" t="s">
        <v>4161</v>
      </c>
      <c r="K1265" s="31" t="s">
        <v>5464</v>
      </c>
      <c r="N1265" s="150" t="s">
        <v>6171</v>
      </c>
      <c r="O1265" s="4" t="s">
        <v>6998</v>
      </c>
    </row>
    <row r="1266" spans="10:15" x14ac:dyDescent="0.2">
      <c r="J1266" s="41" t="s">
        <v>4161</v>
      </c>
      <c r="K1266" s="31" t="s">
        <v>5465</v>
      </c>
      <c r="N1266" s="150" t="s">
        <v>5627</v>
      </c>
      <c r="O1266" s="4" t="s">
        <v>6944</v>
      </c>
    </row>
    <row r="1267" spans="10:15" x14ac:dyDescent="0.2">
      <c r="J1267" s="41" t="s">
        <v>4161</v>
      </c>
      <c r="K1267" s="31" t="s">
        <v>5466</v>
      </c>
      <c r="N1267" s="150" t="s">
        <v>5628</v>
      </c>
      <c r="O1267" s="4" t="s">
        <v>6949</v>
      </c>
    </row>
    <row r="1268" spans="10:15" x14ac:dyDescent="0.2">
      <c r="J1268" s="41" t="s">
        <v>4161</v>
      </c>
      <c r="K1268" s="31" t="s">
        <v>5467</v>
      </c>
      <c r="N1268" s="150" t="s">
        <v>6172</v>
      </c>
      <c r="O1268" s="4" t="s">
        <v>6996</v>
      </c>
    </row>
    <row r="1269" spans="10:15" x14ac:dyDescent="0.2">
      <c r="J1269" s="41" t="s">
        <v>4161</v>
      </c>
      <c r="K1269" s="31" t="s">
        <v>5468</v>
      </c>
      <c r="N1269" s="150" t="s">
        <v>6173</v>
      </c>
      <c r="O1269" s="4" t="s">
        <v>6996</v>
      </c>
    </row>
    <row r="1270" spans="10:15" x14ac:dyDescent="0.2">
      <c r="J1270" s="41" t="s">
        <v>4161</v>
      </c>
      <c r="K1270" s="31" t="s">
        <v>5469</v>
      </c>
      <c r="N1270" s="4" t="s">
        <v>4551</v>
      </c>
      <c r="O1270" s="4" t="s">
        <v>6875</v>
      </c>
    </row>
    <row r="1271" spans="10:15" x14ac:dyDescent="0.2">
      <c r="J1271" s="41" t="s">
        <v>4161</v>
      </c>
      <c r="K1271" s="31" t="s">
        <v>5470</v>
      </c>
      <c r="N1271" s="4" t="s">
        <v>6667</v>
      </c>
      <c r="O1271" s="4" t="s">
        <v>7049</v>
      </c>
    </row>
    <row r="1272" spans="10:15" x14ac:dyDescent="0.2">
      <c r="J1272" s="41" t="s">
        <v>4161</v>
      </c>
      <c r="K1272" s="31" t="s">
        <v>5471</v>
      </c>
      <c r="N1272" s="4" t="s">
        <v>6677</v>
      </c>
      <c r="O1272" s="4" t="s">
        <v>7049</v>
      </c>
    </row>
    <row r="1273" spans="10:15" x14ac:dyDescent="0.2">
      <c r="J1273" s="41" t="s">
        <v>4161</v>
      </c>
      <c r="K1273" s="31" t="s">
        <v>5472</v>
      </c>
      <c r="N1273" s="4" t="s">
        <v>6677</v>
      </c>
      <c r="O1273" s="4" t="s">
        <v>7049</v>
      </c>
    </row>
    <row r="1274" spans="10:15" x14ac:dyDescent="0.2">
      <c r="J1274" s="41" t="s">
        <v>4161</v>
      </c>
      <c r="K1274" s="31" t="s">
        <v>5473</v>
      </c>
      <c r="N1274" s="4" t="s">
        <v>4554</v>
      </c>
      <c r="O1274" s="4" t="s">
        <v>6875</v>
      </c>
    </row>
    <row r="1275" spans="10:15" x14ac:dyDescent="0.2">
      <c r="J1275" s="41" t="s">
        <v>4161</v>
      </c>
      <c r="K1275" s="31" t="s">
        <v>5474</v>
      </c>
      <c r="N1275" s="4" t="s">
        <v>6653</v>
      </c>
      <c r="O1275" s="4" t="s">
        <v>7049</v>
      </c>
    </row>
    <row r="1276" spans="10:15" x14ac:dyDescent="0.2">
      <c r="J1276" s="41" t="s">
        <v>4161</v>
      </c>
      <c r="K1276" s="31" t="s">
        <v>5475</v>
      </c>
      <c r="N1276" s="4" t="s">
        <v>6713</v>
      </c>
      <c r="O1276" s="4" t="s">
        <v>7049</v>
      </c>
    </row>
    <row r="1277" spans="10:15" x14ac:dyDescent="0.2">
      <c r="J1277" s="41" t="s">
        <v>4161</v>
      </c>
      <c r="K1277" s="31" t="s">
        <v>5476</v>
      </c>
      <c r="N1277" s="4" t="s">
        <v>5352</v>
      </c>
      <c r="O1277" s="4" t="s">
        <v>6934</v>
      </c>
    </row>
    <row r="1278" spans="10:15" x14ac:dyDescent="0.2">
      <c r="J1278" s="41" t="s">
        <v>4161</v>
      </c>
      <c r="K1278" s="31" t="s">
        <v>5477</v>
      </c>
      <c r="N1278" s="150" t="s">
        <v>4726</v>
      </c>
      <c r="O1278" s="150" t="s">
        <v>6877</v>
      </c>
    </row>
    <row r="1279" spans="10:15" x14ac:dyDescent="0.2">
      <c r="J1279" s="41" t="s">
        <v>4161</v>
      </c>
      <c r="K1279" s="31" t="s">
        <v>5478</v>
      </c>
      <c r="N1279" s="150" t="s">
        <v>478</v>
      </c>
      <c r="O1279" s="4" t="s">
        <v>6954</v>
      </c>
    </row>
    <row r="1280" spans="10:15" x14ac:dyDescent="0.2">
      <c r="J1280" s="41" t="s">
        <v>4161</v>
      </c>
      <c r="K1280" s="31" t="s">
        <v>5479</v>
      </c>
      <c r="N1280" s="150" t="s">
        <v>5629</v>
      </c>
      <c r="O1280" s="4" t="s">
        <v>6954</v>
      </c>
    </row>
    <row r="1281" spans="10:15" x14ac:dyDescent="0.2">
      <c r="J1281" s="41" t="s">
        <v>4161</v>
      </c>
      <c r="K1281" s="31" t="s">
        <v>5480</v>
      </c>
      <c r="N1281" s="150" t="s">
        <v>5630</v>
      </c>
      <c r="O1281" s="4" t="s">
        <v>6955</v>
      </c>
    </row>
    <row r="1282" spans="10:15" x14ac:dyDescent="0.2">
      <c r="J1282" s="41" t="s">
        <v>4161</v>
      </c>
      <c r="K1282" s="31" t="s">
        <v>5481</v>
      </c>
      <c r="N1282" s="150" t="s">
        <v>5631</v>
      </c>
      <c r="O1282" s="4" t="s">
        <v>6954</v>
      </c>
    </row>
    <row r="1283" spans="10:15" x14ac:dyDescent="0.2">
      <c r="J1283" s="41" t="s">
        <v>4161</v>
      </c>
      <c r="K1283" s="31" t="s">
        <v>5482</v>
      </c>
      <c r="N1283" s="150" t="s">
        <v>5812</v>
      </c>
      <c r="O1283" s="4" t="s">
        <v>6983</v>
      </c>
    </row>
    <row r="1284" spans="10:15" x14ac:dyDescent="0.2">
      <c r="J1284" s="41" t="s">
        <v>4161</v>
      </c>
      <c r="K1284" s="31" t="s">
        <v>5483</v>
      </c>
      <c r="N1284" s="150" t="s">
        <v>5813</v>
      </c>
      <c r="O1284" s="4" t="s">
        <v>6983</v>
      </c>
    </row>
    <row r="1285" spans="10:15" x14ac:dyDescent="0.2">
      <c r="J1285" s="41" t="s">
        <v>4161</v>
      </c>
      <c r="K1285" s="31" t="s">
        <v>5484</v>
      </c>
      <c r="N1285" s="4" t="s">
        <v>6495</v>
      </c>
      <c r="O1285" s="4" t="s">
        <v>4096</v>
      </c>
    </row>
    <row r="1286" spans="10:15" x14ac:dyDescent="0.2">
      <c r="J1286" s="41" t="s">
        <v>4161</v>
      </c>
      <c r="K1286" s="31" t="s">
        <v>5485</v>
      </c>
      <c r="N1286" s="4" t="s">
        <v>6694</v>
      </c>
      <c r="O1286" s="4" t="s">
        <v>7049</v>
      </c>
    </row>
    <row r="1287" spans="10:15" x14ac:dyDescent="0.2">
      <c r="J1287" s="41" t="s">
        <v>4161</v>
      </c>
      <c r="K1287" s="31" t="s">
        <v>5486</v>
      </c>
      <c r="N1287" s="4" t="s">
        <v>6308</v>
      </c>
      <c r="O1287" s="4" t="s">
        <v>7017</v>
      </c>
    </row>
    <row r="1288" spans="10:15" x14ac:dyDescent="0.2">
      <c r="J1288" s="41" t="s">
        <v>4161</v>
      </c>
      <c r="K1288" s="31" t="s">
        <v>5487</v>
      </c>
      <c r="N1288" s="150" t="s">
        <v>5492</v>
      </c>
      <c r="O1288" s="4" t="s">
        <v>6939</v>
      </c>
    </row>
    <row r="1289" spans="10:15" x14ac:dyDescent="0.2">
      <c r="J1289" s="41" t="s">
        <v>4161</v>
      </c>
      <c r="K1289" s="31" t="s">
        <v>5488</v>
      </c>
      <c r="N1289" s="4" t="s">
        <v>4455</v>
      </c>
      <c r="O1289" s="27" t="s">
        <v>4096</v>
      </c>
    </row>
    <row r="1290" spans="10:15" x14ac:dyDescent="0.2">
      <c r="J1290" s="41" t="s">
        <v>4161</v>
      </c>
      <c r="K1290" s="31" t="s">
        <v>5489</v>
      </c>
      <c r="N1290" s="4" t="s">
        <v>4947</v>
      </c>
      <c r="O1290" s="4" t="s">
        <v>6877</v>
      </c>
    </row>
    <row r="1291" spans="10:15" x14ac:dyDescent="0.2">
      <c r="J1291" s="41" t="s">
        <v>4161</v>
      </c>
      <c r="K1291" s="31" t="s">
        <v>5490</v>
      </c>
      <c r="N1291" s="4" t="s">
        <v>6343</v>
      </c>
      <c r="O1291" s="4" t="s">
        <v>7018</v>
      </c>
    </row>
    <row r="1292" spans="10:15" x14ac:dyDescent="0.2">
      <c r="J1292" s="41" t="s">
        <v>4161</v>
      </c>
      <c r="K1292" s="31" t="s">
        <v>5491</v>
      </c>
      <c r="N1292" s="27" t="s">
        <v>4377</v>
      </c>
      <c r="O1292" s="27" t="s">
        <v>4096</v>
      </c>
    </row>
    <row r="1293" spans="10:15" x14ac:dyDescent="0.2">
      <c r="J1293" s="41" t="s">
        <v>4161</v>
      </c>
      <c r="K1293" s="31" t="s">
        <v>5492</v>
      </c>
      <c r="N1293" s="27" t="s">
        <v>4378</v>
      </c>
      <c r="O1293" s="27" t="s">
        <v>4096</v>
      </c>
    </row>
    <row r="1294" spans="10:15" x14ac:dyDescent="0.2">
      <c r="J1294" s="41" t="s">
        <v>4161</v>
      </c>
      <c r="K1294" s="31" t="s">
        <v>5493</v>
      </c>
      <c r="N1294" s="4" t="s">
        <v>6211</v>
      </c>
      <c r="O1294" s="4" t="s">
        <v>4096</v>
      </c>
    </row>
    <row r="1295" spans="10:15" x14ac:dyDescent="0.2">
      <c r="J1295" s="41" t="s">
        <v>4161</v>
      </c>
      <c r="K1295" s="31" t="s">
        <v>5494</v>
      </c>
      <c r="N1295" s="4" t="s">
        <v>5298</v>
      </c>
      <c r="O1295" s="4" t="s">
        <v>6934</v>
      </c>
    </row>
    <row r="1296" spans="10:15" x14ac:dyDescent="0.2">
      <c r="J1296" s="41" t="s">
        <v>4161</v>
      </c>
      <c r="K1296" s="31" t="s">
        <v>5495</v>
      </c>
      <c r="N1296" s="4" t="s">
        <v>4836</v>
      </c>
      <c r="O1296" s="4" t="s">
        <v>6893</v>
      </c>
    </row>
    <row r="1297" spans="10:15" x14ac:dyDescent="0.2">
      <c r="J1297" s="41" t="s">
        <v>4161</v>
      </c>
      <c r="K1297" s="31" t="s">
        <v>5496</v>
      </c>
      <c r="N1297" s="4" t="s">
        <v>5424</v>
      </c>
      <c r="O1297" s="150" t="s">
        <v>4096</v>
      </c>
    </row>
    <row r="1298" spans="10:15" x14ac:dyDescent="0.2">
      <c r="J1298" s="41" t="s">
        <v>4161</v>
      </c>
      <c r="K1298" s="31" t="s">
        <v>5497</v>
      </c>
      <c r="N1298" s="4" t="s">
        <v>6397</v>
      </c>
      <c r="O1298" s="4" t="s">
        <v>7023</v>
      </c>
    </row>
    <row r="1299" spans="10:15" x14ac:dyDescent="0.2">
      <c r="J1299" s="41" t="s">
        <v>4161</v>
      </c>
      <c r="K1299" s="31" t="s">
        <v>5498</v>
      </c>
      <c r="N1299" s="4" t="s">
        <v>4562</v>
      </c>
      <c r="O1299" s="4" t="s">
        <v>6875</v>
      </c>
    </row>
    <row r="1300" spans="10:15" x14ac:dyDescent="0.2">
      <c r="J1300" s="41" t="s">
        <v>4161</v>
      </c>
      <c r="K1300" s="31" t="s">
        <v>5499</v>
      </c>
      <c r="N1300" s="4" t="s">
        <v>4562</v>
      </c>
      <c r="O1300" s="4" t="s">
        <v>6876</v>
      </c>
    </row>
    <row r="1301" spans="10:15" x14ac:dyDescent="0.2">
      <c r="J1301" s="41" t="s">
        <v>4161</v>
      </c>
      <c r="K1301" s="31" t="s">
        <v>5500</v>
      </c>
      <c r="N1301" s="4" t="s">
        <v>5218</v>
      </c>
      <c r="O1301" s="4" t="s">
        <v>6877</v>
      </c>
    </row>
    <row r="1302" spans="10:15" x14ac:dyDescent="0.2">
      <c r="J1302" s="41" t="s">
        <v>4161</v>
      </c>
      <c r="K1302" s="31" t="s">
        <v>5501</v>
      </c>
      <c r="N1302" s="27" t="s">
        <v>4379</v>
      </c>
      <c r="O1302" s="27" t="s">
        <v>4096</v>
      </c>
    </row>
    <row r="1303" spans="10:15" x14ac:dyDescent="0.2">
      <c r="J1303" s="41" t="s">
        <v>4161</v>
      </c>
      <c r="K1303" s="31" t="s">
        <v>5502</v>
      </c>
      <c r="N1303" s="150" t="s">
        <v>5632</v>
      </c>
      <c r="O1303" s="4" t="s">
        <v>6959</v>
      </c>
    </row>
    <row r="1304" spans="10:15" x14ac:dyDescent="0.2">
      <c r="J1304" s="41" t="s">
        <v>4161</v>
      </c>
      <c r="K1304" s="31" t="s">
        <v>5503</v>
      </c>
      <c r="N1304" s="4" t="s">
        <v>6272</v>
      </c>
      <c r="O1304" s="4" t="s">
        <v>7017</v>
      </c>
    </row>
    <row r="1305" spans="10:15" x14ac:dyDescent="0.2">
      <c r="J1305" s="41" t="s">
        <v>4161</v>
      </c>
      <c r="K1305" s="31" t="s">
        <v>5504</v>
      </c>
      <c r="N1305" s="4" t="s">
        <v>6228</v>
      </c>
      <c r="O1305" s="4" t="s">
        <v>4096</v>
      </c>
    </row>
    <row r="1306" spans="10:15" x14ac:dyDescent="0.2">
      <c r="J1306" s="41" t="s">
        <v>4161</v>
      </c>
      <c r="K1306" s="31" t="s">
        <v>5505</v>
      </c>
      <c r="N1306" s="4" t="s">
        <v>6654</v>
      </c>
      <c r="O1306" s="4" t="s">
        <v>7049</v>
      </c>
    </row>
    <row r="1307" spans="10:15" x14ac:dyDescent="0.2">
      <c r="J1307" s="41" t="s">
        <v>4161</v>
      </c>
      <c r="K1307" s="31" t="s">
        <v>5506</v>
      </c>
      <c r="N1307" s="4" t="s">
        <v>485</v>
      </c>
      <c r="O1307" s="4" t="s">
        <v>6934</v>
      </c>
    </row>
    <row r="1308" spans="10:15" x14ac:dyDescent="0.2">
      <c r="J1308" s="41" t="s">
        <v>4161</v>
      </c>
      <c r="K1308" s="53" t="s">
        <v>5507</v>
      </c>
      <c r="N1308" s="4" t="s">
        <v>6496</v>
      </c>
      <c r="O1308" s="4" t="s">
        <v>4096</v>
      </c>
    </row>
    <row r="1309" spans="10:15" x14ac:dyDescent="0.2">
      <c r="J1309" s="41" t="s">
        <v>4161</v>
      </c>
      <c r="K1309" s="31" t="s">
        <v>5508</v>
      </c>
      <c r="N1309" s="148" t="s">
        <v>4498</v>
      </c>
      <c r="O1309" s="4" t="s">
        <v>6852</v>
      </c>
    </row>
    <row r="1310" spans="10:15" x14ac:dyDescent="0.2">
      <c r="J1310" s="41" t="s">
        <v>4161</v>
      </c>
      <c r="K1310" s="31" t="s">
        <v>5509</v>
      </c>
      <c r="N1310" s="148" t="s">
        <v>6234</v>
      </c>
      <c r="O1310" s="4" t="s">
        <v>4096</v>
      </c>
    </row>
    <row r="1311" spans="10:15" x14ac:dyDescent="0.2">
      <c r="J1311" s="31" t="s">
        <v>4162</v>
      </c>
      <c r="K1311" s="39" t="s">
        <v>5510</v>
      </c>
      <c r="N1311" s="150" t="s">
        <v>5996</v>
      </c>
      <c r="O1311" s="4" t="s">
        <v>6994</v>
      </c>
    </row>
    <row r="1312" spans="10:15" x14ac:dyDescent="0.2">
      <c r="J1312" s="31" t="s">
        <v>4162</v>
      </c>
      <c r="K1312" s="39" t="s">
        <v>5511</v>
      </c>
      <c r="N1312" s="150" t="s">
        <v>5493</v>
      </c>
      <c r="O1312" s="4" t="s">
        <v>6939</v>
      </c>
    </row>
    <row r="1313" spans="10:15" x14ac:dyDescent="0.2">
      <c r="J1313" s="31" t="s">
        <v>4162</v>
      </c>
      <c r="K1313" s="39" t="s">
        <v>5512</v>
      </c>
      <c r="N1313" s="4" t="s">
        <v>5263</v>
      </c>
      <c r="O1313" s="4" t="s">
        <v>6934</v>
      </c>
    </row>
    <row r="1314" spans="10:15" x14ac:dyDescent="0.2">
      <c r="J1314" s="31" t="s">
        <v>4162</v>
      </c>
      <c r="K1314" s="39" t="s">
        <v>5513</v>
      </c>
      <c r="N1314" s="4" t="s">
        <v>4915</v>
      </c>
      <c r="O1314" s="4" t="s">
        <v>6877</v>
      </c>
    </row>
    <row r="1315" spans="10:15" x14ac:dyDescent="0.2">
      <c r="J1315" s="31" t="s">
        <v>4162</v>
      </c>
      <c r="K1315" s="31" t="s">
        <v>5514</v>
      </c>
      <c r="N1315" s="4" t="s">
        <v>5355</v>
      </c>
      <c r="O1315" s="4" t="s">
        <v>6934</v>
      </c>
    </row>
    <row r="1316" spans="10:15" x14ac:dyDescent="0.2">
      <c r="J1316" s="31" t="s">
        <v>4162</v>
      </c>
      <c r="K1316" s="31" t="s">
        <v>5515</v>
      </c>
      <c r="N1316" s="150" t="s">
        <v>5814</v>
      </c>
      <c r="O1316" s="4" t="s">
        <v>6977</v>
      </c>
    </row>
    <row r="1317" spans="10:15" x14ac:dyDescent="0.2">
      <c r="J1317" s="31" t="s">
        <v>4162</v>
      </c>
      <c r="K1317" s="31" t="s">
        <v>5516</v>
      </c>
      <c r="N1317" s="4" t="s">
        <v>4591</v>
      </c>
      <c r="O1317" s="4" t="s">
        <v>4096</v>
      </c>
    </row>
    <row r="1318" spans="10:15" x14ac:dyDescent="0.2">
      <c r="J1318" s="31" t="s">
        <v>4162</v>
      </c>
      <c r="K1318" s="31" t="s">
        <v>5517</v>
      </c>
      <c r="N1318" s="4" t="s">
        <v>6398</v>
      </c>
      <c r="O1318" s="4" t="s">
        <v>7029</v>
      </c>
    </row>
    <row r="1319" spans="10:15" x14ac:dyDescent="0.2">
      <c r="J1319" s="31" t="s">
        <v>4162</v>
      </c>
      <c r="K1319" s="31" t="s">
        <v>5518</v>
      </c>
      <c r="N1319" s="4" t="s">
        <v>5285</v>
      </c>
      <c r="O1319" s="4" t="s">
        <v>6934</v>
      </c>
    </row>
    <row r="1320" spans="10:15" x14ac:dyDescent="0.2">
      <c r="J1320" s="31" t="s">
        <v>4162</v>
      </c>
      <c r="K1320" s="31" t="s">
        <v>5519</v>
      </c>
      <c r="N1320" s="4" t="s">
        <v>6581</v>
      </c>
      <c r="O1320" s="4" t="s">
        <v>7049</v>
      </c>
    </row>
    <row r="1321" spans="10:15" x14ac:dyDescent="0.2">
      <c r="J1321" s="31" t="s">
        <v>4162</v>
      </c>
      <c r="K1321" s="31" t="s">
        <v>5520</v>
      </c>
      <c r="N1321" s="4" t="s">
        <v>4456</v>
      </c>
      <c r="O1321" s="27" t="s">
        <v>4096</v>
      </c>
    </row>
    <row r="1322" spans="10:15" x14ac:dyDescent="0.2">
      <c r="J1322" s="31" t="s">
        <v>4162</v>
      </c>
      <c r="K1322" s="31" t="s">
        <v>5521</v>
      </c>
      <c r="N1322" s="4" t="s">
        <v>6477</v>
      </c>
      <c r="O1322" s="4" t="s">
        <v>6867</v>
      </c>
    </row>
    <row r="1323" spans="10:15" x14ac:dyDescent="0.2">
      <c r="J1323" s="31" t="s">
        <v>4162</v>
      </c>
      <c r="K1323" s="31" t="s">
        <v>5522</v>
      </c>
      <c r="N1323" s="4" t="s">
        <v>5266</v>
      </c>
      <c r="O1323" s="4" t="s">
        <v>6935</v>
      </c>
    </row>
    <row r="1324" spans="10:15" x14ac:dyDescent="0.2">
      <c r="J1324" s="31" t="s">
        <v>4162</v>
      </c>
      <c r="K1324" s="31" t="s">
        <v>5523</v>
      </c>
      <c r="N1324" s="4" t="s">
        <v>4948</v>
      </c>
      <c r="O1324" s="4" t="s">
        <v>6877</v>
      </c>
    </row>
    <row r="1325" spans="10:15" x14ac:dyDescent="0.2">
      <c r="J1325" s="31" t="s">
        <v>4162</v>
      </c>
      <c r="K1325" s="31" t="s">
        <v>5524</v>
      </c>
      <c r="N1325" s="4" t="s">
        <v>6497</v>
      </c>
      <c r="O1325" s="4" t="s">
        <v>4096</v>
      </c>
    </row>
    <row r="1326" spans="10:15" x14ac:dyDescent="0.2">
      <c r="J1326" s="31" t="s">
        <v>4162</v>
      </c>
      <c r="K1326" s="31" t="s">
        <v>5525</v>
      </c>
      <c r="N1326" s="4" t="s">
        <v>6650</v>
      </c>
      <c r="O1326" s="4" t="s">
        <v>7049</v>
      </c>
    </row>
    <row r="1327" spans="10:15" x14ac:dyDescent="0.2">
      <c r="J1327" s="31" t="s">
        <v>4162</v>
      </c>
      <c r="K1327" s="31" t="s">
        <v>5526</v>
      </c>
      <c r="N1327" s="150" t="s">
        <v>5815</v>
      </c>
      <c r="O1327" s="4" t="s">
        <v>6979</v>
      </c>
    </row>
    <row r="1328" spans="10:15" x14ac:dyDescent="0.2">
      <c r="J1328" s="31" t="s">
        <v>4162</v>
      </c>
      <c r="K1328" s="31" t="s">
        <v>5527</v>
      </c>
      <c r="N1328" s="4" t="s">
        <v>5149</v>
      </c>
      <c r="O1328" s="4" t="s">
        <v>6877</v>
      </c>
    </row>
    <row r="1329" spans="10:15" x14ac:dyDescent="0.2">
      <c r="J1329" s="31" t="s">
        <v>4162</v>
      </c>
      <c r="K1329" s="31" t="s">
        <v>5528</v>
      </c>
      <c r="N1329" s="150" t="s">
        <v>6174</v>
      </c>
      <c r="O1329" s="4" t="s">
        <v>6997</v>
      </c>
    </row>
    <row r="1330" spans="10:15" x14ac:dyDescent="0.2">
      <c r="J1330" s="31" t="s">
        <v>4162</v>
      </c>
      <c r="K1330" s="31" t="s">
        <v>5529</v>
      </c>
      <c r="N1330" s="150" t="s">
        <v>5997</v>
      </c>
      <c r="O1330" s="4" t="s">
        <v>6994</v>
      </c>
    </row>
    <row r="1331" spans="10:15" x14ac:dyDescent="0.2">
      <c r="J1331" s="31" t="s">
        <v>4162</v>
      </c>
      <c r="K1331" s="31" t="s">
        <v>5530</v>
      </c>
      <c r="N1331" s="150" t="s">
        <v>5633</v>
      </c>
      <c r="O1331" s="4" t="s">
        <v>6956</v>
      </c>
    </row>
    <row r="1332" spans="10:15" x14ac:dyDescent="0.2">
      <c r="J1332" s="31" t="s">
        <v>4162</v>
      </c>
      <c r="K1332" s="31" t="s">
        <v>5531</v>
      </c>
      <c r="N1332" s="150" t="s">
        <v>4727</v>
      </c>
      <c r="O1332" s="150" t="s">
        <v>6877</v>
      </c>
    </row>
    <row r="1333" spans="10:15" x14ac:dyDescent="0.2">
      <c r="J1333" s="31" t="s">
        <v>4162</v>
      </c>
      <c r="K1333" s="31" t="s">
        <v>5532</v>
      </c>
      <c r="N1333" s="150" t="s">
        <v>4727</v>
      </c>
      <c r="O1333" s="150" t="s">
        <v>6885</v>
      </c>
    </row>
    <row r="1334" spans="10:15" x14ac:dyDescent="0.2">
      <c r="J1334" s="31" t="s">
        <v>4162</v>
      </c>
      <c r="K1334" s="31" t="s">
        <v>5533</v>
      </c>
      <c r="N1334" s="153" t="s">
        <v>4629</v>
      </c>
      <c r="O1334" s="4" t="s">
        <v>4096</v>
      </c>
    </row>
    <row r="1335" spans="10:15" x14ac:dyDescent="0.2">
      <c r="J1335" s="31" t="s">
        <v>4162</v>
      </c>
      <c r="K1335" s="31" t="s">
        <v>5534</v>
      </c>
      <c r="N1335" s="4" t="s">
        <v>6582</v>
      </c>
      <c r="O1335" s="4" t="s">
        <v>7049</v>
      </c>
    </row>
    <row r="1336" spans="10:15" x14ac:dyDescent="0.2">
      <c r="J1336" s="31" t="s">
        <v>4162</v>
      </c>
      <c r="K1336" s="31" t="s">
        <v>5535</v>
      </c>
      <c r="N1336" s="150" t="s">
        <v>5816</v>
      </c>
      <c r="O1336" s="4" t="s">
        <v>6977</v>
      </c>
    </row>
    <row r="1337" spans="10:15" x14ac:dyDescent="0.2">
      <c r="J1337" s="31" t="s">
        <v>4162</v>
      </c>
      <c r="K1337" s="31" t="s">
        <v>5536</v>
      </c>
      <c r="N1337" s="161" t="s">
        <v>6248</v>
      </c>
      <c r="O1337" s="4" t="s">
        <v>4096</v>
      </c>
    </row>
    <row r="1338" spans="10:15" x14ac:dyDescent="0.2">
      <c r="J1338" s="31" t="s">
        <v>4162</v>
      </c>
      <c r="K1338" s="31" t="s">
        <v>5537</v>
      </c>
      <c r="N1338" s="150" t="s">
        <v>5494</v>
      </c>
      <c r="O1338" s="4" t="s">
        <v>6939</v>
      </c>
    </row>
    <row r="1339" spans="10:15" x14ac:dyDescent="0.2">
      <c r="J1339" s="31" t="s">
        <v>4162</v>
      </c>
      <c r="K1339" s="31" t="s">
        <v>5538</v>
      </c>
      <c r="N1339" s="150" t="s">
        <v>5817</v>
      </c>
      <c r="O1339" s="4" t="s">
        <v>6977</v>
      </c>
    </row>
    <row r="1340" spans="10:15" x14ac:dyDescent="0.2">
      <c r="J1340" s="31" t="s">
        <v>4162</v>
      </c>
      <c r="K1340" s="31" t="s">
        <v>5539</v>
      </c>
      <c r="N1340" s="150" t="s">
        <v>5818</v>
      </c>
      <c r="O1340" s="4" t="s">
        <v>6979</v>
      </c>
    </row>
    <row r="1341" spans="10:15" x14ac:dyDescent="0.2">
      <c r="J1341" s="31" t="s">
        <v>4162</v>
      </c>
      <c r="K1341" s="31" t="s">
        <v>5540</v>
      </c>
      <c r="N1341" s="4" t="s">
        <v>6583</v>
      </c>
      <c r="O1341" s="4" t="s">
        <v>7049</v>
      </c>
    </row>
    <row r="1342" spans="10:15" x14ac:dyDescent="0.2">
      <c r="J1342" s="31" t="s">
        <v>4162</v>
      </c>
      <c r="K1342" s="31" t="s">
        <v>5541</v>
      </c>
      <c r="N1342" s="4" t="s">
        <v>4576</v>
      </c>
      <c r="O1342" s="4" t="s">
        <v>4096</v>
      </c>
    </row>
    <row r="1343" spans="10:15" x14ac:dyDescent="0.2">
      <c r="J1343" s="31" t="s">
        <v>4162</v>
      </c>
      <c r="K1343" s="31" t="s">
        <v>5542</v>
      </c>
      <c r="N1343" s="4" t="s">
        <v>4588</v>
      </c>
      <c r="O1343" s="4" t="s">
        <v>4096</v>
      </c>
    </row>
    <row r="1344" spans="10:15" x14ac:dyDescent="0.2">
      <c r="J1344" s="31" t="s">
        <v>4162</v>
      </c>
      <c r="K1344" s="31" t="s">
        <v>5543</v>
      </c>
      <c r="N1344" s="4" t="s">
        <v>6668</v>
      </c>
      <c r="O1344" s="4" t="s">
        <v>7049</v>
      </c>
    </row>
    <row r="1345" spans="10:15" x14ac:dyDescent="0.2">
      <c r="J1345" s="31" t="s">
        <v>4162</v>
      </c>
      <c r="K1345" s="31" t="s">
        <v>5544</v>
      </c>
      <c r="N1345" s="4" t="s">
        <v>6678</v>
      </c>
      <c r="O1345" s="4" t="s">
        <v>7049</v>
      </c>
    </row>
    <row r="1346" spans="10:15" x14ac:dyDescent="0.2">
      <c r="J1346" s="31" t="s">
        <v>4162</v>
      </c>
      <c r="K1346" s="31" t="s">
        <v>5545</v>
      </c>
      <c r="N1346" s="4" t="s">
        <v>6584</v>
      </c>
      <c r="O1346" s="4" t="s">
        <v>7049</v>
      </c>
    </row>
    <row r="1347" spans="10:15" x14ac:dyDescent="0.2">
      <c r="J1347" s="31" t="s">
        <v>4162</v>
      </c>
      <c r="K1347" s="31" t="s">
        <v>5546</v>
      </c>
      <c r="N1347" s="4" t="s">
        <v>4577</v>
      </c>
      <c r="O1347" s="4" t="s">
        <v>4096</v>
      </c>
    </row>
    <row r="1348" spans="10:15" x14ac:dyDescent="0.2">
      <c r="J1348" s="31" t="s">
        <v>4162</v>
      </c>
      <c r="K1348" s="31" t="s">
        <v>5547</v>
      </c>
      <c r="N1348" s="4" t="s">
        <v>6399</v>
      </c>
      <c r="O1348" s="4" t="s">
        <v>7023</v>
      </c>
    </row>
    <row r="1349" spans="10:15" x14ac:dyDescent="0.2">
      <c r="J1349" s="31" t="s">
        <v>4162</v>
      </c>
      <c r="K1349" s="31" t="s">
        <v>5548</v>
      </c>
      <c r="N1349" s="4" t="s">
        <v>4533</v>
      </c>
      <c r="O1349" s="4" t="s">
        <v>6870</v>
      </c>
    </row>
    <row r="1350" spans="10:15" x14ac:dyDescent="0.2">
      <c r="J1350" s="31" t="s">
        <v>4162</v>
      </c>
      <c r="K1350" s="31" t="s">
        <v>5549</v>
      </c>
      <c r="N1350" s="150" t="s">
        <v>4728</v>
      </c>
      <c r="O1350" s="150" t="s">
        <v>6877</v>
      </c>
    </row>
    <row r="1351" spans="10:15" x14ac:dyDescent="0.2">
      <c r="J1351" s="31" t="s">
        <v>4162</v>
      </c>
      <c r="K1351" s="31" t="s">
        <v>5550</v>
      </c>
      <c r="N1351" s="150" t="s">
        <v>6175</v>
      </c>
      <c r="O1351" s="4" t="s">
        <v>6996</v>
      </c>
    </row>
    <row r="1352" spans="10:15" x14ac:dyDescent="0.2">
      <c r="J1352" s="31" t="s">
        <v>4162</v>
      </c>
      <c r="K1352" s="31" t="s">
        <v>5551</v>
      </c>
      <c r="N1352" s="4" t="s">
        <v>6089</v>
      </c>
      <c r="O1352" s="4" t="s">
        <v>4096</v>
      </c>
    </row>
    <row r="1353" spans="10:15" x14ac:dyDescent="0.2">
      <c r="J1353" s="31" t="s">
        <v>4162</v>
      </c>
      <c r="K1353" s="31" t="s">
        <v>5552</v>
      </c>
      <c r="N1353" s="4" t="s">
        <v>5412</v>
      </c>
      <c r="O1353" s="150" t="s">
        <v>4096</v>
      </c>
    </row>
    <row r="1354" spans="10:15" x14ac:dyDescent="0.2">
      <c r="J1354" s="31" t="s">
        <v>4162</v>
      </c>
      <c r="K1354" s="31" t="s">
        <v>5553</v>
      </c>
      <c r="N1354" s="4" t="s">
        <v>5150</v>
      </c>
      <c r="O1354" s="4" t="s">
        <v>6877</v>
      </c>
    </row>
    <row r="1355" spans="10:15" x14ac:dyDescent="0.2">
      <c r="J1355" s="31" t="s">
        <v>4162</v>
      </c>
      <c r="K1355" s="31" t="s">
        <v>5554</v>
      </c>
      <c r="N1355" s="150" t="s">
        <v>5634</v>
      </c>
      <c r="O1355" s="4" t="s">
        <v>6955</v>
      </c>
    </row>
    <row r="1356" spans="10:15" x14ac:dyDescent="0.2">
      <c r="J1356" s="31" t="s">
        <v>4162</v>
      </c>
      <c r="K1356" s="31" t="s">
        <v>5555</v>
      </c>
      <c r="N1356" s="150" t="s">
        <v>5634</v>
      </c>
      <c r="O1356" s="4" t="s">
        <v>6994</v>
      </c>
    </row>
    <row r="1357" spans="10:15" x14ac:dyDescent="0.2">
      <c r="J1357" s="31" t="s">
        <v>4162</v>
      </c>
      <c r="K1357" s="31" t="s">
        <v>5556</v>
      </c>
      <c r="N1357" s="27" t="s">
        <v>4380</v>
      </c>
      <c r="O1357" s="27" t="s">
        <v>4096</v>
      </c>
    </row>
    <row r="1358" spans="10:15" x14ac:dyDescent="0.2">
      <c r="J1358" s="31" t="s">
        <v>4162</v>
      </c>
      <c r="K1358" s="31" t="s">
        <v>5557</v>
      </c>
      <c r="N1358" s="27" t="s">
        <v>4381</v>
      </c>
      <c r="O1358" s="27" t="s">
        <v>4096</v>
      </c>
    </row>
    <row r="1359" spans="10:15" x14ac:dyDescent="0.2">
      <c r="J1359" s="31" t="s">
        <v>4162</v>
      </c>
      <c r="K1359" s="31" t="s">
        <v>5558</v>
      </c>
      <c r="N1359" s="150" t="s">
        <v>4729</v>
      </c>
      <c r="O1359" s="150" t="s">
        <v>6877</v>
      </c>
    </row>
    <row r="1360" spans="10:15" x14ac:dyDescent="0.2">
      <c r="J1360" s="31" t="s">
        <v>4162</v>
      </c>
      <c r="K1360" s="31" t="s">
        <v>5559</v>
      </c>
      <c r="N1360" s="4" t="s">
        <v>6318</v>
      </c>
      <c r="O1360" s="4" t="s">
        <v>7017</v>
      </c>
    </row>
    <row r="1361" spans="10:15" x14ac:dyDescent="0.2">
      <c r="J1361" s="31" t="s">
        <v>4162</v>
      </c>
      <c r="K1361" s="31" t="s">
        <v>5560</v>
      </c>
      <c r="N1361" s="4" t="s">
        <v>4477</v>
      </c>
      <c r="O1361" s="27" t="s">
        <v>4096</v>
      </c>
    </row>
    <row r="1362" spans="10:15" x14ac:dyDescent="0.2">
      <c r="J1362" s="31" t="s">
        <v>4162</v>
      </c>
      <c r="K1362" s="31" t="s">
        <v>5561</v>
      </c>
      <c r="N1362" s="4" t="s">
        <v>3966</v>
      </c>
      <c r="O1362" s="4" t="s">
        <v>6934</v>
      </c>
    </row>
    <row r="1363" spans="10:15" x14ac:dyDescent="0.2">
      <c r="J1363" s="31" t="s">
        <v>4162</v>
      </c>
      <c r="K1363" s="31" t="s">
        <v>5562</v>
      </c>
      <c r="N1363" s="4" t="s">
        <v>4837</v>
      </c>
      <c r="O1363" s="4" t="s">
        <v>6906</v>
      </c>
    </row>
    <row r="1364" spans="10:15" x14ac:dyDescent="0.2">
      <c r="J1364" s="31" t="s">
        <v>4162</v>
      </c>
      <c r="K1364" s="31" t="s">
        <v>5563</v>
      </c>
      <c r="N1364" s="4" t="s">
        <v>4838</v>
      </c>
      <c r="O1364" s="4" t="s">
        <v>6906</v>
      </c>
    </row>
    <row r="1365" spans="10:15" x14ac:dyDescent="0.2">
      <c r="J1365" s="31" t="s">
        <v>4162</v>
      </c>
      <c r="K1365" s="31" t="s">
        <v>5564</v>
      </c>
      <c r="N1365" s="4" t="s">
        <v>4839</v>
      </c>
      <c r="O1365" s="4" t="s">
        <v>6906</v>
      </c>
    </row>
    <row r="1366" spans="10:15" x14ac:dyDescent="0.2">
      <c r="J1366" s="31" t="s">
        <v>4162</v>
      </c>
      <c r="K1366" s="31" t="s">
        <v>5565</v>
      </c>
      <c r="N1366" s="4" t="s">
        <v>4840</v>
      </c>
      <c r="O1366" s="4" t="s">
        <v>6906</v>
      </c>
    </row>
    <row r="1367" spans="10:15" x14ac:dyDescent="0.2">
      <c r="J1367" s="31" t="s">
        <v>4162</v>
      </c>
      <c r="K1367" s="31" t="s">
        <v>5566</v>
      </c>
      <c r="N1367" s="4" t="s">
        <v>4916</v>
      </c>
      <c r="O1367" s="4" t="s">
        <v>6877</v>
      </c>
    </row>
    <row r="1368" spans="10:15" x14ac:dyDescent="0.2">
      <c r="J1368" s="31" t="s">
        <v>4162</v>
      </c>
      <c r="K1368" s="31" t="s">
        <v>5567</v>
      </c>
      <c r="N1368" s="4" t="s">
        <v>6585</v>
      </c>
      <c r="O1368" s="4" t="s">
        <v>7049</v>
      </c>
    </row>
    <row r="1369" spans="10:15" x14ac:dyDescent="0.2">
      <c r="J1369" s="31" t="s">
        <v>4162</v>
      </c>
      <c r="K1369" s="31" t="s">
        <v>5568</v>
      </c>
      <c r="N1369" s="4" t="s">
        <v>5219</v>
      </c>
      <c r="O1369" s="4" t="s">
        <v>6877</v>
      </c>
    </row>
    <row r="1370" spans="10:15" x14ac:dyDescent="0.2">
      <c r="J1370" s="31" t="s">
        <v>4162</v>
      </c>
      <c r="K1370" s="31" t="s">
        <v>5568</v>
      </c>
      <c r="N1370" s="4" t="s">
        <v>5371</v>
      </c>
      <c r="O1370" s="4" t="s">
        <v>6934</v>
      </c>
    </row>
    <row r="1371" spans="10:15" x14ac:dyDescent="0.2">
      <c r="J1371" s="31" t="s">
        <v>4162</v>
      </c>
      <c r="K1371" s="31" t="s">
        <v>5569</v>
      </c>
      <c r="N1371" s="4" t="s">
        <v>4582</v>
      </c>
      <c r="O1371" s="4" t="s">
        <v>4096</v>
      </c>
    </row>
    <row r="1372" spans="10:15" x14ac:dyDescent="0.2">
      <c r="J1372" s="31" t="s">
        <v>4162</v>
      </c>
      <c r="K1372" s="31" t="s">
        <v>5570</v>
      </c>
      <c r="N1372" s="4" t="s">
        <v>4583</v>
      </c>
      <c r="O1372" s="4" t="s">
        <v>4096</v>
      </c>
    </row>
    <row r="1373" spans="10:15" x14ac:dyDescent="0.2">
      <c r="J1373" s="31" t="s">
        <v>4162</v>
      </c>
      <c r="K1373" s="31" t="s">
        <v>5571</v>
      </c>
      <c r="N1373" s="4" t="s">
        <v>4584</v>
      </c>
      <c r="O1373" s="4" t="s">
        <v>4096</v>
      </c>
    </row>
    <row r="1374" spans="10:15" x14ac:dyDescent="0.2">
      <c r="J1374" s="31" t="s">
        <v>4162</v>
      </c>
      <c r="K1374" s="31" t="s">
        <v>5572</v>
      </c>
      <c r="N1374" s="27" t="s">
        <v>4382</v>
      </c>
      <c r="O1374" s="27" t="s">
        <v>4096</v>
      </c>
    </row>
    <row r="1375" spans="10:15" x14ac:dyDescent="0.2">
      <c r="J1375" s="31" t="s">
        <v>4162</v>
      </c>
      <c r="K1375" s="31" t="s">
        <v>5573</v>
      </c>
      <c r="N1375" s="4" t="s">
        <v>6400</v>
      </c>
      <c r="O1375" s="4" t="s">
        <v>7028</v>
      </c>
    </row>
    <row r="1376" spans="10:15" x14ac:dyDescent="0.2">
      <c r="J1376" s="31" t="s">
        <v>4162</v>
      </c>
      <c r="K1376" s="31" t="s">
        <v>5574</v>
      </c>
      <c r="N1376" s="4" t="s">
        <v>4552</v>
      </c>
      <c r="O1376" s="4" t="s">
        <v>6875</v>
      </c>
    </row>
    <row r="1377" spans="10:15" x14ac:dyDescent="0.2">
      <c r="J1377" s="31" t="s">
        <v>4162</v>
      </c>
      <c r="K1377" s="31" t="s">
        <v>5575</v>
      </c>
      <c r="N1377" s="150" t="s">
        <v>5998</v>
      </c>
      <c r="O1377" s="4" t="s">
        <v>6993</v>
      </c>
    </row>
    <row r="1378" spans="10:15" x14ac:dyDescent="0.2">
      <c r="J1378" s="31" t="s">
        <v>4162</v>
      </c>
      <c r="K1378" s="31" t="s">
        <v>5576</v>
      </c>
      <c r="N1378" s="4" t="s">
        <v>4949</v>
      </c>
      <c r="O1378" s="4" t="s">
        <v>6877</v>
      </c>
    </row>
    <row r="1379" spans="10:15" x14ac:dyDescent="0.2">
      <c r="J1379" s="31" t="s">
        <v>4162</v>
      </c>
      <c r="K1379" s="31" t="s">
        <v>5577</v>
      </c>
      <c r="N1379" s="4" t="s">
        <v>6344</v>
      </c>
      <c r="O1379" s="4" t="s">
        <v>7018</v>
      </c>
    </row>
    <row r="1380" spans="10:15" x14ac:dyDescent="0.2">
      <c r="J1380" s="31" t="s">
        <v>4162</v>
      </c>
      <c r="K1380" s="31" t="s">
        <v>5578</v>
      </c>
      <c r="N1380" s="4" t="s">
        <v>6293</v>
      </c>
      <c r="O1380" s="4" t="s">
        <v>7017</v>
      </c>
    </row>
    <row r="1381" spans="10:15" x14ac:dyDescent="0.2">
      <c r="J1381" s="31" t="s">
        <v>4162</v>
      </c>
      <c r="K1381" s="31" t="s">
        <v>5579</v>
      </c>
      <c r="N1381" s="150" t="s">
        <v>5819</v>
      </c>
      <c r="O1381" s="4" t="s">
        <v>6976</v>
      </c>
    </row>
    <row r="1382" spans="10:15" x14ac:dyDescent="0.2">
      <c r="J1382" s="31" t="s">
        <v>4162</v>
      </c>
      <c r="K1382" s="31" t="s">
        <v>5580</v>
      </c>
      <c r="N1382" s="150" t="s">
        <v>5820</v>
      </c>
      <c r="O1382" s="4" t="s">
        <v>6978</v>
      </c>
    </row>
    <row r="1383" spans="10:15" x14ac:dyDescent="0.2">
      <c r="J1383" s="31" t="s">
        <v>4162</v>
      </c>
      <c r="K1383" s="31" t="s">
        <v>5581</v>
      </c>
      <c r="N1383" s="150" t="s">
        <v>5821</v>
      </c>
      <c r="O1383" s="4" t="s">
        <v>6978</v>
      </c>
    </row>
    <row r="1384" spans="10:15" x14ac:dyDescent="0.2">
      <c r="J1384" s="31" t="s">
        <v>4162</v>
      </c>
      <c r="K1384" s="31" t="s">
        <v>5582</v>
      </c>
      <c r="N1384" s="150" t="s">
        <v>5495</v>
      </c>
      <c r="O1384" s="4" t="s">
        <v>6939</v>
      </c>
    </row>
    <row r="1385" spans="10:15" x14ac:dyDescent="0.2">
      <c r="J1385" s="31" t="s">
        <v>4162</v>
      </c>
      <c r="K1385" s="31" t="s">
        <v>5583</v>
      </c>
      <c r="N1385" s="150" t="s">
        <v>5496</v>
      </c>
      <c r="O1385" s="4" t="s">
        <v>6939</v>
      </c>
    </row>
    <row r="1386" spans="10:15" x14ac:dyDescent="0.2">
      <c r="J1386" s="31" t="s">
        <v>4162</v>
      </c>
      <c r="K1386" s="31" t="s">
        <v>5584</v>
      </c>
      <c r="N1386" s="150" t="s">
        <v>5822</v>
      </c>
      <c r="O1386" s="4" t="s">
        <v>6976</v>
      </c>
    </row>
    <row r="1387" spans="10:15" x14ac:dyDescent="0.2">
      <c r="J1387" s="31" t="s">
        <v>4162</v>
      </c>
      <c r="K1387" s="31" t="s">
        <v>5585</v>
      </c>
      <c r="N1387" s="4" t="s">
        <v>4596</v>
      </c>
      <c r="O1387" s="4" t="s">
        <v>4096</v>
      </c>
    </row>
    <row r="1388" spans="10:15" x14ac:dyDescent="0.2">
      <c r="J1388" s="31" t="s">
        <v>4162</v>
      </c>
      <c r="K1388" s="31" t="s">
        <v>5586</v>
      </c>
      <c r="N1388" s="4" t="s">
        <v>6401</v>
      </c>
      <c r="O1388" s="4" t="s">
        <v>7022</v>
      </c>
    </row>
    <row r="1389" spans="10:15" x14ac:dyDescent="0.2">
      <c r="J1389" s="31" t="s">
        <v>4162</v>
      </c>
      <c r="K1389" s="31" t="s">
        <v>5587</v>
      </c>
      <c r="N1389" s="158" t="s">
        <v>5425</v>
      </c>
      <c r="O1389" s="4" t="s">
        <v>4096</v>
      </c>
    </row>
    <row r="1390" spans="10:15" x14ac:dyDescent="0.2">
      <c r="J1390" s="31" t="s">
        <v>4162</v>
      </c>
      <c r="K1390" s="31" t="s">
        <v>5588</v>
      </c>
      <c r="N1390" s="150" t="s">
        <v>5823</v>
      </c>
      <c r="O1390" s="4" t="s">
        <v>6978</v>
      </c>
    </row>
    <row r="1391" spans="10:15" x14ac:dyDescent="0.2">
      <c r="J1391" s="31" t="s">
        <v>4162</v>
      </c>
      <c r="K1391" s="31" t="s">
        <v>5589</v>
      </c>
      <c r="N1391" s="4" t="s">
        <v>6099</v>
      </c>
      <c r="O1391" s="4" t="s">
        <v>4096</v>
      </c>
    </row>
    <row r="1392" spans="10:15" x14ac:dyDescent="0.2">
      <c r="J1392" s="31" t="s">
        <v>4162</v>
      </c>
      <c r="K1392" s="31" t="s">
        <v>5590</v>
      </c>
      <c r="N1392" s="4" t="s">
        <v>4491</v>
      </c>
      <c r="O1392" s="27" t="s">
        <v>4096</v>
      </c>
    </row>
    <row r="1393" spans="10:15" x14ac:dyDescent="0.2">
      <c r="J1393" s="31" t="s">
        <v>4162</v>
      </c>
      <c r="K1393" s="31" t="s">
        <v>5591</v>
      </c>
      <c r="N1393" s="4" t="s">
        <v>5363</v>
      </c>
      <c r="O1393" s="4" t="s">
        <v>6936</v>
      </c>
    </row>
    <row r="1394" spans="10:15" x14ac:dyDescent="0.2">
      <c r="J1394" s="31" t="s">
        <v>4162</v>
      </c>
      <c r="K1394" s="31" t="s">
        <v>5592</v>
      </c>
      <c r="N1394" s="4" t="s">
        <v>5311</v>
      </c>
      <c r="O1394" s="4" t="s">
        <v>6934</v>
      </c>
    </row>
    <row r="1395" spans="10:15" x14ac:dyDescent="0.2">
      <c r="J1395" s="31" t="s">
        <v>4162</v>
      </c>
      <c r="K1395" s="31" t="s">
        <v>5593</v>
      </c>
      <c r="N1395" s="4" t="s">
        <v>4841</v>
      </c>
      <c r="O1395" s="4" t="s">
        <v>6890</v>
      </c>
    </row>
    <row r="1396" spans="10:15" x14ac:dyDescent="0.2">
      <c r="J1396" s="31" t="s">
        <v>4162</v>
      </c>
      <c r="K1396" s="31" t="s">
        <v>5594</v>
      </c>
      <c r="N1396" s="4" t="s">
        <v>4842</v>
      </c>
      <c r="O1396" s="4" t="s">
        <v>6891</v>
      </c>
    </row>
    <row r="1397" spans="10:15" x14ac:dyDescent="0.2">
      <c r="J1397" s="31" t="s">
        <v>4162</v>
      </c>
      <c r="K1397" s="31" t="s">
        <v>5595</v>
      </c>
      <c r="N1397" s="150" t="s">
        <v>5999</v>
      </c>
      <c r="O1397" s="4" t="s">
        <v>6992</v>
      </c>
    </row>
    <row r="1398" spans="10:15" x14ac:dyDescent="0.2">
      <c r="J1398" s="31" t="s">
        <v>4162</v>
      </c>
      <c r="K1398" s="31" t="s">
        <v>5596</v>
      </c>
      <c r="N1398" s="150" t="s">
        <v>5635</v>
      </c>
      <c r="O1398" s="4" t="s">
        <v>6966</v>
      </c>
    </row>
    <row r="1399" spans="10:15" x14ac:dyDescent="0.2">
      <c r="J1399" s="31" t="s">
        <v>4162</v>
      </c>
      <c r="K1399" s="31" t="s">
        <v>5597</v>
      </c>
      <c r="N1399" s="4" t="s">
        <v>4578</v>
      </c>
      <c r="O1399" s="4" t="s">
        <v>4096</v>
      </c>
    </row>
    <row r="1400" spans="10:15" x14ac:dyDescent="0.2">
      <c r="J1400" s="31" t="s">
        <v>4162</v>
      </c>
      <c r="K1400" s="31" t="s">
        <v>5598</v>
      </c>
      <c r="N1400" s="4" t="s">
        <v>5220</v>
      </c>
      <c r="O1400" s="4" t="s">
        <v>6877</v>
      </c>
    </row>
    <row r="1401" spans="10:15" x14ac:dyDescent="0.2">
      <c r="J1401" s="31" t="s">
        <v>4162</v>
      </c>
      <c r="K1401" s="31" t="s">
        <v>5599</v>
      </c>
      <c r="N1401" s="150" t="s">
        <v>5943</v>
      </c>
      <c r="O1401" s="4" t="s">
        <v>6989</v>
      </c>
    </row>
    <row r="1402" spans="10:15" x14ac:dyDescent="0.2">
      <c r="J1402" s="31" t="s">
        <v>4162</v>
      </c>
      <c r="K1402" s="31" t="s">
        <v>5600</v>
      </c>
      <c r="N1402" s="4" t="s">
        <v>5048</v>
      </c>
      <c r="O1402" s="4" t="s">
        <v>6911</v>
      </c>
    </row>
    <row r="1403" spans="10:15" x14ac:dyDescent="0.2">
      <c r="J1403" s="31" t="s">
        <v>4162</v>
      </c>
      <c r="K1403" s="31" t="s">
        <v>5601</v>
      </c>
      <c r="N1403" s="4" t="s">
        <v>4492</v>
      </c>
      <c r="O1403" s="27" t="s">
        <v>4096</v>
      </c>
    </row>
    <row r="1404" spans="10:15" x14ac:dyDescent="0.2">
      <c r="J1404" s="31" t="s">
        <v>4162</v>
      </c>
      <c r="K1404" s="31" t="s">
        <v>5602</v>
      </c>
      <c r="N1404" s="150" t="s">
        <v>4730</v>
      </c>
      <c r="O1404" s="150" t="s">
        <v>6877</v>
      </c>
    </row>
    <row r="1405" spans="10:15" x14ac:dyDescent="0.2">
      <c r="J1405" s="31" t="s">
        <v>4162</v>
      </c>
      <c r="K1405" s="31" t="s">
        <v>5603</v>
      </c>
      <c r="N1405" s="150" t="s">
        <v>4730</v>
      </c>
      <c r="O1405" s="150" t="s">
        <v>6880</v>
      </c>
    </row>
    <row r="1406" spans="10:15" x14ac:dyDescent="0.2">
      <c r="J1406" s="31" t="s">
        <v>4162</v>
      </c>
      <c r="K1406" s="31" t="s">
        <v>5604</v>
      </c>
      <c r="N1406" s="150" t="s">
        <v>4730</v>
      </c>
      <c r="O1406" s="150" t="s">
        <v>6881</v>
      </c>
    </row>
    <row r="1407" spans="10:15" x14ac:dyDescent="0.2">
      <c r="J1407" s="31" t="s">
        <v>4162</v>
      </c>
      <c r="K1407" s="31" t="s">
        <v>5604</v>
      </c>
      <c r="N1407" s="150" t="s">
        <v>4730</v>
      </c>
      <c r="O1407" s="150" t="s">
        <v>6882</v>
      </c>
    </row>
    <row r="1408" spans="10:15" x14ac:dyDescent="0.2">
      <c r="J1408" s="31" t="s">
        <v>4162</v>
      </c>
      <c r="K1408" s="31" t="s">
        <v>5605</v>
      </c>
      <c r="N1408" s="150" t="s">
        <v>4730</v>
      </c>
      <c r="O1408" s="150" t="s">
        <v>6883</v>
      </c>
    </row>
    <row r="1409" spans="10:15" x14ac:dyDescent="0.2">
      <c r="J1409" s="31" t="s">
        <v>4162</v>
      </c>
      <c r="K1409" s="31" t="s">
        <v>5606</v>
      </c>
      <c r="N1409" s="150" t="s">
        <v>4730</v>
      </c>
      <c r="O1409" s="150" t="s">
        <v>6884</v>
      </c>
    </row>
    <row r="1410" spans="10:15" x14ac:dyDescent="0.2">
      <c r="J1410" s="31" t="s">
        <v>4162</v>
      </c>
      <c r="K1410" s="31" t="s">
        <v>5607</v>
      </c>
      <c r="N1410" s="150" t="s">
        <v>4730</v>
      </c>
      <c r="O1410" s="150" t="s">
        <v>6885</v>
      </c>
    </row>
    <row r="1411" spans="10:15" x14ac:dyDescent="0.2">
      <c r="J1411" s="31" t="s">
        <v>4162</v>
      </c>
      <c r="K1411" s="31" t="s">
        <v>5608</v>
      </c>
      <c r="N1411" s="161" t="s">
        <v>6249</v>
      </c>
      <c r="O1411" s="4" t="s">
        <v>4096</v>
      </c>
    </row>
    <row r="1412" spans="10:15" x14ac:dyDescent="0.2">
      <c r="J1412" s="31" t="s">
        <v>4162</v>
      </c>
      <c r="K1412" s="31" t="s">
        <v>5609</v>
      </c>
      <c r="N1412" s="150" t="s">
        <v>5636</v>
      </c>
      <c r="O1412" s="4" t="s">
        <v>6942</v>
      </c>
    </row>
    <row r="1413" spans="10:15" x14ac:dyDescent="0.2">
      <c r="J1413" s="31" t="s">
        <v>4162</v>
      </c>
      <c r="K1413" s="31" t="s">
        <v>5610</v>
      </c>
      <c r="N1413" s="4" t="s">
        <v>5286</v>
      </c>
      <c r="O1413" s="4" t="s">
        <v>6934</v>
      </c>
    </row>
    <row r="1414" spans="10:15" x14ac:dyDescent="0.2">
      <c r="J1414" s="31" t="s">
        <v>4162</v>
      </c>
      <c r="K1414" s="31" t="s">
        <v>5611</v>
      </c>
      <c r="N1414" s="150" t="s">
        <v>5824</v>
      </c>
      <c r="O1414" s="4" t="s">
        <v>6980</v>
      </c>
    </row>
    <row r="1415" spans="10:15" x14ac:dyDescent="0.2">
      <c r="J1415" s="31" t="s">
        <v>4162</v>
      </c>
      <c r="K1415" s="31" t="s">
        <v>5612</v>
      </c>
      <c r="N1415" s="150" t="s">
        <v>5825</v>
      </c>
      <c r="O1415" s="4" t="s">
        <v>6976</v>
      </c>
    </row>
    <row r="1416" spans="10:15" x14ac:dyDescent="0.2">
      <c r="J1416" s="31" t="s">
        <v>4162</v>
      </c>
      <c r="K1416" s="31" t="s">
        <v>5613</v>
      </c>
      <c r="N1416" s="150" t="s">
        <v>5826</v>
      </c>
      <c r="O1416" s="4" t="s">
        <v>6976</v>
      </c>
    </row>
    <row r="1417" spans="10:15" x14ac:dyDescent="0.2">
      <c r="J1417" s="31" t="s">
        <v>4162</v>
      </c>
      <c r="K1417" s="31" t="s">
        <v>5614</v>
      </c>
      <c r="N1417" s="150" t="s">
        <v>5827</v>
      </c>
      <c r="O1417" s="4" t="s">
        <v>6976</v>
      </c>
    </row>
    <row r="1418" spans="10:15" x14ac:dyDescent="0.2">
      <c r="J1418" s="31" t="s">
        <v>4162</v>
      </c>
      <c r="K1418" s="31" t="s">
        <v>5615</v>
      </c>
      <c r="N1418" s="4" t="s">
        <v>4843</v>
      </c>
      <c r="O1418" s="4" t="s">
        <v>6898</v>
      </c>
    </row>
    <row r="1419" spans="10:15" x14ac:dyDescent="0.2">
      <c r="J1419" s="31" t="s">
        <v>4162</v>
      </c>
      <c r="K1419" s="31" t="s">
        <v>5616</v>
      </c>
      <c r="N1419" s="4" t="s">
        <v>6651</v>
      </c>
      <c r="O1419" s="4" t="s">
        <v>7049</v>
      </c>
    </row>
    <row r="1420" spans="10:15" x14ac:dyDescent="0.2">
      <c r="J1420" s="31" t="s">
        <v>4162</v>
      </c>
      <c r="K1420" s="31" t="s">
        <v>5617</v>
      </c>
      <c r="N1420" s="150" t="s">
        <v>5828</v>
      </c>
      <c r="O1420" s="4" t="s">
        <v>6977</v>
      </c>
    </row>
    <row r="1421" spans="10:15" x14ac:dyDescent="0.2">
      <c r="J1421" s="31" t="s">
        <v>4162</v>
      </c>
      <c r="K1421" s="31" t="s">
        <v>5618</v>
      </c>
      <c r="N1421" s="4" t="s">
        <v>6113</v>
      </c>
      <c r="O1421" s="4" t="s">
        <v>4096</v>
      </c>
    </row>
    <row r="1422" spans="10:15" x14ac:dyDescent="0.2">
      <c r="J1422" s="31" t="s">
        <v>4162</v>
      </c>
      <c r="K1422" s="31" t="s">
        <v>5619</v>
      </c>
      <c r="N1422" s="4" t="s">
        <v>5287</v>
      </c>
      <c r="O1422" s="4" t="s">
        <v>6934</v>
      </c>
    </row>
    <row r="1423" spans="10:15" x14ac:dyDescent="0.2">
      <c r="J1423" s="31" t="s">
        <v>4162</v>
      </c>
      <c r="K1423" s="31" t="s">
        <v>5620</v>
      </c>
      <c r="N1423" s="4" t="s">
        <v>6082</v>
      </c>
      <c r="O1423" s="4" t="s">
        <v>4096</v>
      </c>
    </row>
    <row r="1424" spans="10:15" x14ac:dyDescent="0.2">
      <c r="J1424" s="31" t="s">
        <v>4162</v>
      </c>
      <c r="K1424" s="31" t="s">
        <v>5621</v>
      </c>
      <c r="N1424" s="4" t="s">
        <v>6100</v>
      </c>
      <c r="O1424" s="4" t="s">
        <v>4096</v>
      </c>
    </row>
    <row r="1425" spans="10:15" x14ac:dyDescent="0.2">
      <c r="J1425" s="31" t="s">
        <v>4162</v>
      </c>
      <c r="K1425" s="31" t="s">
        <v>5622</v>
      </c>
      <c r="N1425" s="4" t="s">
        <v>6091</v>
      </c>
      <c r="O1425" s="4" t="s">
        <v>4096</v>
      </c>
    </row>
    <row r="1426" spans="10:15" x14ac:dyDescent="0.2">
      <c r="J1426" s="31" t="s">
        <v>4162</v>
      </c>
      <c r="K1426" s="31" t="s">
        <v>5623</v>
      </c>
      <c r="N1426" s="150" t="s">
        <v>5829</v>
      </c>
      <c r="O1426" s="4" t="s">
        <v>6975</v>
      </c>
    </row>
    <row r="1427" spans="10:15" x14ac:dyDescent="0.2">
      <c r="J1427" s="31" t="s">
        <v>4162</v>
      </c>
      <c r="K1427" s="31" t="s">
        <v>5624</v>
      </c>
      <c r="N1427" s="150" t="s">
        <v>5830</v>
      </c>
      <c r="O1427" s="4" t="s">
        <v>6977</v>
      </c>
    </row>
    <row r="1428" spans="10:15" x14ac:dyDescent="0.2">
      <c r="J1428" s="31" t="s">
        <v>4162</v>
      </c>
      <c r="K1428" s="31" t="s">
        <v>5625</v>
      </c>
      <c r="N1428" s="148" t="s">
        <v>5403</v>
      </c>
      <c r="O1428" s="4" t="s">
        <v>6937</v>
      </c>
    </row>
    <row r="1429" spans="10:15" x14ac:dyDescent="0.2">
      <c r="J1429" s="31" t="s">
        <v>4162</v>
      </c>
      <c r="K1429" s="31" t="s">
        <v>5626</v>
      </c>
      <c r="N1429" s="4" t="s">
        <v>4950</v>
      </c>
      <c r="O1429" s="4" t="s">
        <v>6877</v>
      </c>
    </row>
    <row r="1430" spans="10:15" x14ac:dyDescent="0.2">
      <c r="J1430" s="31" t="s">
        <v>4162</v>
      </c>
      <c r="K1430" s="31" t="s">
        <v>473</v>
      </c>
      <c r="N1430" s="4" t="s">
        <v>5367</v>
      </c>
      <c r="O1430" s="4" t="s">
        <v>6936</v>
      </c>
    </row>
    <row r="1431" spans="10:15" x14ac:dyDescent="0.2">
      <c r="J1431" s="31" t="s">
        <v>4162</v>
      </c>
      <c r="K1431" s="31" t="s">
        <v>5627</v>
      </c>
      <c r="N1431" s="4" t="s">
        <v>5316</v>
      </c>
      <c r="O1431" s="4" t="s">
        <v>6936</v>
      </c>
    </row>
    <row r="1432" spans="10:15" x14ac:dyDescent="0.2">
      <c r="J1432" s="31" t="s">
        <v>4162</v>
      </c>
      <c r="K1432" s="31" t="s">
        <v>5628</v>
      </c>
      <c r="N1432" s="4" t="s">
        <v>4844</v>
      </c>
      <c r="O1432" s="4" t="s">
        <v>6893</v>
      </c>
    </row>
    <row r="1433" spans="10:15" x14ac:dyDescent="0.2">
      <c r="J1433" s="31" t="s">
        <v>4162</v>
      </c>
      <c r="K1433" s="31" t="s">
        <v>478</v>
      </c>
      <c r="N1433" s="4" t="s">
        <v>4845</v>
      </c>
      <c r="O1433" s="4" t="s">
        <v>6893</v>
      </c>
    </row>
    <row r="1434" spans="10:15" x14ac:dyDescent="0.2">
      <c r="J1434" s="31" t="s">
        <v>4162</v>
      </c>
      <c r="K1434" s="31" t="s">
        <v>5629</v>
      </c>
      <c r="N1434" s="4" t="s">
        <v>6586</v>
      </c>
      <c r="O1434" s="4" t="s">
        <v>7049</v>
      </c>
    </row>
    <row r="1435" spans="10:15" x14ac:dyDescent="0.2">
      <c r="J1435" s="31" t="s">
        <v>4162</v>
      </c>
      <c r="K1435" s="31" t="s">
        <v>5630</v>
      </c>
      <c r="N1435" s="4" t="s">
        <v>6273</v>
      </c>
      <c r="O1435" s="4" t="s">
        <v>7017</v>
      </c>
    </row>
    <row r="1436" spans="10:15" x14ac:dyDescent="0.2">
      <c r="J1436" s="31" t="s">
        <v>4162</v>
      </c>
      <c r="K1436" s="31" t="s">
        <v>5631</v>
      </c>
      <c r="N1436" s="4" t="s">
        <v>4457</v>
      </c>
      <c r="O1436" s="27" t="s">
        <v>4096</v>
      </c>
    </row>
    <row r="1437" spans="10:15" x14ac:dyDescent="0.2">
      <c r="J1437" s="31" t="s">
        <v>4162</v>
      </c>
      <c r="K1437" s="31" t="s">
        <v>5632</v>
      </c>
      <c r="N1437" s="4" t="s">
        <v>6685</v>
      </c>
      <c r="O1437" s="4" t="s">
        <v>7049</v>
      </c>
    </row>
    <row r="1438" spans="10:15" x14ac:dyDescent="0.2">
      <c r="J1438" s="31" t="s">
        <v>4162</v>
      </c>
      <c r="K1438" s="31" t="s">
        <v>5633</v>
      </c>
      <c r="N1438" s="150" t="s">
        <v>4731</v>
      </c>
      <c r="O1438" s="150" t="s">
        <v>6877</v>
      </c>
    </row>
    <row r="1439" spans="10:15" x14ac:dyDescent="0.2">
      <c r="J1439" s="31" t="s">
        <v>4162</v>
      </c>
      <c r="K1439" s="31" t="s">
        <v>5634</v>
      </c>
      <c r="N1439" s="150" t="s">
        <v>4731</v>
      </c>
      <c r="O1439" s="150" t="s">
        <v>6885</v>
      </c>
    </row>
    <row r="1440" spans="10:15" x14ac:dyDescent="0.2">
      <c r="J1440" s="31" t="s">
        <v>4162</v>
      </c>
      <c r="K1440" s="31" t="s">
        <v>5635</v>
      </c>
      <c r="N1440" s="150" t="s">
        <v>4731</v>
      </c>
      <c r="O1440" s="150" t="s">
        <v>6886</v>
      </c>
    </row>
    <row r="1441" spans="10:15" x14ac:dyDescent="0.2">
      <c r="J1441" s="31" t="s">
        <v>4162</v>
      </c>
      <c r="K1441" s="31" t="s">
        <v>5636</v>
      </c>
      <c r="N1441" s="150" t="s">
        <v>5831</v>
      </c>
      <c r="O1441" s="4" t="s">
        <v>6983</v>
      </c>
    </row>
    <row r="1442" spans="10:15" x14ac:dyDescent="0.2">
      <c r="J1442" s="31" t="s">
        <v>4162</v>
      </c>
      <c r="K1442" s="31" t="s">
        <v>5637</v>
      </c>
      <c r="N1442" s="153" t="s">
        <v>4630</v>
      </c>
      <c r="O1442" s="4" t="s">
        <v>4096</v>
      </c>
    </row>
    <row r="1443" spans="10:15" x14ac:dyDescent="0.2">
      <c r="J1443" s="31" t="s">
        <v>4162</v>
      </c>
      <c r="K1443" s="31" t="s">
        <v>5638</v>
      </c>
      <c r="N1443" s="4" t="s">
        <v>6587</v>
      </c>
      <c r="O1443" s="4" t="s">
        <v>7049</v>
      </c>
    </row>
    <row r="1444" spans="10:15" x14ac:dyDescent="0.2">
      <c r="J1444" s="31" t="s">
        <v>4162</v>
      </c>
      <c r="K1444" s="31" t="s">
        <v>5639</v>
      </c>
      <c r="N1444" s="4" t="s">
        <v>6588</v>
      </c>
      <c r="O1444" s="4" t="s">
        <v>7048</v>
      </c>
    </row>
    <row r="1445" spans="10:15" x14ac:dyDescent="0.2">
      <c r="J1445" s="31" t="s">
        <v>4162</v>
      </c>
      <c r="K1445" s="31" t="s">
        <v>5640</v>
      </c>
      <c r="N1445" s="4" t="s">
        <v>6589</v>
      </c>
      <c r="O1445" s="4" t="s">
        <v>7049</v>
      </c>
    </row>
    <row r="1446" spans="10:15" x14ac:dyDescent="0.2">
      <c r="J1446" s="31" t="s">
        <v>4162</v>
      </c>
      <c r="K1446" s="31" t="s">
        <v>5641</v>
      </c>
      <c r="N1446" s="4" t="s">
        <v>5049</v>
      </c>
      <c r="O1446" s="4" t="s">
        <v>6877</v>
      </c>
    </row>
    <row r="1447" spans="10:15" x14ac:dyDescent="0.2">
      <c r="J1447" s="31" t="s">
        <v>4162</v>
      </c>
      <c r="K1447" s="31" t="s">
        <v>5642</v>
      </c>
      <c r="N1447" s="150" t="s">
        <v>5832</v>
      </c>
      <c r="O1447" s="4" t="s">
        <v>6976</v>
      </c>
    </row>
    <row r="1448" spans="10:15" x14ac:dyDescent="0.2">
      <c r="J1448" s="31" t="s">
        <v>4162</v>
      </c>
      <c r="K1448" s="31" t="s">
        <v>5643</v>
      </c>
      <c r="N1448" s="4" t="s">
        <v>6402</v>
      </c>
      <c r="O1448" s="4" t="s">
        <v>7022</v>
      </c>
    </row>
    <row r="1449" spans="10:15" x14ac:dyDescent="0.2">
      <c r="J1449" s="31" t="s">
        <v>4162</v>
      </c>
      <c r="K1449" s="31" t="s">
        <v>5644</v>
      </c>
      <c r="N1449" s="4" t="s">
        <v>4846</v>
      </c>
      <c r="O1449" s="4" t="s">
        <v>6899</v>
      </c>
    </row>
    <row r="1450" spans="10:15" x14ac:dyDescent="0.2">
      <c r="J1450" s="31" t="s">
        <v>4162</v>
      </c>
      <c r="K1450" s="31" t="s">
        <v>5645</v>
      </c>
      <c r="N1450" s="4" t="s">
        <v>4847</v>
      </c>
      <c r="O1450" s="4" t="s">
        <v>6904</v>
      </c>
    </row>
    <row r="1451" spans="10:15" x14ac:dyDescent="0.2">
      <c r="J1451" s="31" t="s">
        <v>4162</v>
      </c>
      <c r="K1451" s="31" t="s">
        <v>5646</v>
      </c>
      <c r="N1451" s="150" t="s">
        <v>6000</v>
      </c>
      <c r="O1451" s="4" t="s">
        <v>6994</v>
      </c>
    </row>
    <row r="1452" spans="10:15" x14ac:dyDescent="0.2">
      <c r="J1452" s="31" t="s">
        <v>4162</v>
      </c>
      <c r="K1452" s="31" t="s">
        <v>5647</v>
      </c>
      <c r="N1452" s="4" t="s">
        <v>6590</v>
      </c>
      <c r="O1452" s="4" t="s">
        <v>7049</v>
      </c>
    </row>
    <row r="1453" spans="10:15" x14ac:dyDescent="0.2">
      <c r="J1453" s="31" t="s">
        <v>4162</v>
      </c>
      <c r="K1453" s="31" t="s">
        <v>5648</v>
      </c>
      <c r="N1453" s="4" t="s">
        <v>5378</v>
      </c>
      <c r="O1453" s="4" t="s">
        <v>6936</v>
      </c>
    </row>
    <row r="1454" spans="10:15" x14ac:dyDescent="0.2">
      <c r="J1454" s="31" t="s">
        <v>4162</v>
      </c>
      <c r="K1454" s="31" t="s">
        <v>5649</v>
      </c>
      <c r="N1454" s="4" t="s">
        <v>6661</v>
      </c>
      <c r="O1454" s="4" t="s">
        <v>7049</v>
      </c>
    </row>
    <row r="1455" spans="10:15" x14ac:dyDescent="0.2">
      <c r="J1455" s="31" t="s">
        <v>4162</v>
      </c>
      <c r="K1455" s="31" t="s">
        <v>7093</v>
      </c>
      <c r="N1455" s="4" t="s">
        <v>6661</v>
      </c>
      <c r="O1455" s="4" t="s">
        <v>7049</v>
      </c>
    </row>
    <row r="1456" spans="10:15" x14ac:dyDescent="0.2">
      <c r="J1456" s="31" t="s">
        <v>4162</v>
      </c>
      <c r="K1456" s="31" t="s">
        <v>5650</v>
      </c>
      <c r="N1456" s="4" t="s">
        <v>5353</v>
      </c>
      <c r="O1456" s="4" t="s">
        <v>6934</v>
      </c>
    </row>
    <row r="1457" spans="10:15" x14ac:dyDescent="0.2">
      <c r="J1457" s="31" t="s">
        <v>4162</v>
      </c>
      <c r="K1457" s="31" t="s">
        <v>5651</v>
      </c>
      <c r="N1457" s="4" t="s">
        <v>5375</v>
      </c>
      <c r="O1457" s="4" t="s">
        <v>6934</v>
      </c>
    </row>
    <row r="1458" spans="10:15" x14ac:dyDescent="0.2">
      <c r="J1458" s="31" t="s">
        <v>4162</v>
      </c>
      <c r="K1458" s="31" t="s">
        <v>5652</v>
      </c>
      <c r="N1458" s="4" t="s">
        <v>5314</v>
      </c>
      <c r="O1458" s="4" t="s">
        <v>6934</v>
      </c>
    </row>
    <row r="1459" spans="10:15" x14ac:dyDescent="0.2">
      <c r="J1459" s="31" t="s">
        <v>4162</v>
      </c>
      <c r="K1459" s="31" t="s">
        <v>5653</v>
      </c>
      <c r="N1459" s="4" t="s">
        <v>4848</v>
      </c>
      <c r="O1459" s="4" t="s">
        <v>6890</v>
      </c>
    </row>
    <row r="1460" spans="10:15" x14ac:dyDescent="0.2">
      <c r="J1460" s="31" t="s">
        <v>4162</v>
      </c>
      <c r="K1460" s="31"/>
      <c r="N1460" s="4" t="s">
        <v>4849</v>
      </c>
      <c r="O1460" s="4" t="s">
        <v>6891</v>
      </c>
    </row>
    <row r="1461" spans="10:15" x14ac:dyDescent="0.2">
      <c r="J1461" s="31" t="s">
        <v>4162</v>
      </c>
      <c r="K1461" s="31" t="s">
        <v>5654</v>
      </c>
      <c r="N1461" s="4" t="s">
        <v>4850</v>
      </c>
      <c r="O1461" s="4" t="s">
        <v>6891</v>
      </c>
    </row>
    <row r="1462" spans="10:15" x14ac:dyDescent="0.2">
      <c r="J1462" s="31" t="s">
        <v>4162</v>
      </c>
      <c r="K1462" s="31" t="s">
        <v>5655</v>
      </c>
      <c r="N1462" s="4" t="s">
        <v>6662</v>
      </c>
      <c r="O1462" s="4" t="s">
        <v>7049</v>
      </c>
    </row>
    <row r="1463" spans="10:15" x14ac:dyDescent="0.2">
      <c r="J1463" s="31" t="s">
        <v>4162</v>
      </c>
      <c r="K1463" s="31" t="s">
        <v>5656</v>
      </c>
      <c r="N1463" s="153" t="s">
        <v>4639</v>
      </c>
      <c r="O1463" s="4" t="s">
        <v>4096</v>
      </c>
    </row>
    <row r="1464" spans="10:15" x14ac:dyDescent="0.2">
      <c r="J1464" s="31" t="s">
        <v>4162</v>
      </c>
      <c r="K1464" s="31" t="s">
        <v>5657</v>
      </c>
      <c r="N1464" s="4" t="s">
        <v>6663</v>
      </c>
      <c r="O1464" s="4" t="s">
        <v>7049</v>
      </c>
    </row>
    <row r="1465" spans="10:15" x14ac:dyDescent="0.2">
      <c r="J1465" s="31" t="s">
        <v>4162</v>
      </c>
      <c r="K1465" s="31" t="s">
        <v>5658</v>
      </c>
      <c r="N1465" s="4" t="s">
        <v>4951</v>
      </c>
      <c r="O1465" s="4" t="s">
        <v>6877</v>
      </c>
    </row>
    <row r="1466" spans="10:15" x14ac:dyDescent="0.2">
      <c r="J1466" s="31" t="s">
        <v>4162</v>
      </c>
      <c r="K1466" s="31" t="s">
        <v>5659</v>
      </c>
      <c r="N1466" s="4" t="s">
        <v>4952</v>
      </c>
      <c r="O1466" s="4" t="s">
        <v>6877</v>
      </c>
    </row>
    <row r="1467" spans="10:15" x14ac:dyDescent="0.2">
      <c r="J1467" s="31" t="s">
        <v>4162</v>
      </c>
      <c r="K1467" s="31" t="s">
        <v>5660</v>
      </c>
      <c r="N1467" s="150" t="s">
        <v>6133</v>
      </c>
      <c r="O1467" s="4" t="s">
        <v>6997</v>
      </c>
    </row>
    <row r="1468" spans="10:15" x14ac:dyDescent="0.2">
      <c r="J1468" s="31" t="s">
        <v>4162</v>
      </c>
      <c r="K1468" s="31" t="s">
        <v>5661</v>
      </c>
      <c r="N1468" s="4" t="s">
        <v>6198</v>
      </c>
      <c r="O1468" s="4" t="s">
        <v>4096</v>
      </c>
    </row>
    <row r="1469" spans="10:15" x14ac:dyDescent="0.2">
      <c r="J1469" s="31" t="s">
        <v>4162</v>
      </c>
      <c r="K1469" s="31" t="s">
        <v>5662</v>
      </c>
      <c r="N1469" s="4" t="s">
        <v>4499</v>
      </c>
      <c r="O1469" s="4" t="s">
        <v>6853</v>
      </c>
    </row>
    <row r="1470" spans="10:15" x14ac:dyDescent="0.2">
      <c r="J1470" s="31" t="s">
        <v>4162</v>
      </c>
      <c r="K1470" s="31" t="s">
        <v>5663</v>
      </c>
      <c r="N1470" s="4" t="s">
        <v>4499</v>
      </c>
      <c r="O1470" s="4" t="s">
        <v>6854</v>
      </c>
    </row>
    <row r="1471" spans="10:15" x14ac:dyDescent="0.2">
      <c r="J1471" s="31" t="s">
        <v>4162</v>
      </c>
      <c r="K1471" s="31" t="s">
        <v>5664</v>
      </c>
      <c r="N1471" s="4" t="s">
        <v>4499</v>
      </c>
      <c r="O1471" s="4" t="s">
        <v>6855</v>
      </c>
    </row>
    <row r="1472" spans="10:15" x14ac:dyDescent="0.2">
      <c r="J1472" s="31" t="s">
        <v>4162</v>
      </c>
      <c r="K1472" s="31" t="s">
        <v>5665</v>
      </c>
      <c r="N1472" s="4" t="s">
        <v>4499</v>
      </c>
      <c r="O1472" s="4" t="s">
        <v>6856</v>
      </c>
    </row>
    <row r="1473" spans="10:15" x14ac:dyDescent="0.2">
      <c r="J1473" s="31" t="s">
        <v>4162</v>
      </c>
      <c r="K1473" s="31" t="s">
        <v>5666</v>
      </c>
      <c r="N1473" s="4" t="s">
        <v>4499</v>
      </c>
      <c r="O1473" s="4" t="s">
        <v>6857</v>
      </c>
    </row>
    <row r="1474" spans="10:15" x14ac:dyDescent="0.2">
      <c r="J1474" s="31" t="s">
        <v>4162</v>
      </c>
      <c r="K1474" s="31" t="s">
        <v>5667</v>
      </c>
      <c r="N1474" s="4" t="s">
        <v>4499</v>
      </c>
      <c r="O1474" s="4" t="s">
        <v>6858</v>
      </c>
    </row>
    <row r="1475" spans="10:15" x14ac:dyDescent="0.2">
      <c r="J1475" s="31" t="s">
        <v>4162</v>
      </c>
      <c r="K1475" s="31" t="s">
        <v>5668</v>
      </c>
      <c r="N1475" s="4" t="s">
        <v>4499</v>
      </c>
      <c r="O1475" s="4" t="s">
        <v>6859</v>
      </c>
    </row>
    <row r="1476" spans="10:15" x14ac:dyDescent="0.2">
      <c r="J1476" s="31" t="s">
        <v>4162</v>
      </c>
      <c r="K1476" s="31" t="s">
        <v>5669</v>
      </c>
      <c r="N1476" s="4" t="s">
        <v>4499</v>
      </c>
      <c r="O1476" s="4" t="s">
        <v>6860</v>
      </c>
    </row>
    <row r="1477" spans="10:15" x14ac:dyDescent="0.2">
      <c r="J1477" s="31" t="s">
        <v>4162</v>
      </c>
      <c r="K1477" s="31" t="s">
        <v>5670</v>
      </c>
      <c r="N1477" s="4" t="s">
        <v>4499</v>
      </c>
      <c r="O1477" s="4" t="s">
        <v>6861</v>
      </c>
    </row>
    <row r="1478" spans="10:15" x14ac:dyDescent="0.2">
      <c r="J1478" s="31" t="s">
        <v>4162</v>
      </c>
      <c r="K1478" s="31" t="s">
        <v>5671</v>
      </c>
      <c r="N1478" s="4" t="s">
        <v>4499</v>
      </c>
      <c r="O1478" s="4" t="s">
        <v>6851</v>
      </c>
    </row>
    <row r="1479" spans="10:15" x14ac:dyDescent="0.2">
      <c r="J1479" s="31" t="s">
        <v>4162</v>
      </c>
      <c r="K1479" s="31" t="s">
        <v>5672</v>
      </c>
      <c r="N1479" s="4" t="s">
        <v>4499</v>
      </c>
      <c r="O1479" s="4" t="s">
        <v>6850</v>
      </c>
    </row>
    <row r="1480" spans="10:15" x14ac:dyDescent="0.2">
      <c r="J1480" s="31" t="s">
        <v>4162</v>
      </c>
      <c r="K1480" s="31" t="s">
        <v>5673</v>
      </c>
      <c r="N1480" s="150" t="s">
        <v>5637</v>
      </c>
      <c r="O1480" s="4" t="s">
        <v>6950</v>
      </c>
    </row>
    <row r="1481" spans="10:15" x14ac:dyDescent="0.2">
      <c r="J1481" s="31" t="s">
        <v>4162</v>
      </c>
      <c r="K1481" s="31" t="s">
        <v>5674</v>
      </c>
      <c r="N1481" s="148" t="s">
        <v>6243</v>
      </c>
      <c r="O1481" s="4" t="s">
        <v>4096</v>
      </c>
    </row>
    <row r="1482" spans="10:15" x14ac:dyDescent="0.2">
      <c r="J1482" s="31" t="s">
        <v>4162</v>
      </c>
      <c r="K1482" s="31" t="s">
        <v>5675</v>
      </c>
      <c r="N1482" s="150" t="s">
        <v>5638</v>
      </c>
      <c r="O1482" s="4" t="s">
        <v>6952</v>
      </c>
    </row>
    <row r="1483" spans="10:15" x14ac:dyDescent="0.2">
      <c r="J1483" s="31" t="s">
        <v>4162</v>
      </c>
      <c r="K1483" s="31" t="s">
        <v>5676</v>
      </c>
      <c r="N1483" s="4" t="s">
        <v>4580</v>
      </c>
      <c r="O1483" s="4" t="s">
        <v>4096</v>
      </c>
    </row>
    <row r="1484" spans="10:15" x14ac:dyDescent="0.2">
      <c r="J1484" s="31" t="s">
        <v>4162</v>
      </c>
      <c r="K1484" s="31" t="s">
        <v>5677</v>
      </c>
      <c r="N1484" s="148" t="s">
        <v>4403</v>
      </c>
      <c r="O1484" s="27" t="s">
        <v>4096</v>
      </c>
    </row>
    <row r="1485" spans="10:15" x14ac:dyDescent="0.2">
      <c r="J1485" s="31" t="s">
        <v>4162</v>
      </c>
      <c r="K1485" s="31" t="s">
        <v>5678</v>
      </c>
      <c r="N1485" s="150" t="s">
        <v>5639</v>
      </c>
      <c r="O1485" s="4" t="s">
        <v>6953</v>
      </c>
    </row>
    <row r="1486" spans="10:15" x14ac:dyDescent="0.2">
      <c r="J1486" s="31" t="s">
        <v>4162</v>
      </c>
      <c r="K1486" s="31" t="s">
        <v>5679</v>
      </c>
      <c r="N1486" s="4" t="s">
        <v>5221</v>
      </c>
      <c r="O1486" s="4" t="s">
        <v>6877</v>
      </c>
    </row>
    <row r="1487" spans="10:15" x14ac:dyDescent="0.2">
      <c r="J1487" s="31" t="s">
        <v>4162</v>
      </c>
      <c r="K1487" s="31" t="s">
        <v>5680</v>
      </c>
      <c r="N1487" s="4" t="s">
        <v>6403</v>
      </c>
      <c r="O1487" s="4" t="s">
        <v>7022</v>
      </c>
    </row>
    <row r="1488" spans="10:15" x14ac:dyDescent="0.2">
      <c r="J1488" s="31" t="s">
        <v>4162</v>
      </c>
      <c r="K1488" s="31" t="s">
        <v>5681</v>
      </c>
      <c r="N1488" s="4" t="s">
        <v>5364</v>
      </c>
      <c r="O1488" s="4" t="s">
        <v>6936</v>
      </c>
    </row>
    <row r="1489" spans="10:15" x14ac:dyDescent="0.2">
      <c r="J1489" s="31" t="s">
        <v>4162</v>
      </c>
      <c r="K1489" s="31" t="s">
        <v>5682</v>
      </c>
      <c r="N1489" s="150" t="s">
        <v>5497</v>
      </c>
      <c r="O1489" s="4" t="s">
        <v>6939</v>
      </c>
    </row>
    <row r="1490" spans="10:15" x14ac:dyDescent="0.2">
      <c r="J1490" s="31" t="s">
        <v>4162</v>
      </c>
      <c r="K1490" s="31" t="s">
        <v>5683</v>
      </c>
      <c r="N1490" s="150" t="s">
        <v>5833</v>
      </c>
      <c r="O1490" s="4" t="s">
        <v>6978</v>
      </c>
    </row>
    <row r="1491" spans="10:15" x14ac:dyDescent="0.2">
      <c r="J1491" s="31" t="s">
        <v>4162</v>
      </c>
      <c r="K1491" s="31" t="s">
        <v>5684</v>
      </c>
      <c r="N1491" s="150" t="s">
        <v>5834</v>
      </c>
      <c r="O1491" s="4" t="s">
        <v>6978</v>
      </c>
    </row>
    <row r="1492" spans="10:15" x14ac:dyDescent="0.2">
      <c r="J1492" s="31" t="s">
        <v>4162</v>
      </c>
      <c r="K1492" s="31" t="s">
        <v>5685</v>
      </c>
      <c r="N1492" s="4" t="s">
        <v>6534</v>
      </c>
      <c r="O1492" s="4" t="s">
        <v>4096</v>
      </c>
    </row>
    <row r="1493" spans="10:15" x14ac:dyDescent="0.2">
      <c r="J1493" s="31" t="s">
        <v>4162</v>
      </c>
      <c r="K1493" s="31" t="s">
        <v>5686</v>
      </c>
      <c r="N1493" s="150" t="s">
        <v>5835</v>
      </c>
      <c r="O1493" s="4" t="s">
        <v>6976</v>
      </c>
    </row>
    <row r="1494" spans="10:15" x14ac:dyDescent="0.2">
      <c r="J1494" s="31" t="s">
        <v>4162</v>
      </c>
      <c r="K1494" s="31" t="s">
        <v>5687</v>
      </c>
      <c r="N1494" s="150" t="s">
        <v>6001</v>
      </c>
      <c r="O1494" s="4" t="s">
        <v>6994</v>
      </c>
    </row>
    <row r="1495" spans="10:15" x14ac:dyDescent="0.2">
      <c r="J1495" s="31" t="s">
        <v>4162</v>
      </c>
      <c r="K1495" s="31" t="s">
        <v>5688</v>
      </c>
      <c r="N1495" s="150" t="s">
        <v>4732</v>
      </c>
      <c r="O1495" s="150" t="s">
        <v>6877</v>
      </c>
    </row>
    <row r="1496" spans="10:15" x14ac:dyDescent="0.2">
      <c r="J1496" s="31" t="s">
        <v>4162</v>
      </c>
      <c r="K1496" s="31" t="s">
        <v>5689</v>
      </c>
      <c r="N1496" s="4" t="s">
        <v>4851</v>
      </c>
      <c r="O1496" s="4" t="s">
        <v>6899</v>
      </c>
    </row>
    <row r="1497" spans="10:15" x14ac:dyDescent="0.2">
      <c r="J1497" s="31" t="s">
        <v>4162</v>
      </c>
      <c r="K1497" s="31" t="s">
        <v>5690</v>
      </c>
      <c r="N1497" s="4" t="s">
        <v>4852</v>
      </c>
      <c r="O1497" s="4" t="s">
        <v>6904</v>
      </c>
    </row>
    <row r="1498" spans="10:15" x14ac:dyDescent="0.2">
      <c r="J1498" s="31" t="s">
        <v>4162</v>
      </c>
      <c r="K1498" s="31" t="s">
        <v>5691</v>
      </c>
      <c r="N1498" s="4" t="s">
        <v>6309</v>
      </c>
      <c r="O1498" s="4" t="s">
        <v>7017</v>
      </c>
    </row>
    <row r="1499" spans="10:15" x14ac:dyDescent="0.2">
      <c r="J1499" s="31" t="s">
        <v>4162</v>
      </c>
      <c r="K1499" s="54" t="s">
        <v>5692</v>
      </c>
      <c r="N1499" s="150" t="s">
        <v>5944</v>
      </c>
      <c r="O1499" s="4" t="s">
        <v>6990</v>
      </c>
    </row>
    <row r="1500" spans="10:15" x14ac:dyDescent="0.2">
      <c r="J1500" s="31" t="s">
        <v>4162</v>
      </c>
      <c r="K1500" s="54" t="s">
        <v>5693</v>
      </c>
      <c r="N1500" s="150" t="s">
        <v>5640</v>
      </c>
      <c r="O1500" s="4" t="s">
        <v>6942</v>
      </c>
    </row>
    <row r="1501" spans="10:15" x14ac:dyDescent="0.2">
      <c r="J1501" s="31" t="s">
        <v>4162</v>
      </c>
      <c r="K1501" s="31" t="s">
        <v>5694</v>
      </c>
      <c r="N1501" s="150" t="s">
        <v>5945</v>
      </c>
      <c r="O1501" s="4" t="s">
        <v>6990</v>
      </c>
    </row>
    <row r="1502" spans="10:15" x14ac:dyDescent="0.2">
      <c r="J1502" s="31" t="s">
        <v>4162</v>
      </c>
      <c r="K1502" s="31" t="s">
        <v>5695</v>
      </c>
      <c r="N1502" s="150" t="s">
        <v>5641</v>
      </c>
      <c r="O1502" s="4" t="s">
        <v>6949</v>
      </c>
    </row>
    <row r="1503" spans="10:15" x14ac:dyDescent="0.2">
      <c r="J1503" s="31" t="s">
        <v>4162</v>
      </c>
      <c r="K1503" s="31" t="s">
        <v>5696</v>
      </c>
      <c r="N1503" s="150" t="s">
        <v>5642</v>
      </c>
      <c r="O1503" s="4" t="s">
        <v>6967</v>
      </c>
    </row>
    <row r="1504" spans="10:15" x14ac:dyDescent="0.2">
      <c r="J1504" s="31" t="s">
        <v>4162</v>
      </c>
      <c r="K1504" s="31" t="s">
        <v>5697</v>
      </c>
      <c r="N1504" s="150" t="s">
        <v>5643</v>
      </c>
      <c r="O1504" s="4" t="s">
        <v>6946</v>
      </c>
    </row>
    <row r="1505" spans="10:15" x14ac:dyDescent="0.2">
      <c r="J1505" s="31" t="s">
        <v>4162</v>
      </c>
      <c r="K1505" s="31" t="s">
        <v>5698</v>
      </c>
      <c r="N1505" s="150" t="s">
        <v>5644</v>
      </c>
      <c r="O1505" s="4" t="s">
        <v>6964</v>
      </c>
    </row>
    <row r="1506" spans="10:15" x14ac:dyDescent="0.2">
      <c r="J1506" s="31" t="s">
        <v>4162</v>
      </c>
      <c r="K1506" s="31" t="s">
        <v>5699</v>
      </c>
      <c r="N1506" s="4" t="s">
        <v>4560</v>
      </c>
      <c r="O1506" s="4" t="s">
        <v>6875</v>
      </c>
    </row>
    <row r="1507" spans="10:15" x14ac:dyDescent="0.2">
      <c r="J1507" s="31" t="s">
        <v>4162</v>
      </c>
      <c r="K1507" s="31" t="s">
        <v>5700</v>
      </c>
      <c r="N1507" s="4" t="s">
        <v>4560</v>
      </c>
      <c r="O1507" s="4" t="s">
        <v>6876</v>
      </c>
    </row>
    <row r="1508" spans="10:15" x14ac:dyDescent="0.2">
      <c r="J1508" s="31" t="s">
        <v>4162</v>
      </c>
      <c r="K1508" s="31" t="s">
        <v>5701</v>
      </c>
      <c r="N1508" s="150" t="s">
        <v>5946</v>
      </c>
      <c r="O1508" s="4" t="s">
        <v>6990</v>
      </c>
    </row>
    <row r="1509" spans="10:15" x14ac:dyDescent="0.2">
      <c r="J1509" s="31" t="s">
        <v>4162</v>
      </c>
      <c r="K1509" s="31" t="s">
        <v>5702</v>
      </c>
      <c r="N1509" s="4" t="s">
        <v>6591</v>
      </c>
      <c r="O1509" s="4" t="s">
        <v>7049</v>
      </c>
    </row>
    <row r="1510" spans="10:15" x14ac:dyDescent="0.2">
      <c r="J1510" s="31" t="s">
        <v>4162</v>
      </c>
      <c r="K1510" s="31" t="s">
        <v>5703</v>
      </c>
      <c r="N1510" s="4" t="s">
        <v>6592</v>
      </c>
      <c r="O1510" s="4" t="s">
        <v>7048</v>
      </c>
    </row>
    <row r="1511" spans="10:15" x14ac:dyDescent="0.2">
      <c r="J1511" s="31" t="s">
        <v>4162</v>
      </c>
      <c r="K1511" s="31" t="s">
        <v>5704</v>
      </c>
      <c r="N1511" s="150" t="s">
        <v>5645</v>
      </c>
      <c r="O1511" s="4" t="s">
        <v>6954</v>
      </c>
    </row>
    <row r="1512" spans="10:15" x14ac:dyDescent="0.2">
      <c r="J1512" s="31" t="s">
        <v>4162</v>
      </c>
      <c r="K1512" s="31" t="s">
        <v>5705</v>
      </c>
      <c r="N1512" s="4" t="s">
        <v>6404</v>
      </c>
      <c r="O1512" s="4" t="s">
        <v>7021</v>
      </c>
    </row>
    <row r="1513" spans="10:15" x14ac:dyDescent="0.2">
      <c r="J1513" s="31" t="s">
        <v>4162</v>
      </c>
      <c r="K1513" s="31" t="s">
        <v>5706</v>
      </c>
      <c r="N1513" s="150" t="s">
        <v>5947</v>
      </c>
      <c r="O1513" s="4" t="s">
        <v>6990</v>
      </c>
    </row>
    <row r="1514" spans="10:15" x14ac:dyDescent="0.2">
      <c r="J1514" s="31" t="s">
        <v>4162</v>
      </c>
      <c r="K1514" s="31" t="s">
        <v>5707</v>
      </c>
      <c r="N1514" s="4" t="s">
        <v>4853</v>
      </c>
      <c r="O1514" s="4" t="s">
        <v>6890</v>
      </c>
    </row>
    <row r="1515" spans="10:15" x14ac:dyDescent="0.2">
      <c r="J1515" s="31" t="s">
        <v>4162</v>
      </c>
      <c r="K1515" s="31" t="s">
        <v>5708</v>
      </c>
      <c r="N1515" s="4" t="s">
        <v>4854</v>
      </c>
      <c r="O1515" s="4" t="s">
        <v>6891</v>
      </c>
    </row>
    <row r="1516" spans="10:15" x14ac:dyDescent="0.2">
      <c r="J1516" s="31" t="s">
        <v>4162</v>
      </c>
      <c r="K1516" s="31" t="s">
        <v>5709</v>
      </c>
      <c r="N1516" s="4" t="s">
        <v>6701</v>
      </c>
      <c r="O1516" s="4" t="s">
        <v>7049</v>
      </c>
    </row>
    <row r="1517" spans="10:15" x14ac:dyDescent="0.2">
      <c r="J1517" s="31" t="s">
        <v>4162</v>
      </c>
      <c r="K1517" s="31" t="s">
        <v>5710</v>
      </c>
      <c r="N1517" s="4" t="s">
        <v>6405</v>
      </c>
      <c r="O1517" s="4" t="s">
        <v>7028</v>
      </c>
    </row>
    <row r="1518" spans="10:15" x14ac:dyDescent="0.2">
      <c r="J1518" s="31" t="s">
        <v>4162</v>
      </c>
      <c r="K1518" s="31" t="s">
        <v>5711</v>
      </c>
      <c r="N1518" s="4" t="s">
        <v>5050</v>
      </c>
      <c r="O1518" s="4" t="s">
        <v>6877</v>
      </c>
    </row>
    <row r="1519" spans="10:15" x14ac:dyDescent="0.2">
      <c r="J1519" s="31" t="s">
        <v>4162</v>
      </c>
      <c r="K1519" s="31" t="s">
        <v>5712</v>
      </c>
      <c r="N1519" s="4" t="s">
        <v>4855</v>
      </c>
      <c r="O1519" s="4" t="s">
        <v>6892</v>
      </c>
    </row>
    <row r="1520" spans="10:15" x14ac:dyDescent="0.2">
      <c r="J1520" s="31" t="s">
        <v>4162</v>
      </c>
      <c r="K1520" s="31" t="s">
        <v>5713</v>
      </c>
      <c r="N1520" s="4" t="s">
        <v>5222</v>
      </c>
      <c r="O1520" s="4" t="s">
        <v>6877</v>
      </c>
    </row>
    <row r="1521" spans="10:15" x14ac:dyDescent="0.2">
      <c r="J1521" s="31" t="s">
        <v>4162</v>
      </c>
      <c r="K1521" s="31" t="s">
        <v>5714</v>
      </c>
      <c r="N1521" s="4" t="s">
        <v>6406</v>
      </c>
      <c r="O1521" s="4" t="s">
        <v>7021</v>
      </c>
    </row>
    <row r="1522" spans="10:15" x14ac:dyDescent="0.2">
      <c r="J1522" s="31" t="s">
        <v>4162</v>
      </c>
      <c r="K1522" s="31" t="s">
        <v>5715</v>
      </c>
      <c r="N1522" s="148" t="s">
        <v>5385</v>
      </c>
      <c r="O1522" s="4" t="s">
        <v>6937</v>
      </c>
    </row>
    <row r="1523" spans="10:15" x14ac:dyDescent="0.2">
      <c r="J1523" s="31" t="s">
        <v>4162</v>
      </c>
      <c r="K1523" s="31" t="s">
        <v>5716</v>
      </c>
      <c r="N1523" s="150" t="s">
        <v>5948</v>
      </c>
      <c r="O1523" s="4" t="s">
        <v>6991</v>
      </c>
    </row>
    <row r="1524" spans="10:15" x14ac:dyDescent="0.2">
      <c r="J1524" s="31" t="s">
        <v>4162</v>
      </c>
      <c r="K1524" s="31" t="s">
        <v>5717</v>
      </c>
      <c r="N1524" s="150" t="s">
        <v>5949</v>
      </c>
      <c r="O1524" s="4" t="s">
        <v>6991</v>
      </c>
    </row>
    <row r="1525" spans="10:15" x14ac:dyDescent="0.2">
      <c r="J1525" s="31" t="s">
        <v>4162</v>
      </c>
      <c r="K1525" s="31" t="s">
        <v>5718</v>
      </c>
      <c r="N1525" s="4" t="s">
        <v>4856</v>
      </c>
      <c r="O1525" s="4" t="s">
        <v>6898</v>
      </c>
    </row>
    <row r="1526" spans="10:15" x14ac:dyDescent="0.2">
      <c r="J1526" s="31" t="s">
        <v>4162</v>
      </c>
      <c r="K1526" s="31" t="s">
        <v>5719</v>
      </c>
      <c r="N1526" s="4" t="s">
        <v>4857</v>
      </c>
      <c r="O1526" s="4" t="s">
        <v>6903</v>
      </c>
    </row>
    <row r="1527" spans="10:15" x14ac:dyDescent="0.2">
      <c r="J1527" s="31" t="s">
        <v>4162</v>
      </c>
      <c r="K1527" s="31" t="s">
        <v>5720</v>
      </c>
      <c r="N1527" s="150" t="s">
        <v>5646</v>
      </c>
      <c r="O1527" s="4" t="s">
        <v>6958</v>
      </c>
    </row>
    <row r="1528" spans="10:15" x14ac:dyDescent="0.2">
      <c r="J1528" s="31" t="s">
        <v>4162</v>
      </c>
      <c r="K1528" s="31" t="s">
        <v>5721</v>
      </c>
      <c r="N1528" s="4" t="s">
        <v>4757</v>
      </c>
      <c r="O1528" s="4" t="s">
        <v>6889</v>
      </c>
    </row>
    <row r="1529" spans="10:15" x14ac:dyDescent="0.2">
      <c r="J1529" s="31" t="s">
        <v>4162</v>
      </c>
      <c r="K1529" s="31" t="s">
        <v>5722</v>
      </c>
      <c r="N1529" s="4" t="s">
        <v>4478</v>
      </c>
      <c r="O1529" s="27" t="s">
        <v>4096</v>
      </c>
    </row>
    <row r="1530" spans="10:15" x14ac:dyDescent="0.2">
      <c r="J1530" s="31" t="s">
        <v>4162</v>
      </c>
      <c r="K1530" s="31" t="s">
        <v>5723</v>
      </c>
      <c r="N1530" s="150" t="s">
        <v>5950</v>
      </c>
      <c r="O1530" s="4" t="s">
        <v>6990</v>
      </c>
    </row>
    <row r="1531" spans="10:15" x14ac:dyDescent="0.2">
      <c r="J1531" s="31" t="s">
        <v>4162</v>
      </c>
      <c r="K1531" s="31" t="s">
        <v>5724</v>
      </c>
      <c r="N1531" s="150" t="s">
        <v>5498</v>
      </c>
      <c r="O1531" s="4" t="s">
        <v>6938</v>
      </c>
    </row>
    <row r="1532" spans="10:15" x14ac:dyDescent="0.2">
      <c r="J1532" s="31" t="s">
        <v>4162</v>
      </c>
      <c r="K1532" s="31" t="s">
        <v>5725</v>
      </c>
      <c r="N1532" s="150" t="s">
        <v>5836</v>
      </c>
      <c r="O1532" s="4" t="s">
        <v>6978</v>
      </c>
    </row>
    <row r="1533" spans="10:15" x14ac:dyDescent="0.2">
      <c r="J1533" s="31" t="s">
        <v>4162</v>
      </c>
      <c r="K1533" s="31" t="s">
        <v>5726</v>
      </c>
      <c r="N1533" s="150" t="s">
        <v>5837</v>
      </c>
      <c r="O1533" s="4" t="s">
        <v>6976</v>
      </c>
    </row>
    <row r="1534" spans="10:15" x14ac:dyDescent="0.2">
      <c r="J1534" s="31" t="s">
        <v>4162</v>
      </c>
      <c r="K1534" s="31" t="s">
        <v>5727</v>
      </c>
      <c r="N1534" s="150" t="s">
        <v>5838</v>
      </c>
      <c r="O1534" s="4" t="s">
        <v>6976</v>
      </c>
    </row>
    <row r="1535" spans="10:15" x14ac:dyDescent="0.2">
      <c r="J1535" s="31" t="s">
        <v>4162</v>
      </c>
      <c r="K1535" s="31" t="s">
        <v>5728</v>
      </c>
      <c r="N1535" s="150" t="s">
        <v>5839</v>
      </c>
      <c r="O1535" s="4" t="s">
        <v>6978</v>
      </c>
    </row>
    <row r="1536" spans="10:15" x14ac:dyDescent="0.2">
      <c r="J1536" s="31" t="s">
        <v>4162</v>
      </c>
      <c r="K1536" s="31" t="s">
        <v>5729</v>
      </c>
      <c r="N1536" s="150" t="s">
        <v>5647</v>
      </c>
      <c r="O1536" s="4" t="s">
        <v>6965</v>
      </c>
    </row>
    <row r="1537" spans="10:15" x14ac:dyDescent="0.2">
      <c r="J1537" s="31" t="s">
        <v>4162</v>
      </c>
      <c r="K1537" s="31" t="s">
        <v>5730</v>
      </c>
      <c r="N1537" s="150" t="s">
        <v>5840</v>
      </c>
      <c r="O1537" s="4" t="s">
        <v>6976</v>
      </c>
    </row>
    <row r="1538" spans="10:15" x14ac:dyDescent="0.2">
      <c r="J1538" s="31" t="s">
        <v>4162</v>
      </c>
      <c r="K1538" s="31" t="s">
        <v>5731</v>
      </c>
      <c r="N1538" s="150" t="s">
        <v>5841</v>
      </c>
      <c r="O1538" s="4" t="s">
        <v>6978</v>
      </c>
    </row>
    <row r="1539" spans="10:15" x14ac:dyDescent="0.2">
      <c r="J1539" s="31" t="s">
        <v>4162</v>
      </c>
      <c r="K1539" s="31" t="s">
        <v>5732</v>
      </c>
      <c r="N1539" s="150" t="s">
        <v>5842</v>
      </c>
      <c r="O1539" s="4" t="s">
        <v>6977</v>
      </c>
    </row>
    <row r="1540" spans="10:15" x14ac:dyDescent="0.2">
      <c r="J1540" s="31" t="s">
        <v>4162</v>
      </c>
      <c r="K1540" s="31" t="s">
        <v>5733</v>
      </c>
      <c r="N1540" s="150" t="s">
        <v>5843</v>
      </c>
      <c r="O1540" s="4" t="s">
        <v>6976</v>
      </c>
    </row>
    <row r="1541" spans="10:15" x14ac:dyDescent="0.2">
      <c r="J1541" s="31" t="s">
        <v>4162</v>
      </c>
      <c r="K1541" s="31" t="s">
        <v>5734</v>
      </c>
      <c r="N1541" s="4" t="s">
        <v>5317</v>
      </c>
      <c r="O1541" s="4" t="s">
        <v>6936</v>
      </c>
    </row>
    <row r="1542" spans="10:15" x14ac:dyDescent="0.2">
      <c r="J1542" s="31" t="s">
        <v>4162</v>
      </c>
      <c r="K1542" s="31" t="s">
        <v>5735</v>
      </c>
      <c r="N1542" s="4" t="s">
        <v>5267</v>
      </c>
      <c r="O1542" s="4" t="s">
        <v>6936</v>
      </c>
    </row>
    <row r="1543" spans="10:15" x14ac:dyDescent="0.2">
      <c r="J1543" s="31" t="s">
        <v>4162</v>
      </c>
      <c r="K1543" s="31" t="s">
        <v>5736</v>
      </c>
      <c r="N1543" s="4" t="s">
        <v>5368</v>
      </c>
      <c r="O1543" s="4" t="s">
        <v>6936</v>
      </c>
    </row>
    <row r="1544" spans="10:15" x14ac:dyDescent="0.2">
      <c r="J1544" s="31" t="s">
        <v>4162</v>
      </c>
      <c r="K1544" s="31" t="s">
        <v>5737</v>
      </c>
      <c r="N1544" s="4" t="s">
        <v>5369</v>
      </c>
      <c r="O1544" s="4" t="s">
        <v>6936</v>
      </c>
    </row>
    <row r="1545" spans="10:15" x14ac:dyDescent="0.2">
      <c r="J1545" s="31" t="s">
        <v>4162</v>
      </c>
      <c r="K1545" s="31" t="s">
        <v>5738</v>
      </c>
      <c r="N1545" s="4" t="s">
        <v>5270</v>
      </c>
      <c r="O1545" s="4" t="s">
        <v>6936</v>
      </c>
    </row>
    <row r="1546" spans="10:15" x14ac:dyDescent="0.2">
      <c r="J1546" s="31" t="s">
        <v>4162</v>
      </c>
      <c r="K1546" s="31" t="s">
        <v>5739</v>
      </c>
      <c r="N1546" s="148" t="s">
        <v>4612</v>
      </c>
      <c r="O1546" s="4" t="s">
        <v>4096</v>
      </c>
    </row>
    <row r="1547" spans="10:15" x14ac:dyDescent="0.2">
      <c r="J1547" s="31" t="s">
        <v>4163</v>
      </c>
      <c r="K1547" s="31" t="s">
        <v>5740</v>
      </c>
      <c r="N1547" s="153" t="s">
        <v>4631</v>
      </c>
      <c r="O1547" s="4" t="s">
        <v>4096</v>
      </c>
    </row>
    <row r="1548" spans="10:15" x14ac:dyDescent="0.2">
      <c r="J1548" s="31" t="s">
        <v>4163</v>
      </c>
      <c r="K1548" s="31" t="s">
        <v>128</v>
      </c>
      <c r="N1548" s="4" t="s">
        <v>4758</v>
      </c>
      <c r="O1548" s="4" t="s">
        <v>6889</v>
      </c>
    </row>
    <row r="1549" spans="10:15" x14ac:dyDescent="0.2">
      <c r="J1549" s="31" t="s">
        <v>4163</v>
      </c>
      <c r="K1549" s="31" t="s">
        <v>5741</v>
      </c>
      <c r="N1549" s="150" t="s">
        <v>4733</v>
      </c>
      <c r="O1549" s="150" t="s">
        <v>6877</v>
      </c>
    </row>
    <row r="1550" spans="10:15" x14ac:dyDescent="0.2">
      <c r="J1550" s="31" t="s">
        <v>4163</v>
      </c>
      <c r="K1550" s="31" t="s">
        <v>5742</v>
      </c>
      <c r="N1550" s="150" t="s">
        <v>4733</v>
      </c>
      <c r="O1550" s="150" t="s">
        <v>6886</v>
      </c>
    </row>
    <row r="1551" spans="10:15" x14ac:dyDescent="0.2">
      <c r="J1551" s="31" t="s">
        <v>4163</v>
      </c>
      <c r="K1551" s="31" t="s">
        <v>5743</v>
      </c>
      <c r="N1551" s="150" t="s">
        <v>4733</v>
      </c>
      <c r="O1551" s="150" t="s">
        <v>6885</v>
      </c>
    </row>
    <row r="1552" spans="10:15" x14ac:dyDescent="0.2">
      <c r="J1552" s="31" t="s">
        <v>4163</v>
      </c>
      <c r="K1552" s="31" t="s">
        <v>5744</v>
      </c>
      <c r="N1552" s="4" t="s">
        <v>4458</v>
      </c>
      <c r="O1552" s="27" t="s">
        <v>4096</v>
      </c>
    </row>
    <row r="1553" spans="10:15" x14ac:dyDescent="0.2">
      <c r="J1553" s="31" t="s">
        <v>4163</v>
      </c>
      <c r="K1553" s="31" t="s">
        <v>5745</v>
      </c>
      <c r="N1553" s="4" t="s">
        <v>5420</v>
      </c>
      <c r="O1553" s="150" t="s">
        <v>4096</v>
      </c>
    </row>
    <row r="1554" spans="10:15" x14ac:dyDescent="0.2">
      <c r="J1554" s="31" t="s">
        <v>4163</v>
      </c>
      <c r="K1554" s="31" t="s">
        <v>5746</v>
      </c>
      <c r="N1554" s="4" t="s">
        <v>6593</v>
      </c>
      <c r="O1554" s="4" t="s">
        <v>7049</v>
      </c>
    </row>
    <row r="1555" spans="10:15" x14ac:dyDescent="0.2">
      <c r="J1555" s="31" t="s">
        <v>4163</v>
      </c>
      <c r="K1555" s="31" t="s">
        <v>5747</v>
      </c>
      <c r="N1555" s="4" t="s">
        <v>6594</v>
      </c>
      <c r="O1555" s="4" t="s">
        <v>7049</v>
      </c>
    </row>
    <row r="1556" spans="10:15" x14ac:dyDescent="0.2">
      <c r="J1556" s="31" t="s">
        <v>4163</v>
      </c>
      <c r="K1556" s="31" t="s">
        <v>5748</v>
      </c>
      <c r="N1556" s="4" t="s">
        <v>4437</v>
      </c>
      <c r="O1556" s="27" t="s">
        <v>4096</v>
      </c>
    </row>
    <row r="1557" spans="10:15" x14ac:dyDescent="0.2">
      <c r="J1557" s="31" t="s">
        <v>4163</v>
      </c>
      <c r="K1557" s="31" t="s">
        <v>5749</v>
      </c>
      <c r="N1557" s="4" t="s">
        <v>4566</v>
      </c>
      <c r="O1557" s="4" t="s">
        <v>4096</v>
      </c>
    </row>
    <row r="1558" spans="10:15" x14ac:dyDescent="0.2">
      <c r="J1558" s="31" t="s">
        <v>4163</v>
      </c>
      <c r="K1558" s="31" t="s">
        <v>5750</v>
      </c>
      <c r="N1558" s="4" t="s">
        <v>6200</v>
      </c>
      <c r="O1558" s="4" t="s">
        <v>4096</v>
      </c>
    </row>
    <row r="1559" spans="10:15" x14ac:dyDescent="0.2">
      <c r="J1559" s="31" t="s">
        <v>4163</v>
      </c>
      <c r="K1559" s="31" t="s">
        <v>5751</v>
      </c>
      <c r="N1559" s="150" t="s">
        <v>5844</v>
      </c>
      <c r="O1559" s="4" t="s">
        <v>6986</v>
      </c>
    </row>
    <row r="1560" spans="10:15" x14ac:dyDescent="0.2">
      <c r="J1560" s="31" t="s">
        <v>4163</v>
      </c>
      <c r="K1560" s="31" t="s">
        <v>5752</v>
      </c>
      <c r="N1560" s="4" t="s">
        <v>4479</v>
      </c>
      <c r="O1560" s="27" t="s">
        <v>4096</v>
      </c>
    </row>
    <row r="1561" spans="10:15" x14ac:dyDescent="0.2">
      <c r="J1561" s="31" t="s">
        <v>4163</v>
      </c>
      <c r="K1561" s="31" t="s">
        <v>5753</v>
      </c>
      <c r="N1561" s="4" t="s">
        <v>5051</v>
      </c>
      <c r="O1561" s="4" t="s">
        <v>6877</v>
      </c>
    </row>
    <row r="1562" spans="10:15" x14ac:dyDescent="0.2">
      <c r="J1562" s="31" t="s">
        <v>4163</v>
      </c>
      <c r="K1562" s="31" t="s">
        <v>5754</v>
      </c>
      <c r="N1562" s="4" t="s">
        <v>5052</v>
      </c>
      <c r="O1562" s="4" t="s">
        <v>6877</v>
      </c>
    </row>
    <row r="1563" spans="10:15" x14ac:dyDescent="0.2">
      <c r="J1563" s="31" t="s">
        <v>4163</v>
      </c>
      <c r="K1563" s="31" t="s">
        <v>5755</v>
      </c>
      <c r="N1563" s="4" t="s">
        <v>5053</v>
      </c>
      <c r="O1563" s="4" t="s">
        <v>6877</v>
      </c>
    </row>
    <row r="1564" spans="10:15" x14ac:dyDescent="0.2">
      <c r="J1564" s="31" t="s">
        <v>4163</v>
      </c>
      <c r="K1564" s="31" t="s">
        <v>5756</v>
      </c>
      <c r="N1564" s="4" t="s">
        <v>5054</v>
      </c>
      <c r="O1564" s="4" t="s">
        <v>6877</v>
      </c>
    </row>
    <row r="1565" spans="10:15" x14ac:dyDescent="0.2">
      <c r="J1565" s="31" t="s">
        <v>4163</v>
      </c>
      <c r="K1565" s="31" t="s">
        <v>5757</v>
      </c>
      <c r="N1565" s="4" t="s">
        <v>4953</v>
      </c>
      <c r="O1565" s="4" t="s">
        <v>6877</v>
      </c>
    </row>
    <row r="1566" spans="10:15" x14ac:dyDescent="0.2">
      <c r="J1566" s="31" t="s">
        <v>4163</v>
      </c>
      <c r="K1566" s="31" t="s">
        <v>5758</v>
      </c>
      <c r="N1566" s="4" t="s">
        <v>4954</v>
      </c>
      <c r="O1566" s="4" t="s">
        <v>6877</v>
      </c>
    </row>
    <row r="1567" spans="10:15" x14ac:dyDescent="0.2">
      <c r="J1567" s="31" t="s">
        <v>4163</v>
      </c>
      <c r="K1567" s="31" t="s">
        <v>5759</v>
      </c>
      <c r="N1567" s="4" t="s">
        <v>4955</v>
      </c>
      <c r="O1567" s="4" t="s">
        <v>6877</v>
      </c>
    </row>
    <row r="1568" spans="10:15" x14ac:dyDescent="0.2">
      <c r="J1568" s="31" t="s">
        <v>4163</v>
      </c>
      <c r="K1568" s="31" t="s">
        <v>5760</v>
      </c>
      <c r="N1568" s="4" t="s">
        <v>4956</v>
      </c>
      <c r="O1568" s="4" t="s">
        <v>6877</v>
      </c>
    </row>
    <row r="1569" spans="10:15" x14ac:dyDescent="0.2">
      <c r="J1569" s="31" t="s">
        <v>4163</v>
      </c>
      <c r="K1569" s="31" t="s">
        <v>5761</v>
      </c>
      <c r="N1569" s="4" t="s">
        <v>4957</v>
      </c>
      <c r="O1569" s="4" t="s">
        <v>6877</v>
      </c>
    </row>
    <row r="1570" spans="10:15" x14ac:dyDescent="0.2">
      <c r="J1570" s="31" t="s">
        <v>4163</v>
      </c>
      <c r="K1570" s="31" t="s">
        <v>5762</v>
      </c>
      <c r="N1570" s="4" t="s">
        <v>4902</v>
      </c>
      <c r="O1570" s="4" t="s">
        <v>6877</v>
      </c>
    </row>
    <row r="1571" spans="10:15" x14ac:dyDescent="0.2">
      <c r="J1571" s="31" t="s">
        <v>4163</v>
      </c>
      <c r="K1571" s="31" t="s">
        <v>5763</v>
      </c>
      <c r="N1571" s="4" t="s">
        <v>4858</v>
      </c>
      <c r="O1571" s="4" t="s">
        <v>6893</v>
      </c>
    </row>
    <row r="1572" spans="10:15" x14ac:dyDescent="0.2">
      <c r="J1572" s="31" t="s">
        <v>4163</v>
      </c>
      <c r="K1572" s="31" t="s">
        <v>5764</v>
      </c>
      <c r="N1572" s="153" t="s">
        <v>4640</v>
      </c>
      <c r="O1572" s="4" t="s">
        <v>4096</v>
      </c>
    </row>
    <row r="1573" spans="10:15" x14ac:dyDescent="0.2">
      <c r="J1573" s="31" t="s">
        <v>4163</v>
      </c>
      <c r="K1573" s="31" t="s">
        <v>5765</v>
      </c>
      <c r="N1573" s="148" t="s">
        <v>5393</v>
      </c>
      <c r="O1573" s="4" t="s">
        <v>6937</v>
      </c>
    </row>
    <row r="1574" spans="10:15" x14ac:dyDescent="0.2">
      <c r="J1574" s="31" t="s">
        <v>4163</v>
      </c>
      <c r="K1574" s="31" t="s">
        <v>5766</v>
      </c>
      <c r="N1574" s="4" t="s">
        <v>5427</v>
      </c>
      <c r="O1574" s="4" t="s">
        <v>4096</v>
      </c>
    </row>
    <row r="1575" spans="10:15" x14ac:dyDescent="0.2">
      <c r="J1575" s="31" t="s">
        <v>4163</v>
      </c>
      <c r="K1575" s="31" t="s">
        <v>5767</v>
      </c>
      <c r="N1575" s="4" t="s">
        <v>5345</v>
      </c>
      <c r="O1575" s="4" t="s">
        <v>6936</v>
      </c>
    </row>
    <row r="1576" spans="10:15" x14ac:dyDescent="0.2">
      <c r="J1576" s="31" t="s">
        <v>4163</v>
      </c>
      <c r="K1576" s="31" t="s">
        <v>5768</v>
      </c>
      <c r="N1576" s="4" t="s">
        <v>6595</v>
      </c>
      <c r="O1576" s="4" t="s">
        <v>7048</v>
      </c>
    </row>
    <row r="1577" spans="10:15" x14ac:dyDescent="0.2">
      <c r="J1577" s="31" t="s">
        <v>4163</v>
      </c>
      <c r="K1577" s="31" t="s">
        <v>5769</v>
      </c>
      <c r="N1577" s="4" t="s">
        <v>6596</v>
      </c>
      <c r="O1577" s="4" t="s">
        <v>7049</v>
      </c>
    </row>
    <row r="1578" spans="10:15" x14ac:dyDescent="0.2">
      <c r="J1578" s="31" t="s">
        <v>4163</v>
      </c>
      <c r="K1578" s="31" t="s">
        <v>5770</v>
      </c>
      <c r="N1578" s="4" t="s">
        <v>4547</v>
      </c>
      <c r="O1578" s="4" t="s">
        <v>6875</v>
      </c>
    </row>
    <row r="1579" spans="10:15" x14ac:dyDescent="0.2">
      <c r="J1579" s="31" t="s">
        <v>4163</v>
      </c>
      <c r="K1579" s="31" t="s">
        <v>5771</v>
      </c>
      <c r="N1579" s="4" t="s">
        <v>5430</v>
      </c>
      <c r="O1579" s="4" t="s">
        <v>4096</v>
      </c>
    </row>
    <row r="1580" spans="10:15" x14ac:dyDescent="0.2">
      <c r="J1580" s="31" t="s">
        <v>4163</v>
      </c>
      <c r="K1580" s="31" t="s">
        <v>5772</v>
      </c>
      <c r="N1580" s="150" t="s">
        <v>5845</v>
      </c>
      <c r="O1580" s="4" t="s">
        <v>6977</v>
      </c>
    </row>
    <row r="1581" spans="10:15" x14ac:dyDescent="0.2">
      <c r="J1581" s="31" t="s">
        <v>4163</v>
      </c>
      <c r="K1581" s="31" t="s">
        <v>5773</v>
      </c>
      <c r="N1581" s="150" t="s">
        <v>5648</v>
      </c>
      <c r="O1581" s="4" t="s">
        <v>6943</v>
      </c>
    </row>
    <row r="1582" spans="10:15" x14ac:dyDescent="0.2">
      <c r="J1582" s="31" t="s">
        <v>4163</v>
      </c>
      <c r="K1582" s="31" t="s">
        <v>5774</v>
      </c>
      <c r="N1582" s="150" t="s">
        <v>5846</v>
      </c>
      <c r="O1582" s="4" t="s">
        <v>6978</v>
      </c>
    </row>
    <row r="1583" spans="10:15" x14ac:dyDescent="0.2">
      <c r="J1583" s="31" t="s">
        <v>4163</v>
      </c>
      <c r="K1583" s="31" t="s">
        <v>5775</v>
      </c>
      <c r="N1583" s="158" t="s">
        <v>5429</v>
      </c>
      <c r="O1583" s="4" t="s">
        <v>4096</v>
      </c>
    </row>
    <row r="1584" spans="10:15" x14ac:dyDescent="0.2">
      <c r="J1584" s="31" t="s">
        <v>4163</v>
      </c>
      <c r="K1584" s="31" t="s">
        <v>5776</v>
      </c>
      <c r="N1584" s="150" t="s">
        <v>6407</v>
      </c>
      <c r="O1584" s="150" t="s">
        <v>7021</v>
      </c>
    </row>
    <row r="1585" spans="10:15" x14ac:dyDescent="0.2">
      <c r="J1585" s="31" t="s">
        <v>4163</v>
      </c>
      <c r="K1585" s="31" t="s">
        <v>5777</v>
      </c>
      <c r="N1585" s="4" t="s">
        <v>5337</v>
      </c>
      <c r="O1585" s="4" t="s">
        <v>6934</v>
      </c>
    </row>
    <row r="1586" spans="10:15" x14ac:dyDescent="0.2">
      <c r="J1586" s="31" t="s">
        <v>4163</v>
      </c>
      <c r="K1586" s="31" t="s">
        <v>5778</v>
      </c>
      <c r="N1586" s="150" t="s">
        <v>5499</v>
      </c>
      <c r="O1586" s="4" t="s">
        <v>6939</v>
      </c>
    </row>
    <row r="1587" spans="10:15" x14ac:dyDescent="0.2">
      <c r="J1587" s="31" t="s">
        <v>4163</v>
      </c>
      <c r="K1587" s="31" t="s">
        <v>5779</v>
      </c>
      <c r="N1587" s="4" t="s">
        <v>5365</v>
      </c>
      <c r="O1587" s="4" t="s">
        <v>6936</v>
      </c>
    </row>
    <row r="1588" spans="10:15" x14ac:dyDescent="0.2">
      <c r="J1588" s="31" t="s">
        <v>4163</v>
      </c>
      <c r="K1588" s="31" t="s">
        <v>5780</v>
      </c>
      <c r="N1588" s="150" t="s">
        <v>5649</v>
      </c>
      <c r="O1588" s="4" t="s">
        <v>6942</v>
      </c>
    </row>
    <row r="1589" spans="10:15" x14ac:dyDescent="0.2">
      <c r="J1589" s="31" t="s">
        <v>4163</v>
      </c>
      <c r="K1589" s="31" t="s">
        <v>5781</v>
      </c>
      <c r="N1589" s="148" t="s">
        <v>4500</v>
      </c>
      <c r="O1589" s="4" t="s">
        <v>6851</v>
      </c>
    </row>
    <row r="1590" spans="10:15" x14ac:dyDescent="0.2">
      <c r="J1590" s="31" t="s">
        <v>4163</v>
      </c>
      <c r="K1590" s="31" t="s">
        <v>5782</v>
      </c>
      <c r="N1590" s="148" t="s">
        <v>4500</v>
      </c>
      <c r="O1590" s="4" t="s">
        <v>6850</v>
      </c>
    </row>
    <row r="1591" spans="10:15" x14ac:dyDescent="0.2">
      <c r="J1591" s="31" t="s">
        <v>4163</v>
      </c>
      <c r="K1591" s="31" t="s">
        <v>5783</v>
      </c>
      <c r="N1591" s="148" t="s">
        <v>4500</v>
      </c>
      <c r="O1591" s="4" t="s">
        <v>6854</v>
      </c>
    </row>
    <row r="1592" spans="10:15" x14ac:dyDescent="0.2">
      <c r="J1592" s="31" t="s">
        <v>4163</v>
      </c>
      <c r="K1592" s="31" t="s">
        <v>5784</v>
      </c>
      <c r="N1592" s="148" t="s">
        <v>4500</v>
      </c>
      <c r="O1592" s="4" t="s">
        <v>6855</v>
      </c>
    </row>
    <row r="1593" spans="10:15" x14ac:dyDescent="0.2">
      <c r="J1593" s="31" t="s">
        <v>4163</v>
      </c>
      <c r="K1593" s="31" t="s">
        <v>5785</v>
      </c>
      <c r="N1593" s="148" t="s">
        <v>4500</v>
      </c>
      <c r="O1593" s="4" t="s">
        <v>6856</v>
      </c>
    </row>
    <row r="1594" spans="10:15" x14ac:dyDescent="0.2">
      <c r="J1594" s="31" t="s">
        <v>4163</v>
      </c>
      <c r="K1594" s="31" t="s">
        <v>5786</v>
      </c>
      <c r="N1594" s="148" t="s">
        <v>4500</v>
      </c>
      <c r="O1594" s="4" t="s">
        <v>6857</v>
      </c>
    </row>
    <row r="1595" spans="10:15" x14ac:dyDescent="0.2">
      <c r="J1595" s="31" t="s">
        <v>4163</v>
      </c>
      <c r="K1595" s="31" t="s">
        <v>5787</v>
      </c>
      <c r="N1595" s="148" t="s">
        <v>4500</v>
      </c>
      <c r="O1595" s="4" t="s">
        <v>6858</v>
      </c>
    </row>
    <row r="1596" spans="10:15" x14ac:dyDescent="0.2">
      <c r="J1596" s="31" t="s">
        <v>4163</v>
      </c>
      <c r="K1596" s="31" t="s">
        <v>5788</v>
      </c>
      <c r="N1596" s="148" t="s">
        <v>4500</v>
      </c>
      <c r="O1596" s="4" t="s">
        <v>6859</v>
      </c>
    </row>
    <row r="1597" spans="10:15" x14ac:dyDescent="0.2">
      <c r="J1597" s="31" t="s">
        <v>4163</v>
      </c>
      <c r="K1597" s="31" t="s">
        <v>5789</v>
      </c>
      <c r="N1597" s="148" t="s">
        <v>4500</v>
      </c>
      <c r="O1597" s="4" t="s">
        <v>6860</v>
      </c>
    </row>
    <row r="1598" spans="10:15" x14ac:dyDescent="0.2">
      <c r="J1598" s="31" t="s">
        <v>4163</v>
      </c>
      <c r="K1598" s="31" t="s">
        <v>5790</v>
      </c>
      <c r="N1598" s="148" t="s">
        <v>4500</v>
      </c>
      <c r="O1598" s="4" t="s">
        <v>6861</v>
      </c>
    </row>
    <row r="1599" spans="10:15" x14ac:dyDescent="0.2">
      <c r="J1599" s="31" t="s">
        <v>4163</v>
      </c>
      <c r="K1599" s="31" t="s">
        <v>5791</v>
      </c>
      <c r="N1599" s="4" t="s">
        <v>4501</v>
      </c>
      <c r="O1599" s="4" t="s">
        <v>6853</v>
      </c>
    </row>
    <row r="1600" spans="10:15" x14ac:dyDescent="0.2">
      <c r="J1600" s="31" t="s">
        <v>4163</v>
      </c>
      <c r="K1600" s="31" t="s">
        <v>5792</v>
      </c>
      <c r="N1600" s="4" t="s">
        <v>4501</v>
      </c>
      <c r="O1600" s="4" t="s">
        <v>6854</v>
      </c>
    </row>
    <row r="1601" spans="10:15" x14ac:dyDescent="0.2">
      <c r="J1601" s="31" t="s">
        <v>4163</v>
      </c>
      <c r="K1601" s="31" t="s">
        <v>5793</v>
      </c>
      <c r="N1601" s="4" t="s">
        <v>4501</v>
      </c>
      <c r="O1601" s="4" t="s">
        <v>6855</v>
      </c>
    </row>
    <row r="1602" spans="10:15" x14ac:dyDescent="0.2">
      <c r="J1602" s="31" t="s">
        <v>4163</v>
      </c>
      <c r="K1602" s="31" t="s">
        <v>5794</v>
      </c>
      <c r="N1602" s="4" t="s">
        <v>4501</v>
      </c>
      <c r="O1602" s="4" t="s">
        <v>6856</v>
      </c>
    </row>
    <row r="1603" spans="10:15" x14ac:dyDescent="0.2">
      <c r="J1603" s="31" t="s">
        <v>4163</v>
      </c>
      <c r="K1603" s="31" t="s">
        <v>5795</v>
      </c>
      <c r="N1603" s="4" t="s">
        <v>4501</v>
      </c>
      <c r="O1603" s="4" t="s">
        <v>6857</v>
      </c>
    </row>
    <row r="1604" spans="10:15" x14ac:dyDescent="0.2">
      <c r="J1604" s="31" t="s">
        <v>4163</v>
      </c>
      <c r="K1604" s="31" t="s">
        <v>5796</v>
      </c>
      <c r="N1604" s="4" t="s">
        <v>4501</v>
      </c>
      <c r="O1604" s="4" t="s">
        <v>6858</v>
      </c>
    </row>
    <row r="1605" spans="10:15" x14ac:dyDescent="0.2">
      <c r="J1605" s="31" t="s">
        <v>4163</v>
      </c>
      <c r="K1605" s="31" t="s">
        <v>5797</v>
      </c>
      <c r="N1605" s="4" t="s">
        <v>4501</v>
      </c>
      <c r="O1605" s="4" t="s">
        <v>6859</v>
      </c>
    </row>
    <row r="1606" spans="10:15" x14ac:dyDescent="0.2">
      <c r="J1606" s="31" t="s">
        <v>4163</v>
      </c>
      <c r="K1606" s="31" t="s">
        <v>5798</v>
      </c>
      <c r="N1606" s="4" t="s">
        <v>4501</v>
      </c>
      <c r="O1606" s="4" t="s">
        <v>6860</v>
      </c>
    </row>
    <row r="1607" spans="10:15" x14ac:dyDescent="0.2">
      <c r="J1607" s="31" t="s">
        <v>4163</v>
      </c>
      <c r="K1607" s="31" t="s">
        <v>5799</v>
      </c>
      <c r="N1607" s="4" t="s">
        <v>4501</v>
      </c>
      <c r="O1607" s="4" t="s">
        <v>6861</v>
      </c>
    </row>
    <row r="1608" spans="10:15" x14ac:dyDescent="0.2">
      <c r="J1608" s="31" t="s">
        <v>4163</v>
      </c>
      <c r="K1608" s="31" t="s">
        <v>5800</v>
      </c>
      <c r="N1608" s="4" t="s">
        <v>4438</v>
      </c>
      <c r="O1608" s="27" t="s">
        <v>4096</v>
      </c>
    </row>
    <row r="1609" spans="10:15" x14ac:dyDescent="0.2">
      <c r="J1609" s="31" t="s">
        <v>4163</v>
      </c>
      <c r="K1609" s="31" t="s">
        <v>5801</v>
      </c>
      <c r="N1609" s="4" t="s">
        <v>6669</v>
      </c>
      <c r="O1609" s="4" t="s">
        <v>7049</v>
      </c>
    </row>
    <row r="1610" spans="10:15" x14ac:dyDescent="0.2">
      <c r="J1610" s="31" t="s">
        <v>4163</v>
      </c>
      <c r="K1610" s="31" t="s">
        <v>5802</v>
      </c>
      <c r="N1610" s="4" t="s">
        <v>4557</v>
      </c>
      <c r="O1610" s="4" t="s">
        <v>6875</v>
      </c>
    </row>
    <row r="1611" spans="10:15" x14ac:dyDescent="0.2">
      <c r="J1611" s="31" t="s">
        <v>4163</v>
      </c>
      <c r="K1611" s="31" t="s">
        <v>5803</v>
      </c>
      <c r="N1611" s="4" t="s">
        <v>6212</v>
      </c>
      <c r="O1611" s="4" t="s">
        <v>4096</v>
      </c>
    </row>
    <row r="1612" spans="10:15" x14ac:dyDescent="0.2">
      <c r="J1612" s="31" t="s">
        <v>4163</v>
      </c>
      <c r="K1612" s="31" t="s">
        <v>5804</v>
      </c>
      <c r="N1612" s="148" t="s">
        <v>6235</v>
      </c>
      <c r="O1612" s="4" t="s">
        <v>4096</v>
      </c>
    </row>
    <row r="1613" spans="10:15" x14ac:dyDescent="0.2">
      <c r="J1613" s="31" t="s">
        <v>4163</v>
      </c>
      <c r="K1613" s="31" t="s">
        <v>5805</v>
      </c>
      <c r="N1613" s="148" t="s">
        <v>6236</v>
      </c>
      <c r="O1613" s="4" t="s">
        <v>4096</v>
      </c>
    </row>
    <row r="1614" spans="10:15" x14ac:dyDescent="0.2">
      <c r="J1614" s="31" t="s">
        <v>4163</v>
      </c>
      <c r="K1614" s="31" t="s">
        <v>5806</v>
      </c>
      <c r="N1614" s="4" t="s">
        <v>6491</v>
      </c>
      <c r="O1614" s="4" t="s">
        <v>4096</v>
      </c>
    </row>
    <row r="1615" spans="10:15" x14ac:dyDescent="0.2">
      <c r="J1615" s="31" t="s">
        <v>4163</v>
      </c>
      <c r="K1615" s="31" t="s">
        <v>5807</v>
      </c>
      <c r="N1615" s="4" t="s">
        <v>6408</v>
      </c>
      <c r="O1615" s="4" t="s">
        <v>7023</v>
      </c>
    </row>
    <row r="1616" spans="10:15" x14ac:dyDescent="0.2">
      <c r="J1616" s="31" t="s">
        <v>4163</v>
      </c>
      <c r="K1616" s="31" t="s">
        <v>5808</v>
      </c>
      <c r="N1616" s="4" t="s">
        <v>6245</v>
      </c>
      <c r="O1616" s="4" t="s">
        <v>4096</v>
      </c>
    </row>
    <row r="1617" spans="10:15" x14ac:dyDescent="0.2">
      <c r="J1617" s="31" t="s">
        <v>4163</v>
      </c>
      <c r="K1617" s="31" t="s">
        <v>5809</v>
      </c>
      <c r="N1617" s="4" t="s">
        <v>6670</v>
      </c>
      <c r="O1617" s="4" t="s">
        <v>7049</v>
      </c>
    </row>
    <row r="1618" spans="10:15" x14ac:dyDescent="0.2">
      <c r="J1618" s="31" t="s">
        <v>4163</v>
      </c>
      <c r="K1618" s="31" t="s">
        <v>5810</v>
      </c>
      <c r="N1618" s="4" t="s">
        <v>6702</v>
      </c>
      <c r="O1618" s="4" t="s">
        <v>7049</v>
      </c>
    </row>
    <row r="1619" spans="10:15" x14ac:dyDescent="0.2">
      <c r="J1619" s="31" t="s">
        <v>4163</v>
      </c>
      <c r="K1619" s="31" t="s">
        <v>5811</v>
      </c>
      <c r="N1619" s="4" t="s">
        <v>6535</v>
      </c>
      <c r="O1619" s="4" t="s">
        <v>4096</v>
      </c>
    </row>
    <row r="1620" spans="10:15" x14ac:dyDescent="0.2">
      <c r="J1620" s="31" t="s">
        <v>4163</v>
      </c>
      <c r="K1620" s="31" t="s">
        <v>5812</v>
      </c>
      <c r="N1620" s="4" t="s">
        <v>6498</v>
      </c>
      <c r="O1620" s="4" t="s">
        <v>4096</v>
      </c>
    </row>
    <row r="1621" spans="10:15" x14ac:dyDescent="0.2">
      <c r="J1621" s="31" t="s">
        <v>4163</v>
      </c>
      <c r="K1621" s="31" t="s">
        <v>5813</v>
      </c>
      <c r="N1621" s="4" t="s">
        <v>6597</v>
      </c>
      <c r="O1621" s="4" t="s">
        <v>7049</v>
      </c>
    </row>
    <row r="1622" spans="10:15" x14ac:dyDescent="0.2">
      <c r="J1622" s="31" t="s">
        <v>4163</v>
      </c>
      <c r="K1622" s="31" t="s">
        <v>5814</v>
      </c>
      <c r="N1622" s="148" t="s">
        <v>4611</v>
      </c>
      <c r="O1622" s="4" t="s">
        <v>4096</v>
      </c>
    </row>
    <row r="1623" spans="10:15" x14ac:dyDescent="0.2">
      <c r="J1623" s="31" t="s">
        <v>4163</v>
      </c>
      <c r="K1623" s="31" t="s">
        <v>5815</v>
      </c>
      <c r="N1623" s="4" t="s">
        <v>6703</v>
      </c>
      <c r="O1623" s="4" t="s">
        <v>7049</v>
      </c>
    </row>
    <row r="1624" spans="10:15" x14ac:dyDescent="0.2">
      <c r="J1624" s="31" t="s">
        <v>4163</v>
      </c>
      <c r="K1624" s="31" t="s">
        <v>5816</v>
      </c>
      <c r="N1624" s="4" t="s">
        <v>6598</v>
      </c>
      <c r="O1624" s="4" t="s">
        <v>7049</v>
      </c>
    </row>
    <row r="1625" spans="10:15" x14ac:dyDescent="0.2">
      <c r="J1625" s="31" t="s">
        <v>4163</v>
      </c>
      <c r="K1625" s="31" t="s">
        <v>5817</v>
      </c>
      <c r="N1625" s="27" t="s">
        <v>7075</v>
      </c>
      <c r="O1625" s="27" t="s">
        <v>4096</v>
      </c>
    </row>
    <row r="1626" spans="10:15" x14ac:dyDescent="0.2">
      <c r="J1626" s="31" t="s">
        <v>4163</v>
      </c>
      <c r="K1626" s="31" t="s">
        <v>5818</v>
      </c>
      <c r="N1626" s="27" t="s">
        <v>7076</v>
      </c>
      <c r="O1626" s="27" t="s">
        <v>4096</v>
      </c>
    </row>
    <row r="1627" spans="10:15" x14ac:dyDescent="0.2">
      <c r="J1627" s="31" t="s">
        <v>4163</v>
      </c>
      <c r="K1627" s="31" t="s">
        <v>5819</v>
      </c>
      <c r="N1627" s="27" t="s">
        <v>7077</v>
      </c>
      <c r="O1627" s="27" t="s">
        <v>4096</v>
      </c>
    </row>
    <row r="1628" spans="10:15" x14ac:dyDescent="0.2">
      <c r="J1628" s="31" t="s">
        <v>4163</v>
      </c>
      <c r="K1628" s="31" t="s">
        <v>5820</v>
      </c>
      <c r="N1628" s="27" t="s">
        <v>7078</v>
      </c>
      <c r="O1628" s="27" t="s">
        <v>4096</v>
      </c>
    </row>
    <row r="1629" spans="10:15" x14ac:dyDescent="0.2">
      <c r="J1629" s="31" t="s">
        <v>4163</v>
      </c>
      <c r="K1629" s="31" t="s">
        <v>5821</v>
      </c>
      <c r="N1629" s="27" t="s">
        <v>7078</v>
      </c>
      <c r="O1629" s="4" t="s">
        <v>6853</v>
      </c>
    </row>
    <row r="1630" spans="10:15" x14ac:dyDescent="0.2">
      <c r="J1630" s="31" t="s">
        <v>4163</v>
      </c>
      <c r="K1630" s="31" t="s">
        <v>5822</v>
      </c>
      <c r="N1630" s="27" t="s">
        <v>7078</v>
      </c>
      <c r="O1630" s="4" t="s">
        <v>6854</v>
      </c>
    </row>
    <row r="1631" spans="10:15" x14ac:dyDescent="0.2">
      <c r="J1631" s="31" t="s">
        <v>4163</v>
      </c>
      <c r="K1631" s="31" t="s">
        <v>5823</v>
      </c>
      <c r="N1631" s="27" t="s">
        <v>7078</v>
      </c>
      <c r="O1631" s="4" t="s">
        <v>6855</v>
      </c>
    </row>
    <row r="1632" spans="10:15" x14ac:dyDescent="0.2">
      <c r="J1632" s="31" t="s">
        <v>4163</v>
      </c>
      <c r="K1632" s="31" t="s">
        <v>5824</v>
      </c>
      <c r="N1632" s="27" t="s">
        <v>7078</v>
      </c>
      <c r="O1632" s="4" t="s">
        <v>6856</v>
      </c>
    </row>
    <row r="1633" spans="10:15" x14ac:dyDescent="0.2">
      <c r="J1633" s="31" t="s">
        <v>4163</v>
      </c>
      <c r="K1633" s="31" t="s">
        <v>5825</v>
      </c>
      <c r="N1633" s="27" t="s">
        <v>7078</v>
      </c>
      <c r="O1633" s="4" t="s">
        <v>6857</v>
      </c>
    </row>
    <row r="1634" spans="10:15" x14ac:dyDescent="0.2">
      <c r="J1634" s="31" t="s">
        <v>4163</v>
      </c>
      <c r="K1634" s="31" t="s">
        <v>5826</v>
      </c>
      <c r="N1634" s="27" t="s">
        <v>7078</v>
      </c>
      <c r="O1634" s="4" t="s">
        <v>6858</v>
      </c>
    </row>
    <row r="1635" spans="10:15" x14ac:dyDescent="0.2">
      <c r="J1635" s="31" t="s">
        <v>4163</v>
      </c>
      <c r="K1635" s="31" t="s">
        <v>5827</v>
      </c>
      <c r="N1635" s="27" t="s">
        <v>7078</v>
      </c>
      <c r="O1635" s="4" t="s">
        <v>6859</v>
      </c>
    </row>
    <row r="1636" spans="10:15" x14ac:dyDescent="0.2">
      <c r="J1636" s="31" t="s">
        <v>4163</v>
      </c>
      <c r="K1636" s="31" t="s">
        <v>5828</v>
      </c>
      <c r="N1636" s="27" t="s">
        <v>7078</v>
      </c>
      <c r="O1636" s="4" t="s">
        <v>6860</v>
      </c>
    </row>
    <row r="1637" spans="10:15" x14ac:dyDescent="0.2">
      <c r="J1637" s="31" t="s">
        <v>4163</v>
      </c>
      <c r="K1637" s="31" t="s">
        <v>5829</v>
      </c>
      <c r="N1637" s="27" t="s">
        <v>7078</v>
      </c>
      <c r="O1637" s="4" t="s">
        <v>6861</v>
      </c>
    </row>
    <row r="1638" spans="10:15" x14ac:dyDescent="0.2">
      <c r="J1638" s="31" t="s">
        <v>4163</v>
      </c>
      <c r="K1638" s="31" t="s">
        <v>5830</v>
      </c>
      <c r="N1638" s="27" t="s">
        <v>7080</v>
      </c>
      <c r="O1638" s="27" t="s">
        <v>4096</v>
      </c>
    </row>
    <row r="1639" spans="10:15" x14ac:dyDescent="0.2">
      <c r="J1639" s="31" t="s">
        <v>4163</v>
      </c>
      <c r="K1639" s="31" t="s">
        <v>5831</v>
      </c>
      <c r="N1639" s="27" t="s">
        <v>7081</v>
      </c>
      <c r="O1639" s="27" t="s">
        <v>4096</v>
      </c>
    </row>
    <row r="1640" spans="10:15" x14ac:dyDescent="0.2">
      <c r="J1640" s="31" t="s">
        <v>4163</v>
      </c>
      <c r="K1640" s="31" t="s">
        <v>5832</v>
      </c>
      <c r="N1640" s="27" t="s">
        <v>7083</v>
      </c>
      <c r="O1640" s="27" t="s">
        <v>4096</v>
      </c>
    </row>
    <row r="1641" spans="10:15" x14ac:dyDescent="0.2">
      <c r="J1641" s="31" t="s">
        <v>4163</v>
      </c>
      <c r="K1641" s="31" t="s">
        <v>5833</v>
      </c>
      <c r="N1641" s="27" t="s">
        <v>7083</v>
      </c>
      <c r="O1641" s="27" t="s">
        <v>6875</v>
      </c>
    </row>
    <row r="1642" spans="10:15" x14ac:dyDescent="0.2">
      <c r="J1642" s="31" t="s">
        <v>4163</v>
      </c>
      <c r="K1642" s="31" t="s">
        <v>5834</v>
      </c>
      <c r="N1642" s="27" t="s">
        <v>7084</v>
      </c>
      <c r="O1642" s="27" t="s">
        <v>4096</v>
      </c>
    </row>
    <row r="1643" spans="10:15" x14ac:dyDescent="0.2">
      <c r="J1643" s="31" t="s">
        <v>4163</v>
      </c>
      <c r="K1643" s="31" t="s">
        <v>5835</v>
      </c>
      <c r="N1643" s="27" t="s">
        <v>7085</v>
      </c>
      <c r="O1643" s="27" t="s">
        <v>4096</v>
      </c>
    </row>
    <row r="1644" spans="10:15" x14ac:dyDescent="0.2">
      <c r="J1644" s="31" t="s">
        <v>4163</v>
      </c>
      <c r="K1644" s="31" t="s">
        <v>5836</v>
      </c>
      <c r="N1644" s="27" t="s">
        <v>7086</v>
      </c>
      <c r="O1644" s="27" t="s">
        <v>6867</v>
      </c>
    </row>
    <row r="1645" spans="10:15" x14ac:dyDescent="0.2">
      <c r="J1645" s="31" t="s">
        <v>4163</v>
      </c>
      <c r="K1645" s="31" t="s">
        <v>5837</v>
      </c>
      <c r="N1645" s="27" t="s">
        <v>7086</v>
      </c>
      <c r="O1645" s="27" t="s">
        <v>6874</v>
      </c>
    </row>
    <row r="1646" spans="10:15" x14ac:dyDescent="0.2">
      <c r="J1646" s="31" t="s">
        <v>4163</v>
      </c>
      <c r="K1646" s="31" t="s">
        <v>5838</v>
      </c>
      <c r="N1646" s="27" t="s">
        <v>7087</v>
      </c>
      <c r="O1646" s="27" t="s">
        <v>4096</v>
      </c>
    </row>
    <row r="1647" spans="10:15" x14ac:dyDescent="0.2">
      <c r="J1647" s="31" t="s">
        <v>4163</v>
      </c>
      <c r="K1647" s="31" t="s">
        <v>5839</v>
      </c>
      <c r="N1647" s="27" t="s">
        <v>7088</v>
      </c>
      <c r="O1647" s="27" t="s">
        <v>4096</v>
      </c>
    </row>
    <row r="1648" spans="10:15" x14ac:dyDescent="0.2">
      <c r="J1648" s="31" t="s">
        <v>4163</v>
      </c>
      <c r="K1648" s="31" t="s">
        <v>5840</v>
      </c>
      <c r="N1648" s="27" t="s">
        <v>7089</v>
      </c>
      <c r="O1648" s="27" t="s">
        <v>4096</v>
      </c>
    </row>
    <row r="1649" spans="10:15" x14ac:dyDescent="0.2">
      <c r="J1649" s="31" t="s">
        <v>4163</v>
      </c>
      <c r="K1649" s="31" t="s">
        <v>5841</v>
      </c>
      <c r="N1649" s="4" t="s">
        <v>7090</v>
      </c>
      <c r="O1649" s="26" t="s">
        <v>6914</v>
      </c>
    </row>
    <row r="1650" spans="10:15" x14ac:dyDescent="0.2">
      <c r="J1650" s="31" t="s">
        <v>4163</v>
      </c>
      <c r="K1650" s="31" t="s">
        <v>5842</v>
      </c>
      <c r="N1650" s="4" t="s">
        <v>7090</v>
      </c>
      <c r="O1650" s="26" t="s">
        <v>6915</v>
      </c>
    </row>
    <row r="1651" spans="10:15" x14ac:dyDescent="0.2">
      <c r="J1651" s="31" t="s">
        <v>4163</v>
      </c>
      <c r="K1651" s="31" t="s">
        <v>5843</v>
      </c>
      <c r="N1651" s="4" t="s">
        <v>7090</v>
      </c>
      <c r="O1651" s="26" t="s">
        <v>6916</v>
      </c>
    </row>
    <row r="1652" spans="10:15" x14ac:dyDescent="0.2">
      <c r="J1652" s="31" t="s">
        <v>4163</v>
      </c>
      <c r="K1652" s="31" t="s">
        <v>5844</v>
      </c>
      <c r="N1652" s="4" t="s">
        <v>7090</v>
      </c>
      <c r="O1652" s="26" t="s">
        <v>6917</v>
      </c>
    </row>
    <row r="1653" spans="10:15" x14ac:dyDescent="0.2">
      <c r="J1653" s="31" t="s">
        <v>4163</v>
      </c>
      <c r="K1653" s="31" t="s">
        <v>5845</v>
      </c>
      <c r="N1653" s="4" t="s">
        <v>7090</v>
      </c>
      <c r="O1653" s="26" t="s">
        <v>6918</v>
      </c>
    </row>
    <row r="1654" spans="10:15" x14ac:dyDescent="0.2">
      <c r="J1654" s="31" t="s">
        <v>4163</v>
      </c>
      <c r="K1654" s="31" t="s">
        <v>5846</v>
      </c>
      <c r="N1654" s="4" t="s">
        <v>7090</v>
      </c>
      <c r="O1654" s="26" t="s">
        <v>6919</v>
      </c>
    </row>
    <row r="1655" spans="10:15" x14ac:dyDescent="0.2">
      <c r="J1655" s="31" t="s">
        <v>4163</v>
      </c>
      <c r="K1655" s="26" t="s">
        <v>5847</v>
      </c>
      <c r="N1655" s="4" t="s">
        <v>7090</v>
      </c>
      <c r="O1655" s="26" t="s">
        <v>6920</v>
      </c>
    </row>
    <row r="1656" spans="10:15" x14ac:dyDescent="0.2">
      <c r="J1656" s="31" t="s">
        <v>4163</v>
      </c>
      <c r="K1656" s="31" t="s">
        <v>5848</v>
      </c>
      <c r="N1656" s="4" t="s">
        <v>7090</v>
      </c>
      <c r="O1656" s="26" t="s">
        <v>6921</v>
      </c>
    </row>
    <row r="1657" spans="10:15" x14ac:dyDescent="0.2">
      <c r="J1657" s="31" t="s">
        <v>4163</v>
      </c>
      <c r="K1657" s="31" t="s">
        <v>5849</v>
      </c>
      <c r="N1657" s="4" t="s">
        <v>7090</v>
      </c>
      <c r="O1657" s="26" t="s">
        <v>6922</v>
      </c>
    </row>
    <row r="1658" spans="10:15" x14ac:dyDescent="0.2">
      <c r="J1658" s="31" t="s">
        <v>4163</v>
      </c>
      <c r="K1658" s="31" t="s">
        <v>5850</v>
      </c>
      <c r="N1658" s="4" t="s">
        <v>7090</v>
      </c>
      <c r="O1658" s="26" t="s">
        <v>6923</v>
      </c>
    </row>
    <row r="1659" spans="10:15" x14ac:dyDescent="0.2">
      <c r="J1659" s="31" t="s">
        <v>4163</v>
      </c>
      <c r="K1659" s="31" t="s">
        <v>5851</v>
      </c>
      <c r="N1659" s="4" t="s">
        <v>7090</v>
      </c>
      <c r="O1659" s="26" t="s">
        <v>6924</v>
      </c>
    </row>
    <row r="1660" spans="10:15" x14ac:dyDescent="0.2">
      <c r="J1660" s="31" t="s">
        <v>4163</v>
      </c>
      <c r="K1660" s="31" t="s">
        <v>5852</v>
      </c>
      <c r="N1660" s="4" t="s">
        <v>7090</v>
      </c>
      <c r="O1660" s="26" t="s">
        <v>6925</v>
      </c>
    </row>
    <row r="1661" spans="10:15" x14ac:dyDescent="0.2">
      <c r="J1661" s="31" t="s">
        <v>4163</v>
      </c>
      <c r="K1661" s="31" t="s">
        <v>5853</v>
      </c>
      <c r="N1661" s="4" t="s">
        <v>7090</v>
      </c>
      <c r="O1661" s="26" t="s">
        <v>6926</v>
      </c>
    </row>
    <row r="1662" spans="10:15" x14ac:dyDescent="0.2">
      <c r="J1662" s="31" t="s">
        <v>4163</v>
      </c>
      <c r="K1662" s="31" t="s">
        <v>5854</v>
      </c>
      <c r="N1662" s="4" t="s">
        <v>7090</v>
      </c>
      <c r="O1662" s="26" t="s">
        <v>6927</v>
      </c>
    </row>
    <row r="1663" spans="10:15" x14ac:dyDescent="0.2">
      <c r="J1663" s="31" t="s">
        <v>4163</v>
      </c>
      <c r="K1663" s="31" t="s">
        <v>5855</v>
      </c>
      <c r="N1663" s="4" t="s">
        <v>7090</v>
      </c>
      <c r="O1663" s="26" t="s">
        <v>6928</v>
      </c>
    </row>
    <row r="1664" spans="10:15" x14ac:dyDescent="0.2">
      <c r="J1664" s="31" t="s">
        <v>4163</v>
      </c>
      <c r="K1664" s="31" t="s">
        <v>5856</v>
      </c>
      <c r="N1664" s="4" t="s">
        <v>7090</v>
      </c>
      <c r="O1664" s="26" t="s">
        <v>6929</v>
      </c>
    </row>
    <row r="1665" spans="10:15" x14ac:dyDescent="0.2">
      <c r="J1665" s="31" t="s">
        <v>4163</v>
      </c>
      <c r="K1665" s="31" t="s">
        <v>5857</v>
      </c>
      <c r="N1665" s="4" t="s">
        <v>7090</v>
      </c>
      <c r="O1665" s="195" t="s">
        <v>6930</v>
      </c>
    </row>
    <row r="1666" spans="10:15" x14ac:dyDescent="0.2">
      <c r="J1666" s="31" t="s">
        <v>4163</v>
      </c>
      <c r="K1666" s="31" t="s">
        <v>5858</v>
      </c>
      <c r="N1666" s="4" t="s">
        <v>7090</v>
      </c>
      <c r="O1666" s="26" t="s">
        <v>6862</v>
      </c>
    </row>
    <row r="1667" spans="10:15" x14ac:dyDescent="0.2">
      <c r="J1667" s="31" t="s">
        <v>4163</v>
      </c>
      <c r="K1667" s="31" t="s">
        <v>5859</v>
      </c>
      <c r="N1667" s="4" t="s">
        <v>7090</v>
      </c>
      <c r="O1667" s="26" t="s">
        <v>4018</v>
      </c>
    </row>
    <row r="1668" spans="10:15" x14ac:dyDescent="0.2">
      <c r="J1668" s="31" t="s">
        <v>4163</v>
      </c>
      <c r="K1668" s="31" t="s">
        <v>5860</v>
      </c>
      <c r="N1668" s="4" t="s">
        <v>7090</v>
      </c>
      <c r="O1668" s="195" t="s">
        <v>6931</v>
      </c>
    </row>
    <row r="1669" spans="10:15" x14ac:dyDescent="0.2">
      <c r="J1669" s="31" t="s">
        <v>4163</v>
      </c>
      <c r="K1669" s="31" t="s">
        <v>5861</v>
      </c>
      <c r="N1669" s="4" t="s">
        <v>4096</v>
      </c>
      <c r="O1669" s="4" t="s">
        <v>4096</v>
      </c>
    </row>
    <row r="1670" spans="10:15" x14ac:dyDescent="0.2">
      <c r="J1670" s="31" t="s">
        <v>4163</v>
      </c>
      <c r="K1670" s="31" t="s">
        <v>5862</v>
      </c>
      <c r="N1670" s="4" t="s">
        <v>7092</v>
      </c>
      <c r="O1670" s="4" t="s">
        <v>4096</v>
      </c>
    </row>
    <row r="1671" spans="10:15" x14ac:dyDescent="0.2">
      <c r="J1671" s="31" t="s">
        <v>4163</v>
      </c>
      <c r="K1671" s="31" t="s">
        <v>5863</v>
      </c>
      <c r="N1671" s="4" t="s">
        <v>7082</v>
      </c>
      <c r="O1671" s="152" t="s">
        <v>6871</v>
      </c>
    </row>
    <row r="1672" spans="10:15" x14ac:dyDescent="0.2">
      <c r="J1672" s="31" t="s">
        <v>4163</v>
      </c>
      <c r="K1672" s="31" t="s">
        <v>5864</v>
      </c>
      <c r="N1672" s="4" t="s">
        <v>7082</v>
      </c>
      <c r="O1672" s="4" t="s">
        <v>6872</v>
      </c>
    </row>
    <row r="1673" spans="10:15" x14ac:dyDescent="0.2">
      <c r="J1673" s="31" t="s">
        <v>4163</v>
      </c>
      <c r="K1673" s="31" t="s">
        <v>5865</v>
      </c>
      <c r="N1673" s="4" t="s">
        <v>7082</v>
      </c>
      <c r="O1673" s="4" t="s">
        <v>6873</v>
      </c>
    </row>
    <row r="1674" spans="10:15" x14ac:dyDescent="0.2">
      <c r="J1674" s="31" t="s">
        <v>4163</v>
      </c>
      <c r="K1674" s="31" t="s">
        <v>5866</v>
      </c>
      <c r="N1674" s="4" t="s">
        <v>7082</v>
      </c>
      <c r="O1674" s="4" t="s">
        <v>6874</v>
      </c>
    </row>
    <row r="1675" spans="10:15" x14ac:dyDescent="0.2">
      <c r="J1675" s="31" t="s">
        <v>4163</v>
      </c>
      <c r="K1675" s="31" t="s">
        <v>5867</v>
      </c>
      <c r="N1675" s="4" t="s">
        <v>7082</v>
      </c>
      <c r="O1675" s="27" t="s">
        <v>4096</v>
      </c>
    </row>
    <row r="1676" spans="10:15" x14ac:dyDescent="0.2">
      <c r="J1676" s="31" t="s">
        <v>4163</v>
      </c>
      <c r="K1676" s="31" t="s">
        <v>5868</v>
      </c>
      <c r="N1676" s="4" t="s">
        <v>7091</v>
      </c>
      <c r="O1676" s="26" t="s">
        <v>6937</v>
      </c>
    </row>
    <row r="1677" spans="10:15" x14ac:dyDescent="0.2">
      <c r="J1677" s="31" t="s">
        <v>4163</v>
      </c>
      <c r="K1677" s="31" t="s">
        <v>5869</v>
      </c>
      <c r="N1677" s="4" t="s">
        <v>7093</v>
      </c>
      <c r="O1677" s="26" t="s">
        <v>6968</v>
      </c>
    </row>
    <row r="1678" spans="10:15" x14ac:dyDescent="0.2">
      <c r="J1678" s="31" t="s">
        <v>4163</v>
      </c>
      <c r="K1678" s="31" t="s">
        <v>5870</v>
      </c>
      <c r="N1678" s="4" t="s">
        <v>7094</v>
      </c>
      <c r="O1678" s="4" t="s">
        <v>4096</v>
      </c>
    </row>
    <row r="1679" spans="10:15" x14ac:dyDescent="0.2">
      <c r="J1679" s="31" t="s">
        <v>4163</v>
      </c>
      <c r="K1679" s="31" t="s">
        <v>5871</v>
      </c>
      <c r="N1679" s="4" t="s">
        <v>7106</v>
      </c>
      <c r="O1679" s="26" t="s">
        <v>233</v>
      </c>
    </row>
    <row r="1680" spans="10:15" x14ac:dyDescent="0.2">
      <c r="J1680" s="31" t="s">
        <v>4163</v>
      </c>
      <c r="K1680" s="31" t="s">
        <v>5872</v>
      </c>
      <c r="N1680" s="4" t="s">
        <v>7106</v>
      </c>
      <c r="O1680" s="26" t="s">
        <v>6999</v>
      </c>
    </row>
    <row r="1681" spans="10:15" x14ac:dyDescent="0.2">
      <c r="J1681" s="31" t="s">
        <v>4163</v>
      </c>
      <c r="K1681" s="31" t="s">
        <v>5873</v>
      </c>
      <c r="N1681" s="4" t="s">
        <v>7106</v>
      </c>
      <c r="O1681" s="26" t="s">
        <v>7000</v>
      </c>
    </row>
    <row r="1682" spans="10:15" x14ac:dyDescent="0.2">
      <c r="J1682" s="31" t="s">
        <v>4163</v>
      </c>
      <c r="K1682" s="31" t="s">
        <v>5874</v>
      </c>
      <c r="N1682" s="4" t="s">
        <v>7106</v>
      </c>
      <c r="O1682" s="26" t="s">
        <v>7001</v>
      </c>
    </row>
    <row r="1683" spans="10:15" x14ac:dyDescent="0.2">
      <c r="J1683" s="31" t="s">
        <v>4163</v>
      </c>
      <c r="K1683" s="31" t="s">
        <v>5875</v>
      </c>
      <c r="N1683" s="4" t="s">
        <v>7106</v>
      </c>
      <c r="O1683" s="26" t="s">
        <v>748</v>
      </c>
    </row>
    <row r="1684" spans="10:15" x14ac:dyDescent="0.2">
      <c r="J1684" s="31" t="s">
        <v>4163</v>
      </c>
      <c r="K1684" s="31" t="s">
        <v>5876</v>
      </c>
      <c r="N1684" s="4" t="s">
        <v>7106</v>
      </c>
      <c r="O1684" s="196" t="s">
        <v>786</v>
      </c>
    </row>
    <row r="1685" spans="10:15" x14ac:dyDescent="0.2">
      <c r="J1685" s="31" t="s">
        <v>4163</v>
      </c>
      <c r="K1685" s="31" t="s">
        <v>5877</v>
      </c>
      <c r="N1685" s="4" t="s">
        <v>7106</v>
      </c>
      <c r="O1685" s="26" t="s">
        <v>854</v>
      </c>
    </row>
    <row r="1686" spans="10:15" x14ac:dyDescent="0.2">
      <c r="J1686" s="31" t="s">
        <v>4163</v>
      </c>
      <c r="K1686" s="31" t="s">
        <v>5878</v>
      </c>
      <c r="N1686" s="4" t="s">
        <v>7106</v>
      </c>
      <c r="O1686" s="26" t="s">
        <v>7002</v>
      </c>
    </row>
    <row r="1687" spans="10:15" x14ac:dyDescent="0.2">
      <c r="J1687" s="31" t="s">
        <v>4163</v>
      </c>
      <c r="K1687" s="31" t="s">
        <v>5879</v>
      </c>
      <c r="N1687" s="4" t="s">
        <v>7106</v>
      </c>
      <c r="O1687" s="26" t="s">
        <v>7003</v>
      </c>
    </row>
    <row r="1688" spans="10:15" x14ac:dyDescent="0.2">
      <c r="J1688" s="31" t="s">
        <v>4163</v>
      </c>
      <c r="K1688" s="31" t="s">
        <v>5880</v>
      </c>
      <c r="N1688" s="4" t="s">
        <v>7106</v>
      </c>
      <c r="O1688" s="26" t="s">
        <v>6999</v>
      </c>
    </row>
    <row r="1689" spans="10:15" x14ac:dyDescent="0.2">
      <c r="J1689" s="31" t="s">
        <v>4163</v>
      </c>
      <c r="K1689" s="31" t="s">
        <v>5881</v>
      </c>
      <c r="N1689" s="4" t="s">
        <v>7106</v>
      </c>
      <c r="O1689" s="26" t="s">
        <v>7004</v>
      </c>
    </row>
    <row r="1690" spans="10:15" x14ac:dyDescent="0.2">
      <c r="J1690" s="31" t="s">
        <v>4163</v>
      </c>
      <c r="K1690" s="31" t="s">
        <v>5882</v>
      </c>
      <c r="N1690" s="4" t="s">
        <v>7106</v>
      </c>
      <c r="O1690" s="26" t="s">
        <v>7005</v>
      </c>
    </row>
    <row r="1691" spans="10:15" x14ac:dyDescent="0.2">
      <c r="J1691" s="31" t="s">
        <v>4163</v>
      </c>
      <c r="K1691" s="31" t="s">
        <v>5883</v>
      </c>
      <c r="N1691" s="4" t="s">
        <v>7106</v>
      </c>
      <c r="O1691" s="31" t="s">
        <v>7006</v>
      </c>
    </row>
    <row r="1692" spans="10:15" x14ac:dyDescent="0.2">
      <c r="J1692" s="31" t="s">
        <v>4163</v>
      </c>
      <c r="K1692" s="31" t="s">
        <v>5884</v>
      </c>
      <c r="N1692" s="4" t="s">
        <v>7106</v>
      </c>
      <c r="O1692" s="26" t="s">
        <v>7007</v>
      </c>
    </row>
    <row r="1693" spans="10:15" x14ac:dyDescent="0.2">
      <c r="J1693" s="31" t="s">
        <v>4163</v>
      </c>
      <c r="K1693" s="31" t="s">
        <v>5885</v>
      </c>
      <c r="N1693" s="4" t="s">
        <v>7106</v>
      </c>
      <c r="O1693" s="26" t="s">
        <v>7008</v>
      </c>
    </row>
    <row r="1694" spans="10:15" x14ac:dyDescent="0.2">
      <c r="J1694" s="31" t="s">
        <v>4163</v>
      </c>
      <c r="K1694" s="31" t="s">
        <v>5886</v>
      </c>
      <c r="N1694" s="4" t="s">
        <v>7106</v>
      </c>
      <c r="O1694" s="26" t="s">
        <v>7009</v>
      </c>
    </row>
    <row r="1695" spans="10:15" x14ac:dyDescent="0.2">
      <c r="J1695" s="31" t="s">
        <v>4163</v>
      </c>
      <c r="K1695" s="31" t="s">
        <v>5887</v>
      </c>
      <c r="N1695" s="4" t="s">
        <v>7106</v>
      </c>
      <c r="O1695" s="26" t="s">
        <v>7010</v>
      </c>
    </row>
    <row r="1696" spans="10:15" x14ac:dyDescent="0.2">
      <c r="J1696" s="31" t="s">
        <v>4163</v>
      </c>
      <c r="K1696" s="31" t="s">
        <v>5888</v>
      </c>
      <c r="N1696" s="4" t="s">
        <v>7106</v>
      </c>
      <c r="O1696" s="32" t="s">
        <v>7011</v>
      </c>
    </row>
    <row r="1697" spans="10:15" x14ac:dyDescent="0.2">
      <c r="J1697" s="31" t="s">
        <v>4163</v>
      </c>
      <c r="K1697" s="31" t="s">
        <v>5889</v>
      </c>
      <c r="N1697" s="4" t="s">
        <v>7106</v>
      </c>
      <c r="O1697" s="26" t="s">
        <v>7012</v>
      </c>
    </row>
    <row r="1698" spans="10:15" x14ac:dyDescent="0.2">
      <c r="J1698" s="31" t="s">
        <v>4163</v>
      </c>
      <c r="K1698" s="31" t="s">
        <v>5890</v>
      </c>
      <c r="N1698" s="4" t="s">
        <v>7106</v>
      </c>
      <c r="O1698" s="26" t="s">
        <v>7013</v>
      </c>
    </row>
    <row r="1699" spans="10:15" x14ac:dyDescent="0.2">
      <c r="J1699" s="31" t="s">
        <v>4163</v>
      </c>
      <c r="K1699" s="31" t="s">
        <v>5891</v>
      </c>
      <c r="N1699" s="4" t="s">
        <v>7106</v>
      </c>
      <c r="O1699" s="26" t="s">
        <v>7014</v>
      </c>
    </row>
    <row r="1700" spans="10:15" x14ac:dyDescent="0.2">
      <c r="J1700" s="31" t="s">
        <v>4163</v>
      </c>
      <c r="K1700" s="31" t="s">
        <v>5892</v>
      </c>
      <c r="N1700" s="4" t="s">
        <v>7106</v>
      </c>
      <c r="O1700" s="26" t="s">
        <v>7015</v>
      </c>
    </row>
    <row r="1701" spans="10:15" x14ac:dyDescent="0.2">
      <c r="J1701" s="31" t="s">
        <v>4163</v>
      </c>
      <c r="K1701" s="31" t="s">
        <v>5893</v>
      </c>
      <c r="N1701" s="4" t="s">
        <v>7106</v>
      </c>
      <c r="O1701" s="26" t="s">
        <v>7016</v>
      </c>
    </row>
    <row r="1702" spans="10:15" x14ac:dyDescent="0.2">
      <c r="J1702" s="31" t="s">
        <v>4163</v>
      </c>
      <c r="K1702" s="31" t="s">
        <v>5894</v>
      </c>
      <c r="N1702" s="4" t="s">
        <v>7107</v>
      </c>
      <c r="O1702" s="4" t="s">
        <v>4096</v>
      </c>
    </row>
    <row r="1703" spans="10:15" x14ac:dyDescent="0.2">
      <c r="J1703" s="31" t="s">
        <v>4163</v>
      </c>
      <c r="K1703" s="31" t="s">
        <v>778</v>
      </c>
      <c r="N1703" s="26" t="s">
        <v>7108</v>
      </c>
      <c r="O1703" s="4" t="s">
        <v>4096</v>
      </c>
    </row>
    <row r="1704" spans="10:15" x14ac:dyDescent="0.2">
      <c r="J1704" s="31" t="s">
        <v>4163</v>
      </c>
      <c r="K1704" s="31" t="s">
        <v>5895</v>
      </c>
      <c r="N1704" s="4" t="s">
        <v>7110</v>
      </c>
      <c r="O1704" s="4" t="s">
        <v>4096</v>
      </c>
    </row>
    <row r="1705" spans="10:15" x14ac:dyDescent="0.2">
      <c r="J1705" s="31" t="s">
        <v>4163</v>
      </c>
      <c r="K1705" s="31" t="s">
        <v>5896</v>
      </c>
      <c r="N1705" s="4" t="s">
        <v>7111</v>
      </c>
      <c r="O1705" s="4" t="s">
        <v>4096</v>
      </c>
    </row>
    <row r="1706" spans="10:15" x14ac:dyDescent="0.2">
      <c r="J1706" s="31" t="s">
        <v>4163</v>
      </c>
      <c r="K1706" s="31" t="s">
        <v>5897</v>
      </c>
      <c r="N1706" s="4" t="s">
        <v>7113</v>
      </c>
      <c r="O1706" s="152" t="s">
        <v>7017</v>
      </c>
    </row>
    <row r="1707" spans="10:15" x14ac:dyDescent="0.2">
      <c r="J1707" s="31" t="s">
        <v>4163</v>
      </c>
      <c r="K1707" s="31" t="s">
        <v>5898</v>
      </c>
      <c r="N1707" s="4" t="s">
        <v>7115</v>
      </c>
      <c r="O1707" s="26" t="s">
        <v>7030</v>
      </c>
    </row>
    <row r="1708" spans="10:15" x14ac:dyDescent="0.2">
      <c r="J1708" s="31" t="s">
        <v>4163</v>
      </c>
      <c r="K1708" s="31" t="s">
        <v>5899</v>
      </c>
      <c r="N1708" s="4" t="s">
        <v>7116</v>
      </c>
      <c r="O1708" s="4" t="s">
        <v>4096</v>
      </c>
    </row>
    <row r="1709" spans="10:15" x14ac:dyDescent="0.2">
      <c r="J1709" s="31" t="s">
        <v>4163</v>
      </c>
      <c r="K1709" s="31" t="s">
        <v>5900</v>
      </c>
      <c r="N1709" s="4" t="s">
        <v>7117</v>
      </c>
      <c r="O1709" s="4" t="s">
        <v>4096</v>
      </c>
    </row>
    <row r="1710" spans="10:15" x14ac:dyDescent="0.2">
      <c r="J1710" s="31" t="s">
        <v>4163</v>
      </c>
      <c r="K1710" s="31" t="s">
        <v>5901</v>
      </c>
      <c r="N1710" s="26" t="s">
        <v>7118</v>
      </c>
      <c r="O1710" s="4" t="s">
        <v>6867</v>
      </c>
    </row>
    <row r="1711" spans="10:15" x14ac:dyDescent="0.2">
      <c r="J1711" s="31" t="s">
        <v>4163</v>
      </c>
      <c r="K1711" s="31" t="s">
        <v>5902</v>
      </c>
      <c r="N1711" s="4" t="s">
        <v>7119</v>
      </c>
      <c r="O1711" s="4" t="s">
        <v>4096</v>
      </c>
    </row>
    <row r="1712" spans="10:15" x14ac:dyDescent="0.2">
      <c r="J1712" s="31" t="s">
        <v>4163</v>
      </c>
      <c r="K1712" s="31" t="s">
        <v>5903</v>
      </c>
      <c r="N1712" s="4" t="s">
        <v>7120</v>
      </c>
      <c r="O1712" s="4" t="s">
        <v>4096</v>
      </c>
    </row>
    <row r="1713" spans="10:15" x14ac:dyDescent="0.2">
      <c r="J1713" s="31" t="s">
        <v>4163</v>
      </c>
      <c r="K1713" s="31" t="s">
        <v>5904</v>
      </c>
      <c r="N1713" s="4" t="s">
        <v>7121</v>
      </c>
      <c r="O1713" s="26" t="s">
        <v>7044</v>
      </c>
    </row>
    <row r="1714" spans="10:15" x14ac:dyDescent="0.2">
      <c r="J1714" s="31" t="s">
        <v>4163</v>
      </c>
      <c r="K1714" s="31" t="s">
        <v>5905</v>
      </c>
      <c r="N1714" s="4" t="s">
        <v>7121</v>
      </c>
      <c r="O1714" s="26" t="s">
        <v>7045</v>
      </c>
    </row>
    <row r="1715" spans="10:15" x14ac:dyDescent="0.2">
      <c r="J1715" s="31" t="s">
        <v>4163</v>
      </c>
      <c r="K1715" s="31" t="s">
        <v>5906</v>
      </c>
      <c r="N1715" s="4" t="s">
        <v>7121</v>
      </c>
      <c r="O1715" s="26" t="s">
        <v>7046</v>
      </c>
    </row>
    <row r="1716" spans="10:15" x14ac:dyDescent="0.2">
      <c r="J1716" s="31" t="s">
        <v>4163</v>
      </c>
      <c r="K1716" s="31" t="s">
        <v>5907</v>
      </c>
      <c r="N1716" s="4" t="s">
        <v>7121</v>
      </c>
      <c r="O1716" s="26" t="s">
        <v>7047</v>
      </c>
    </row>
    <row r="1717" spans="10:15" x14ac:dyDescent="0.2">
      <c r="J1717" s="31" t="s">
        <v>4163</v>
      </c>
      <c r="K1717" s="31" t="s">
        <v>5908</v>
      </c>
      <c r="N1717" s="4" t="s">
        <v>7122</v>
      </c>
      <c r="O1717" s="4" t="s">
        <v>4096</v>
      </c>
    </row>
    <row r="1718" spans="10:15" x14ac:dyDescent="0.2">
      <c r="J1718" s="31" t="s">
        <v>4163</v>
      </c>
      <c r="K1718" s="31" t="s">
        <v>862</v>
      </c>
      <c r="N1718" s="26" t="s">
        <v>7123</v>
      </c>
      <c r="O1718" s="4" t="s">
        <v>4096</v>
      </c>
    </row>
    <row r="1719" spans="10:15" x14ac:dyDescent="0.2">
      <c r="J1719" s="31" t="s">
        <v>4163</v>
      </c>
      <c r="K1719" s="31" t="s">
        <v>5909</v>
      </c>
      <c r="N1719" s="26" t="s">
        <v>7123</v>
      </c>
      <c r="O1719" s="4" t="s">
        <v>7049</v>
      </c>
    </row>
    <row r="1720" spans="10:15" x14ac:dyDescent="0.2">
      <c r="J1720" s="31" t="s">
        <v>4163</v>
      </c>
      <c r="K1720" s="31" t="s">
        <v>5910</v>
      </c>
      <c r="N1720" s="4" t="s">
        <v>7124</v>
      </c>
      <c r="O1720" s="4" t="s">
        <v>4096</v>
      </c>
    </row>
    <row r="1721" spans="10:15" x14ac:dyDescent="0.2">
      <c r="J1721" s="41" t="s">
        <v>4164</v>
      </c>
      <c r="K1721" s="31" t="s">
        <v>5911</v>
      </c>
      <c r="N1721" s="26" t="s">
        <v>7125</v>
      </c>
      <c r="O1721" s="4" t="s">
        <v>4096</v>
      </c>
    </row>
    <row r="1722" spans="10:15" x14ac:dyDescent="0.2">
      <c r="J1722" s="41" t="s">
        <v>4164</v>
      </c>
      <c r="K1722" s="31" t="s">
        <v>5912</v>
      </c>
      <c r="N1722" s="4" t="s">
        <v>7095</v>
      </c>
      <c r="O1722" s="4" t="s">
        <v>4096</v>
      </c>
    </row>
    <row r="1723" spans="10:15" x14ac:dyDescent="0.2">
      <c r="J1723" s="41" t="s">
        <v>4164</v>
      </c>
      <c r="K1723" s="31" t="s">
        <v>5913</v>
      </c>
      <c r="N1723" s="4" t="s">
        <v>7098</v>
      </c>
      <c r="O1723" s="4" t="s">
        <v>4096</v>
      </c>
    </row>
    <row r="1724" spans="10:15" x14ac:dyDescent="0.2">
      <c r="J1724" s="41" t="s">
        <v>4164</v>
      </c>
      <c r="K1724" s="31" t="s">
        <v>5914</v>
      </c>
      <c r="N1724" s="4" t="s">
        <v>7096</v>
      </c>
      <c r="O1724" s="4" t="s">
        <v>4096</v>
      </c>
    </row>
    <row r="1725" spans="10:15" x14ac:dyDescent="0.2">
      <c r="J1725" s="41" t="s">
        <v>4164</v>
      </c>
      <c r="K1725" s="31" t="s">
        <v>5915</v>
      </c>
      <c r="N1725" s="4" t="s">
        <v>7099</v>
      </c>
      <c r="O1725" s="4" t="s">
        <v>4096</v>
      </c>
    </row>
    <row r="1726" spans="10:15" x14ac:dyDescent="0.2">
      <c r="J1726" s="41" t="s">
        <v>4164</v>
      </c>
      <c r="K1726" s="31" t="s">
        <v>5916</v>
      </c>
      <c r="N1726" s="4" t="s">
        <v>7101</v>
      </c>
      <c r="O1726" s="4" t="s">
        <v>4096</v>
      </c>
    </row>
    <row r="1727" spans="10:15" x14ac:dyDescent="0.2">
      <c r="J1727" s="41" t="s">
        <v>4164</v>
      </c>
      <c r="K1727" s="31" t="s">
        <v>5917</v>
      </c>
      <c r="N1727" s="4" t="s">
        <v>7102</v>
      </c>
      <c r="O1727" s="4" t="s">
        <v>4096</v>
      </c>
    </row>
    <row r="1728" spans="10:15" x14ac:dyDescent="0.2">
      <c r="J1728" s="41" t="s">
        <v>4164</v>
      </c>
      <c r="K1728" s="31" t="s">
        <v>5918</v>
      </c>
      <c r="N1728" s="4" t="s">
        <v>7103</v>
      </c>
      <c r="O1728" s="4" t="s">
        <v>4096</v>
      </c>
    </row>
    <row r="1729" spans="10:15" x14ac:dyDescent="0.2">
      <c r="J1729" s="41" t="s">
        <v>4164</v>
      </c>
      <c r="K1729" s="31" t="s">
        <v>5919</v>
      </c>
      <c r="N1729" s="26" t="s">
        <v>7104</v>
      </c>
      <c r="O1729" s="4" t="s">
        <v>4096</v>
      </c>
    </row>
    <row r="1730" spans="10:15" x14ac:dyDescent="0.2">
      <c r="J1730" s="41" t="s">
        <v>4164</v>
      </c>
      <c r="K1730" s="31" t="s">
        <v>5920</v>
      </c>
      <c r="N1730" s="26" t="s">
        <v>7105</v>
      </c>
      <c r="O1730" s="4" t="s">
        <v>4096</v>
      </c>
    </row>
    <row r="1731" spans="10:15" x14ac:dyDescent="0.2">
      <c r="J1731" s="41" t="s">
        <v>4164</v>
      </c>
      <c r="K1731" s="31" t="s">
        <v>5921</v>
      </c>
      <c r="N1731" s="4" t="s">
        <v>5847</v>
      </c>
      <c r="O1731" s="4" t="s">
        <v>6976</v>
      </c>
    </row>
    <row r="1732" spans="10:15" x14ac:dyDescent="0.2">
      <c r="J1732" s="41" t="s">
        <v>4164</v>
      </c>
      <c r="K1732" s="31" t="s">
        <v>5922</v>
      </c>
      <c r="N1732" s="4" t="s">
        <v>6499</v>
      </c>
      <c r="O1732" s="4" t="s">
        <v>4096</v>
      </c>
    </row>
    <row r="1733" spans="10:15" x14ac:dyDescent="0.2">
      <c r="J1733" s="41" t="s">
        <v>4164</v>
      </c>
      <c r="K1733" s="31" t="s">
        <v>5923</v>
      </c>
      <c r="N1733" s="4" t="s">
        <v>4538</v>
      </c>
      <c r="O1733" s="152" t="s">
        <v>6871</v>
      </c>
    </row>
    <row r="1734" spans="10:15" x14ac:dyDescent="0.2">
      <c r="J1734" s="41" t="s">
        <v>4164</v>
      </c>
      <c r="K1734" s="31" t="s">
        <v>5924</v>
      </c>
      <c r="N1734" s="4" t="s">
        <v>4524</v>
      </c>
      <c r="O1734" s="4" t="s">
        <v>6870</v>
      </c>
    </row>
    <row r="1735" spans="10:15" x14ac:dyDescent="0.2">
      <c r="J1735" s="41" t="s">
        <v>4164</v>
      </c>
      <c r="K1735" s="31" t="s">
        <v>5925</v>
      </c>
      <c r="N1735" s="4" t="s">
        <v>4532</v>
      </c>
      <c r="O1735" s="4" t="s">
        <v>6870</v>
      </c>
    </row>
    <row r="1736" spans="10:15" x14ac:dyDescent="0.2">
      <c r="J1736" s="41" t="s">
        <v>4164</v>
      </c>
      <c r="K1736" s="31" t="s">
        <v>5926</v>
      </c>
      <c r="N1736" s="4" t="s">
        <v>4859</v>
      </c>
      <c r="O1736" s="4" t="s">
        <v>6898</v>
      </c>
    </row>
    <row r="1737" spans="10:15" x14ac:dyDescent="0.2">
      <c r="J1737" s="41" t="s">
        <v>4164</v>
      </c>
      <c r="K1737" s="31" t="s">
        <v>5927</v>
      </c>
      <c r="N1737" s="4" t="s">
        <v>4860</v>
      </c>
      <c r="O1737" s="4" t="s">
        <v>6903</v>
      </c>
    </row>
    <row r="1738" spans="10:15" x14ac:dyDescent="0.2">
      <c r="J1738" s="41" t="s">
        <v>4164</v>
      </c>
      <c r="K1738" s="31" t="s">
        <v>5928</v>
      </c>
      <c r="N1738" s="150" t="s">
        <v>5848</v>
      </c>
      <c r="O1738" s="4" t="s">
        <v>6978</v>
      </c>
    </row>
    <row r="1739" spans="10:15" x14ac:dyDescent="0.2">
      <c r="J1739" s="41" t="s">
        <v>4164</v>
      </c>
      <c r="K1739" s="31" t="s">
        <v>5929</v>
      </c>
      <c r="N1739" s="150" t="s">
        <v>5849</v>
      </c>
      <c r="O1739" s="4" t="s">
        <v>6980</v>
      </c>
    </row>
    <row r="1740" spans="10:15" x14ac:dyDescent="0.2">
      <c r="J1740" s="41" t="s">
        <v>4164</v>
      </c>
      <c r="K1740" s="31" t="s">
        <v>5930</v>
      </c>
      <c r="N1740" s="150" t="s">
        <v>5650</v>
      </c>
      <c r="O1740" s="4" t="s">
        <v>6969</v>
      </c>
    </row>
    <row r="1741" spans="10:15" x14ac:dyDescent="0.2">
      <c r="J1741" s="41" t="s">
        <v>4164</v>
      </c>
      <c r="K1741" s="31" t="s">
        <v>5931</v>
      </c>
      <c r="N1741" s="4" t="s">
        <v>6274</v>
      </c>
      <c r="O1741" s="4" t="s">
        <v>7017</v>
      </c>
    </row>
    <row r="1742" spans="10:15" x14ac:dyDescent="0.2">
      <c r="J1742" s="41" t="s">
        <v>4164</v>
      </c>
      <c r="K1742" s="31" t="s">
        <v>5932</v>
      </c>
      <c r="N1742" s="4" t="s">
        <v>6599</v>
      </c>
      <c r="O1742" s="4" t="s">
        <v>7049</v>
      </c>
    </row>
    <row r="1743" spans="10:15" x14ac:dyDescent="0.2">
      <c r="J1743" s="41" t="s">
        <v>4164</v>
      </c>
      <c r="K1743" s="31" t="s">
        <v>5933</v>
      </c>
      <c r="N1743" s="4" t="s">
        <v>6600</v>
      </c>
      <c r="O1743" s="4" t="s">
        <v>7049</v>
      </c>
    </row>
    <row r="1744" spans="10:15" x14ac:dyDescent="0.2">
      <c r="J1744" s="41" t="s">
        <v>4164</v>
      </c>
      <c r="K1744" s="31" t="s">
        <v>5934</v>
      </c>
      <c r="N1744" s="150" t="s">
        <v>6176</v>
      </c>
      <c r="O1744" s="4" t="s">
        <v>6996</v>
      </c>
    </row>
    <row r="1745" spans="10:15" x14ac:dyDescent="0.2">
      <c r="J1745" s="41" t="s">
        <v>4164</v>
      </c>
      <c r="K1745" s="31" t="s">
        <v>5935</v>
      </c>
      <c r="N1745" s="150" t="s">
        <v>5951</v>
      </c>
      <c r="O1745" s="4" t="s">
        <v>6990</v>
      </c>
    </row>
    <row r="1746" spans="10:15" x14ac:dyDescent="0.2">
      <c r="J1746" s="41" t="s">
        <v>4164</v>
      </c>
      <c r="K1746" s="31" t="s">
        <v>5936</v>
      </c>
      <c r="N1746" s="4" t="s">
        <v>6213</v>
      </c>
      <c r="O1746" s="4" t="s">
        <v>4096</v>
      </c>
    </row>
    <row r="1747" spans="10:15" x14ac:dyDescent="0.2">
      <c r="J1747" s="41" t="s">
        <v>4164</v>
      </c>
      <c r="K1747" s="31" t="s">
        <v>5937</v>
      </c>
      <c r="N1747" s="150" t="s">
        <v>5651</v>
      </c>
      <c r="O1747" s="4" t="s">
        <v>6951</v>
      </c>
    </row>
    <row r="1748" spans="10:15" x14ac:dyDescent="0.2">
      <c r="J1748" s="41" t="s">
        <v>4164</v>
      </c>
      <c r="K1748" s="31" t="s">
        <v>5938</v>
      </c>
      <c r="N1748" s="150" t="s">
        <v>5850</v>
      </c>
      <c r="O1748" s="4" t="s">
        <v>6980</v>
      </c>
    </row>
    <row r="1749" spans="10:15" x14ac:dyDescent="0.2">
      <c r="J1749" s="41" t="s">
        <v>4164</v>
      </c>
      <c r="K1749" s="31" t="s">
        <v>5939</v>
      </c>
      <c r="N1749" s="4" t="s">
        <v>6712</v>
      </c>
      <c r="O1749" s="4" t="s">
        <v>7049</v>
      </c>
    </row>
    <row r="1750" spans="10:15" x14ac:dyDescent="0.2">
      <c r="J1750" s="41" t="s">
        <v>4164</v>
      </c>
      <c r="K1750" s="31" t="s">
        <v>5573</v>
      </c>
      <c r="N1750" s="4" t="s">
        <v>6647</v>
      </c>
      <c r="O1750" s="4" t="s">
        <v>7049</v>
      </c>
    </row>
    <row r="1751" spans="10:15" x14ac:dyDescent="0.2">
      <c r="J1751" s="41" t="s">
        <v>4164</v>
      </c>
      <c r="K1751" s="31" t="s">
        <v>5940</v>
      </c>
      <c r="N1751" s="4" t="s">
        <v>6647</v>
      </c>
      <c r="O1751" s="4" t="s">
        <v>7049</v>
      </c>
    </row>
    <row r="1752" spans="10:15" x14ac:dyDescent="0.2">
      <c r="J1752" s="41" t="s">
        <v>4164</v>
      </c>
      <c r="K1752" s="31" t="s">
        <v>5941</v>
      </c>
      <c r="N1752" s="4" t="s">
        <v>6647</v>
      </c>
      <c r="O1752" s="4" t="s">
        <v>7049</v>
      </c>
    </row>
    <row r="1753" spans="10:15" x14ac:dyDescent="0.2">
      <c r="J1753" s="41" t="s">
        <v>4164</v>
      </c>
      <c r="K1753" s="31" t="s">
        <v>5942</v>
      </c>
      <c r="N1753" s="148" t="s">
        <v>6042</v>
      </c>
      <c r="O1753" s="4" t="s">
        <v>4096</v>
      </c>
    </row>
    <row r="1754" spans="10:15" x14ac:dyDescent="0.2">
      <c r="J1754" s="41" t="s">
        <v>4164</v>
      </c>
      <c r="K1754" s="31" t="s">
        <v>5943</v>
      </c>
      <c r="N1754" s="4" t="s">
        <v>4543</v>
      </c>
      <c r="O1754" s="4" t="s">
        <v>6875</v>
      </c>
    </row>
    <row r="1755" spans="10:15" x14ac:dyDescent="0.2">
      <c r="J1755" s="41" t="s">
        <v>4164</v>
      </c>
      <c r="K1755" s="31" t="s">
        <v>5944</v>
      </c>
      <c r="N1755" s="4" t="s">
        <v>6655</v>
      </c>
      <c r="O1755" s="4" t="s">
        <v>7049</v>
      </c>
    </row>
    <row r="1756" spans="10:15" x14ac:dyDescent="0.2">
      <c r="J1756" s="41" t="s">
        <v>4164</v>
      </c>
      <c r="K1756" s="31" t="s">
        <v>5945</v>
      </c>
      <c r="N1756" s="148" t="s">
        <v>6244</v>
      </c>
      <c r="O1756" s="4" t="s">
        <v>4096</v>
      </c>
    </row>
    <row r="1757" spans="10:15" x14ac:dyDescent="0.2">
      <c r="J1757" s="41" t="s">
        <v>4164</v>
      </c>
      <c r="K1757" s="31" t="s">
        <v>5946</v>
      </c>
      <c r="N1757" s="4" t="s">
        <v>5288</v>
      </c>
      <c r="O1757" s="4" t="s">
        <v>6934</v>
      </c>
    </row>
    <row r="1758" spans="10:15" x14ac:dyDescent="0.2">
      <c r="J1758" s="41" t="s">
        <v>4164</v>
      </c>
      <c r="K1758" s="31" t="s">
        <v>5947</v>
      </c>
      <c r="N1758" s="4" t="s">
        <v>4439</v>
      </c>
      <c r="O1758" s="27" t="s">
        <v>4096</v>
      </c>
    </row>
    <row r="1759" spans="10:15" x14ac:dyDescent="0.2">
      <c r="J1759" s="41" t="s">
        <v>4164</v>
      </c>
      <c r="K1759" s="31" t="s">
        <v>5948</v>
      </c>
      <c r="N1759" s="150" t="s">
        <v>5952</v>
      </c>
      <c r="O1759" s="4" t="s">
        <v>6990</v>
      </c>
    </row>
    <row r="1760" spans="10:15" x14ac:dyDescent="0.2">
      <c r="J1760" s="41" t="s">
        <v>4164</v>
      </c>
      <c r="K1760" s="31" t="s">
        <v>5949</v>
      </c>
      <c r="N1760" s="4" t="s">
        <v>4534</v>
      </c>
      <c r="O1760" s="4" t="s">
        <v>6870</v>
      </c>
    </row>
    <row r="1761" spans="10:15" x14ac:dyDescent="0.2">
      <c r="J1761" s="41" t="s">
        <v>4164</v>
      </c>
      <c r="K1761" s="31" t="s">
        <v>5950</v>
      </c>
      <c r="N1761" s="4" t="s">
        <v>5055</v>
      </c>
      <c r="O1761" s="4" t="s">
        <v>6877</v>
      </c>
    </row>
    <row r="1762" spans="10:15" x14ac:dyDescent="0.2">
      <c r="J1762" s="41" t="s">
        <v>4164</v>
      </c>
      <c r="K1762" s="31" t="s">
        <v>5951</v>
      </c>
      <c r="N1762" s="4" t="s">
        <v>5056</v>
      </c>
      <c r="O1762" s="4" t="s">
        <v>6877</v>
      </c>
    </row>
    <row r="1763" spans="10:15" x14ac:dyDescent="0.2">
      <c r="J1763" s="41" t="s">
        <v>4164</v>
      </c>
      <c r="K1763" s="31" t="s">
        <v>5952</v>
      </c>
      <c r="N1763" s="150" t="s">
        <v>5652</v>
      </c>
      <c r="O1763" s="4" t="s">
        <v>6941</v>
      </c>
    </row>
    <row r="1764" spans="10:15" x14ac:dyDescent="0.2">
      <c r="J1764" s="41" t="s">
        <v>4164</v>
      </c>
      <c r="K1764" s="31" t="s">
        <v>5953</v>
      </c>
      <c r="N1764" s="4" t="s">
        <v>6092</v>
      </c>
      <c r="O1764" s="4" t="s">
        <v>4096</v>
      </c>
    </row>
    <row r="1765" spans="10:15" x14ac:dyDescent="0.2">
      <c r="J1765" s="41" t="s">
        <v>4164</v>
      </c>
      <c r="K1765" s="31" t="s">
        <v>5954</v>
      </c>
      <c r="N1765" s="150" t="s">
        <v>5851</v>
      </c>
      <c r="O1765" s="4" t="s">
        <v>6977</v>
      </c>
    </row>
    <row r="1766" spans="10:15" x14ac:dyDescent="0.2">
      <c r="J1766" s="41" t="s">
        <v>4164</v>
      </c>
      <c r="K1766" s="31" t="s">
        <v>5955</v>
      </c>
      <c r="N1766" s="4" t="s">
        <v>6409</v>
      </c>
      <c r="O1766" s="4" t="s">
        <v>7031</v>
      </c>
    </row>
    <row r="1767" spans="10:15" x14ac:dyDescent="0.2">
      <c r="J1767" s="41" t="s">
        <v>4164</v>
      </c>
      <c r="K1767" s="31" t="s">
        <v>5956</v>
      </c>
      <c r="N1767" s="150" t="s">
        <v>5653</v>
      </c>
      <c r="O1767" s="4" t="s">
        <v>6949</v>
      </c>
    </row>
    <row r="1768" spans="10:15" x14ac:dyDescent="0.2">
      <c r="J1768" s="41" t="s">
        <v>4164</v>
      </c>
      <c r="K1768" s="31" t="s">
        <v>5957</v>
      </c>
      <c r="N1768" s="150" t="s">
        <v>5653</v>
      </c>
      <c r="O1768" s="4" t="s">
        <v>6942</v>
      </c>
    </row>
    <row r="1769" spans="10:15" x14ac:dyDescent="0.2">
      <c r="J1769" s="41" t="s">
        <v>4164</v>
      </c>
      <c r="K1769" s="31" t="s">
        <v>5958</v>
      </c>
      <c r="N1769" s="150" t="s">
        <v>5654</v>
      </c>
      <c r="O1769" s="4" t="s">
        <v>6942</v>
      </c>
    </row>
    <row r="1770" spans="10:15" x14ac:dyDescent="0.2">
      <c r="J1770" s="41" t="s">
        <v>4164</v>
      </c>
      <c r="K1770" s="31" t="s">
        <v>5959</v>
      </c>
      <c r="N1770" s="150" t="s">
        <v>5655</v>
      </c>
      <c r="O1770" s="4" t="s">
        <v>6942</v>
      </c>
    </row>
    <row r="1771" spans="10:15" x14ac:dyDescent="0.2">
      <c r="J1771" s="41" t="s">
        <v>4164</v>
      </c>
      <c r="K1771" s="31" t="s">
        <v>5960</v>
      </c>
      <c r="N1771" s="150" t="s">
        <v>5656</v>
      </c>
      <c r="O1771" s="4" t="s">
        <v>6942</v>
      </c>
    </row>
    <row r="1772" spans="10:15" x14ac:dyDescent="0.2">
      <c r="J1772" s="41" t="s">
        <v>4164</v>
      </c>
      <c r="K1772" s="31" t="s">
        <v>5961</v>
      </c>
      <c r="N1772" s="150" t="s">
        <v>5657</v>
      </c>
      <c r="O1772" s="4" t="s">
        <v>6970</v>
      </c>
    </row>
    <row r="1773" spans="10:15" x14ac:dyDescent="0.2">
      <c r="J1773" s="41" t="s">
        <v>4164</v>
      </c>
      <c r="K1773" s="31" t="s">
        <v>5962</v>
      </c>
      <c r="N1773" s="150" t="s">
        <v>5852</v>
      </c>
      <c r="O1773" s="4" t="s">
        <v>6977</v>
      </c>
    </row>
    <row r="1774" spans="10:15" x14ac:dyDescent="0.2">
      <c r="J1774" s="41" t="s">
        <v>4164</v>
      </c>
      <c r="K1774" s="31" t="s">
        <v>5963</v>
      </c>
      <c r="N1774" s="150" t="s">
        <v>5658</v>
      </c>
      <c r="O1774" s="4" t="s">
        <v>6955</v>
      </c>
    </row>
    <row r="1775" spans="10:15" x14ac:dyDescent="0.2">
      <c r="J1775" s="41" t="s">
        <v>4164</v>
      </c>
      <c r="K1775" s="31" t="s">
        <v>5964</v>
      </c>
      <c r="N1775" s="150" t="s">
        <v>5659</v>
      </c>
      <c r="O1775" s="4" t="s">
        <v>6955</v>
      </c>
    </row>
    <row r="1776" spans="10:15" x14ac:dyDescent="0.2">
      <c r="J1776" s="41" t="s">
        <v>4164</v>
      </c>
      <c r="K1776" s="31" t="s">
        <v>5965</v>
      </c>
      <c r="N1776" s="150" t="s">
        <v>5660</v>
      </c>
      <c r="O1776" s="4" t="s">
        <v>6965</v>
      </c>
    </row>
    <row r="1777" spans="10:15" x14ac:dyDescent="0.2">
      <c r="J1777" s="41" t="s">
        <v>4164</v>
      </c>
      <c r="K1777" s="31" t="s">
        <v>5966</v>
      </c>
      <c r="N1777" s="4" t="s">
        <v>6310</v>
      </c>
      <c r="O1777" s="4" t="s">
        <v>7017</v>
      </c>
    </row>
    <row r="1778" spans="10:15" x14ac:dyDescent="0.2">
      <c r="J1778" s="41" t="s">
        <v>4164</v>
      </c>
      <c r="K1778" s="31" t="s">
        <v>5967</v>
      </c>
      <c r="N1778" s="148" t="s">
        <v>6034</v>
      </c>
      <c r="O1778" s="4" t="s">
        <v>4096</v>
      </c>
    </row>
    <row r="1779" spans="10:15" x14ac:dyDescent="0.2">
      <c r="J1779" s="41" t="s">
        <v>4164</v>
      </c>
      <c r="K1779" s="31" t="s">
        <v>863</v>
      </c>
      <c r="N1779" s="4" t="s">
        <v>6521</v>
      </c>
      <c r="O1779" s="4" t="s">
        <v>4096</v>
      </c>
    </row>
    <row r="1780" spans="10:15" x14ac:dyDescent="0.2">
      <c r="J1780" s="41" t="s">
        <v>4164</v>
      </c>
      <c r="K1780" s="31" t="s">
        <v>5968</v>
      </c>
      <c r="N1780" s="4" t="s">
        <v>6658</v>
      </c>
      <c r="O1780" s="4" t="s">
        <v>7049</v>
      </c>
    </row>
    <row r="1781" spans="10:15" x14ac:dyDescent="0.2">
      <c r="J1781" s="41" t="s">
        <v>4164</v>
      </c>
      <c r="K1781" s="31" t="s">
        <v>5969</v>
      </c>
      <c r="N1781" s="4" t="s">
        <v>6542</v>
      </c>
      <c r="O1781" s="4" t="s">
        <v>4096</v>
      </c>
    </row>
    <row r="1782" spans="10:15" x14ac:dyDescent="0.2">
      <c r="J1782" s="41" t="s">
        <v>4164</v>
      </c>
      <c r="K1782" s="31" t="s">
        <v>5970</v>
      </c>
      <c r="N1782" s="4" t="s">
        <v>6542</v>
      </c>
      <c r="O1782" s="4" t="s">
        <v>7049</v>
      </c>
    </row>
    <row r="1783" spans="10:15" x14ac:dyDescent="0.2">
      <c r="J1783" s="41" t="s">
        <v>4164</v>
      </c>
      <c r="K1783" s="31" t="s">
        <v>5971</v>
      </c>
      <c r="N1783" s="4" t="s">
        <v>6542</v>
      </c>
      <c r="O1783" s="4" t="s">
        <v>7049</v>
      </c>
    </row>
    <row r="1784" spans="10:15" x14ac:dyDescent="0.2">
      <c r="J1784" s="41" t="s">
        <v>4164</v>
      </c>
      <c r="K1784" s="31" t="s">
        <v>5972</v>
      </c>
      <c r="N1784" s="4" t="s">
        <v>6294</v>
      </c>
      <c r="O1784" s="4" t="s">
        <v>7017</v>
      </c>
    </row>
    <row r="1785" spans="10:15" x14ac:dyDescent="0.2">
      <c r="J1785" s="41" t="s">
        <v>4165</v>
      </c>
      <c r="K1785" s="31" t="s">
        <v>5527</v>
      </c>
      <c r="N1785" s="4" t="s">
        <v>6601</v>
      </c>
      <c r="O1785" s="4" t="s">
        <v>7049</v>
      </c>
    </row>
    <row r="1786" spans="10:15" x14ac:dyDescent="0.2">
      <c r="J1786" s="41" t="s">
        <v>4165</v>
      </c>
      <c r="K1786" s="31" t="s">
        <v>5973</v>
      </c>
      <c r="N1786" s="4" t="s">
        <v>5223</v>
      </c>
      <c r="O1786" s="4" t="s">
        <v>6877</v>
      </c>
    </row>
    <row r="1787" spans="10:15" x14ac:dyDescent="0.2">
      <c r="J1787" s="41" t="s">
        <v>4165</v>
      </c>
      <c r="K1787" s="31" t="s">
        <v>5974</v>
      </c>
      <c r="N1787" s="4" t="s">
        <v>4459</v>
      </c>
      <c r="O1787" s="27" t="s">
        <v>4096</v>
      </c>
    </row>
    <row r="1788" spans="10:15" x14ac:dyDescent="0.2">
      <c r="J1788" s="41" t="s">
        <v>4165</v>
      </c>
      <c r="K1788" s="31" t="s">
        <v>5975</v>
      </c>
      <c r="N1788" s="150" t="s">
        <v>5853</v>
      </c>
      <c r="O1788" s="4" t="s">
        <v>6982</v>
      </c>
    </row>
    <row r="1789" spans="10:15" x14ac:dyDescent="0.2">
      <c r="J1789" s="41" t="s">
        <v>4165</v>
      </c>
      <c r="K1789" s="31" t="s">
        <v>5976</v>
      </c>
      <c r="N1789" s="150" t="s">
        <v>5661</v>
      </c>
      <c r="O1789" s="4" t="s">
        <v>6954</v>
      </c>
    </row>
    <row r="1790" spans="10:15" x14ac:dyDescent="0.2">
      <c r="J1790" s="41" t="s">
        <v>4165</v>
      </c>
      <c r="K1790" s="31" t="s">
        <v>5977</v>
      </c>
      <c r="N1790" s="150" t="s">
        <v>5662</v>
      </c>
      <c r="O1790" s="4" t="s">
        <v>6954</v>
      </c>
    </row>
    <row r="1791" spans="10:15" x14ac:dyDescent="0.2">
      <c r="J1791" s="41" t="s">
        <v>4165</v>
      </c>
      <c r="K1791" s="31" t="s">
        <v>5978</v>
      </c>
      <c r="N1791" s="4" t="s">
        <v>5338</v>
      </c>
      <c r="O1791" s="4" t="s">
        <v>6934</v>
      </c>
    </row>
    <row r="1792" spans="10:15" x14ac:dyDescent="0.2">
      <c r="J1792" s="41" t="s">
        <v>4165</v>
      </c>
      <c r="K1792" s="31" t="s">
        <v>5979</v>
      </c>
      <c r="N1792" s="4" t="s">
        <v>6410</v>
      </c>
      <c r="O1792" s="4" t="s">
        <v>7026</v>
      </c>
    </row>
    <row r="1793" spans="10:15" x14ac:dyDescent="0.2">
      <c r="J1793" s="41" t="s">
        <v>4165</v>
      </c>
      <c r="K1793" s="31" t="s">
        <v>5980</v>
      </c>
      <c r="N1793" s="4" t="s">
        <v>6602</v>
      </c>
      <c r="O1793" s="4" t="s">
        <v>7049</v>
      </c>
    </row>
    <row r="1794" spans="10:15" x14ac:dyDescent="0.2">
      <c r="J1794" s="41" t="s">
        <v>4165</v>
      </c>
      <c r="K1794" s="31" t="s">
        <v>5981</v>
      </c>
      <c r="N1794" s="4" t="s">
        <v>5100</v>
      </c>
      <c r="O1794" s="4" t="s">
        <v>6877</v>
      </c>
    </row>
    <row r="1795" spans="10:15" x14ac:dyDescent="0.2">
      <c r="J1795" s="41" t="s">
        <v>4165</v>
      </c>
      <c r="K1795" s="31" t="s">
        <v>5982</v>
      </c>
      <c r="N1795" s="150" t="s">
        <v>5854</v>
      </c>
      <c r="O1795" s="4" t="s">
        <v>6979</v>
      </c>
    </row>
    <row r="1796" spans="10:15" x14ac:dyDescent="0.2">
      <c r="J1796" s="41" t="s">
        <v>4165</v>
      </c>
      <c r="K1796" s="31" t="s">
        <v>5983</v>
      </c>
      <c r="N1796" s="4" t="s">
        <v>5290</v>
      </c>
      <c r="O1796" s="4" t="s">
        <v>6934</v>
      </c>
    </row>
    <row r="1797" spans="10:15" x14ac:dyDescent="0.2">
      <c r="J1797" s="41" t="s">
        <v>4165</v>
      </c>
      <c r="K1797" s="31" t="s">
        <v>5984</v>
      </c>
      <c r="N1797" s="150" t="s">
        <v>6177</v>
      </c>
      <c r="O1797" s="4" t="s">
        <v>6996</v>
      </c>
    </row>
    <row r="1798" spans="10:15" x14ac:dyDescent="0.2">
      <c r="J1798" s="41" t="s">
        <v>4165</v>
      </c>
      <c r="K1798" s="31" t="s">
        <v>5985</v>
      </c>
      <c r="N1798" s="4" t="s">
        <v>4628</v>
      </c>
      <c r="O1798" s="4" t="s">
        <v>6867</v>
      </c>
    </row>
    <row r="1799" spans="10:15" x14ac:dyDescent="0.2">
      <c r="J1799" s="41" t="s">
        <v>4165</v>
      </c>
      <c r="K1799" s="31" t="s">
        <v>5986</v>
      </c>
      <c r="N1799" s="4" t="s">
        <v>6214</v>
      </c>
      <c r="O1799" s="4" t="s">
        <v>4096</v>
      </c>
    </row>
    <row r="1800" spans="10:15" x14ac:dyDescent="0.2">
      <c r="J1800" s="41" t="s">
        <v>4165</v>
      </c>
      <c r="K1800" s="31" t="s">
        <v>5987</v>
      </c>
      <c r="N1800" s="148" t="s">
        <v>5386</v>
      </c>
      <c r="O1800" s="4" t="s">
        <v>6937</v>
      </c>
    </row>
    <row r="1801" spans="10:15" x14ac:dyDescent="0.2">
      <c r="J1801" s="41" t="s">
        <v>4165</v>
      </c>
      <c r="K1801" s="31" t="s">
        <v>5988</v>
      </c>
      <c r="N1801" s="4" t="s">
        <v>4623</v>
      </c>
      <c r="O1801" s="4" t="s">
        <v>6867</v>
      </c>
    </row>
    <row r="1802" spans="10:15" x14ac:dyDescent="0.2">
      <c r="J1802" s="41" t="s">
        <v>4165</v>
      </c>
      <c r="K1802" s="31" t="s">
        <v>5989</v>
      </c>
      <c r="N1802" s="148" t="s">
        <v>4565</v>
      </c>
      <c r="O1802" s="4" t="s">
        <v>4096</v>
      </c>
    </row>
    <row r="1803" spans="10:15" x14ac:dyDescent="0.2">
      <c r="J1803" s="41" t="s">
        <v>4165</v>
      </c>
      <c r="K1803" s="31" t="s">
        <v>5990</v>
      </c>
      <c r="N1803" s="4" t="s">
        <v>6295</v>
      </c>
      <c r="O1803" s="4" t="s">
        <v>7017</v>
      </c>
    </row>
    <row r="1804" spans="10:15" x14ac:dyDescent="0.2">
      <c r="J1804" s="41" t="s">
        <v>4165</v>
      </c>
      <c r="K1804" s="31" t="s">
        <v>5991</v>
      </c>
      <c r="N1804" s="4" t="s">
        <v>5291</v>
      </c>
      <c r="O1804" s="4" t="s">
        <v>6934</v>
      </c>
    </row>
    <row r="1805" spans="10:15" x14ac:dyDescent="0.2">
      <c r="J1805" s="41" t="s">
        <v>4165</v>
      </c>
      <c r="K1805" s="31" t="s">
        <v>5992</v>
      </c>
      <c r="N1805" s="4" t="s">
        <v>5268</v>
      </c>
      <c r="O1805" s="4" t="s">
        <v>6936</v>
      </c>
    </row>
    <row r="1806" spans="10:15" x14ac:dyDescent="0.2">
      <c r="J1806" s="41" t="s">
        <v>4165</v>
      </c>
      <c r="K1806" s="31" t="s">
        <v>5993</v>
      </c>
      <c r="N1806" s="4" t="s">
        <v>6052</v>
      </c>
      <c r="O1806" s="4" t="s">
        <v>4096</v>
      </c>
    </row>
    <row r="1807" spans="10:15" x14ac:dyDescent="0.2">
      <c r="J1807" s="41" t="s">
        <v>4165</v>
      </c>
      <c r="K1807" s="31" t="s">
        <v>5604</v>
      </c>
      <c r="N1807" s="4" t="s">
        <v>6052</v>
      </c>
      <c r="O1807" s="4" t="s">
        <v>4096</v>
      </c>
    </row>
    <row r="1808" spans="10:15" x14ac:dyDescent="0.2">
      <c r="J1808" s="41" t="s">
        <v>4165</v>
      </c>
      <c r="K1808" s="31" t="s">
        <v>5994</v>
      </c>
      <c r="N1808" s="150" t="s">
        <v>5953</v>
      </c>
      <c r="O1808" s="4" t="s">
        <v>6990</v>
      </c>
    </row>
    <row r="1809" spans="10:15" x14ac:dyDescent="0.2">
      <c r="J1809" s="41" t="s">
        <v>4165</v>
      </c>
      <c r="K1809" s="31" t="s">
        <v>5995</v>
      </c>
      <c r="N1809" s="150" t="s">
        <v>5855</v>
      </c>
      <c r="O1809" s="4" t="s">
        <v>6980</v>
      </c>
    </row>
    <row r="1810" spans="10:15" x14ac:dyDescent="0.2">
      <c r="J1810" s="41" t="s">
        <v>4165</v>
      </c>
      <c r="K1810" s="31" t="s">
        <v>5621</v>
      </c>
      <c r="N1810" s="4" t="s">
        <v>6603</v>
      </c>
      <c r="O1810" s="4" t="s">
        <v>7049</v>
      </c>
    </row>
    <row r="1811" spans="10:15" x14ac:dyDescent="0.2">
      <c r="J1811" s="41" t="s">
        <v>4165</v>
      </c>
      <c r="K1811" s="31" t="s">
        <v>5996</v>
      </c>
      <c r="N1811" s="148" t="s">
        <v>4395</v>
      </c>
      <c r="O1811" s="27" t="s">
        <v>4096</v>
      </c>
    </row>
    <row r="1812" spans="10:15" x14ac:dyDescent="0.2">
      <c r="J1812" s="41" t="s">
        <v>4165</v>
      </c>
      <c r="K1812" s="31" t="s">
        <v>5997</v>
      </c>
      <c r="N1812" s="4" t="s">
        <v>5366</v>
      </c>
      <c r="O1812" s="4" t="s">
        <v>6936</v>
      </c>
    </row>
    <row r="1813" spans="10:15" x14ac:dyDescent="0.2">
      <c r="J1813" s="41" t="s">
        <v>4165</v>
      </c>
      <c r="K1813" s="31" t="s">
        <v>5634</v>
      </c>
      <c r="N1813" s="4" t="s">
        <v>4903</v>
      </c>
      <c r="O1813" s="4" t="s">
        <v>6877</v>
      </c>
    </row>
    <row r="1814" spans="10:15" x14ac:dyDescent="0.2">
      <c r="J1814" s="41" t="s">
        <v>4165</v>
      </c>
      <c r="K1814" s="31" t="s">
        <v>5998</v>
      </c>
      <c r="N1814" s="4" t="s">
        <v>6093</v>
      </c>
      <c r="O1814" s="4" t="s">
        <v>4096</v>
      </c>
    </row>
    <row r="1815" spans="10:15" x14ac:dyDescent="0.2">
      <c r="J1815" s="41" t="s">
        <v>4165</v>
      </c>
      <c r="K1815" s="31" t="s">
        <v>5999</v>
      </c>
      <c r="N1815" s="150" t="s">
        <v>4734</v>
      </c>
      <c r="O1815" s="150" t="s">
        <v>6877</v>
      </c>
    </row>
    <row r="1816" spans="10:15" x14ac:dyDescent="0.2">
      <c r="J1816" s="41" t="s">
        <v>4165</v>
      </c>
      <c r="K1816" s="31" t="s">
        <v>6000</v>
      </c>
      <c r="N1816" s="150" t="s">
        <v>4734</v>
      </c>
      <c r="O1816" s="150" t="s">
        <v>6880</v>
      </c>
    </row>
    <row r="1817" spans="10:15" x14ac:dyDescent="0.2">
      <c r="J1817" s="41" t="s">
        <v>4165</v>
      </c>
      <c r="K1817" s="31" t="s">
        <v>6001</v>
      </c>
      <c r="N1817" s="150" t="s">
        <v>4734</v>
      </c>
      <c r="O1817" s="150" t="s">
        <v>6881</v>
      </c>
    </row>
    <row r="1818" spans="10:15" x14ac:dyDescent="0.2">
      <c r="J1818" s="41" t="s">
        <v>4165</v>
      </c>
      <c r="K1818" s="31" t="s">
        <v>6002</v>
      </c>
      <c r="N1818" s="150" t="s">
        <v>4734</v>
      </c>
      <c r="O1818" s="150" t="s">
        <v>6882</v>
      </c>
    </row>
    <row r="1819" spans="10:15" x14ac:dyDescent="0.2">
      <c r="J1819" s="41" t="s">
        <v>4165</v>
      </c>
      <c r="K1819" s="31" t="s">
        <v>681</v>
      </c>
      <c r="N1819" s="150" t="s">
        <v>4734</v>
      </c>
      <c r="O1819" s="150" t="s">
        <v>6883</v>
      </c>
    </row>
    <row r="1820" spans="10:15" x14ac:dyDescent="0.2">
      <c r="J1820" s="41" t="s">
        <v>4165</v>
      </c>
      <c r="K1820" s="31" t="s">
        <v>6003</v>
      </c>
      <c r="N1820" s="150" t="s">
        <v>4734</v>
      </c>
      <c r="O1820" s="150" t="s">
        <v>6884</v>
      </c>
    </row>
    <row r="1821" spans="10:15" x14ac:dyDescent="0.2">
      <c r="J1821" s="41" t="s">
        <v>4165</v>
      </c>
      <c r="K1821" s="31" t="s">
        <v>6004</v>
      </c>
      <c r="N1821" s="150" t="s">
        <v>4734</v>
      </c>
      <c r="O1821" s="150" t="s">
        <v>6885</v>
      </c>
    </row>
    <row r="1822" spans="10:15" x14ac:dyDescent="0.2">
      <c r="J1822" s="41" t="s">
        <v>4165</v>
      </c>
      <c r="K1822" s="31" t="s">
        <v>6005</v>
      </c>
      <c r="N1822" s="4" t="s">
        <v>4530</v>
      </c>
      <c r="O1822" s="4" t="s">
        <v>6870</v>
      </c>
    </row>
    <row r="1823" spans="10:15" x14ac:dyDescent="0.2">
      <c r="J1823" s="41" t="s">
        <v>4165</v>
      </c>
      <c r="K1823" s="31" t="s">
        <v>6005</v>
      </c>
      <c r="N1823" s="4" t="s">
        <v>5289</v>
      </c>
      <c r="O1823" s="4" t="s">
        <v>6934</v>
      </c>
    </row>
    <row r="1824" spans="10:15" x14ac:dyDescent="0.2">
      <c r="J1824" s="41" t="s">
        <v>4165</v>
      </c>
      <c r="K1824" s="31" t="s">
        <v>6006</v>
      </c>
      <c r="N1824" s="4" t="s">
        <v>5224</v>
      </c>
      <c r="O1824" s="4" t="s">
        <v>6877</v>
      </c>
    </row>
    <row r="1825" spans="10:15" x14ac:dyDescent="0.2">
      <c r="J1825" s="41" t="s">
        <v>4165</v>
      </c>
      <c r="K1825" s="31" t="s">
        <v>6007</v>
      </c>
      <c r="N1825" s="148" t="s">
        <v>5395</v>
      </c>
      <c r="O1825" s="4" t="s">
        <v>6937</v>
      </c>
    </row>
    <row r="1826" spans="10:15" x14ac:dyDescent="0.2">
      <c r="J1826" s="41" t="s">
        <v>4165</v>
      </c>
      <c r="K1826" s="31" t="s">
        <v>6008</v>
      </c>
      <c r="N1826" s="4" t="s">
        <v>4493</v>
      </c>
      <c r="O1826" s="27" t="s">
        <v>4096</v>
      </c>
    </row>
    <row r="1827" spans="10:15" x14ac:dyDescent="0.2">
      <c r="J1827" s="41" t="s">
        <v>4165</v>
      </c>
      <c r="K1827" s="31" t="s">
        <v>6009</v>
      </c>
      <c r="N1827" s="4" t="s">
        <v>4555</v>
      </c>
      <c r="O1827" s="4" t="s">
        <v>6875</v>
      </c>
    </row>
    <row r="1828" spans="10:15" x14ac:dyDescent="0.2">
      <c r="J1828" s="41" t="s">
        <v>4165</v>
      </c>
      <c r="K1828" s="31" t="s">
        <v>6010</v>
      </c>
      <c r="N1828" s="4" t="s">
        <v>5326</v>
      </c>
      <c r="O1828" s="4" t="s">
        <v>6934</v>
      </c>
    </row>
    <row r="1829" spans="10:15" x14ac:dyDescent="0.2">
      <c r="J1829" s="41" t="s">
        <v>4165</v>
      </c>
      <c r="K1829" s="31" t="s">
        <v>6011</v>
      </c>
      <c r="N1829" s="150" t="s">
        <v>5856</v>
      </c>
      <c r="O1829" s="4" t="s">
        <v>6979</v>
      </c>
    </row>
    <row r="1830" spans="10:15" x14ac:dyDescent="0.2">
      <c r="J1830" s="41" t="s">
        <v>4165</v>
      </c>
      <c r="K1830" s="31" t="s">
        <v>6012</v>
      </c>
      <c r="N1830" s="4" t="s">
        <v>4141</v>
      </c>
      <c r="O1830" s="4" t="s">
        <v>6934</v>
      </c>
    </row>
    <row r="1831" spans="10:15" x14ac:dyDescent="0.2">
      <c r="J1831" s="41" t="s">
        <v>4165</v>
      </c>
      <c r="K1831" s="31" t="s">
        <v>5687</v>
      </c>
      <c r="N1831" s="4" t="s">
        <v>4494</v>
      </c>
      <c r="O1831" s="27" t="s">
        <v>4096</v>
      </c>
    </row>
    <row r="1832" spans="10:15" x14ac:dyDescent="0.2">
      <c r="J1832" s="41" t="s">
        <v>4165</v>
      </c>
      <c r="K1832" s="31" t="s">
        <v>6013</v>
      </c>
      <c r="N1832" s="4" t="s">
        <v>6536</v>
      </c>
      <c r="O1832" s="4" t="s">
        <v>4096</v>
      </c>
    </row>
    <row r="1833" spans="10:15" x14ac:dyDescent="0.2">
      <c r="J1833" s="41" t="s">
        <v>4165</v>
      </c>
      <c r="K1833" s="31" t="s">
        <v>6014</v>
      </c>
      <c r="N1833" s="4" t="s">
        <v>6411</v>
      </c>
      <c r="O1833" s="4" t="s">
        <v>7021</v>
      </c>
    </row>
    <row r="1834" spans="10:15" x14ac:dyDescent="0.2">
      <c r="J1834" s="41" t="s">
        <v>4165</v>
      </c>
      <c r="K1834" s="31" t="s">
        <v>6015</v>
      </c>
      <c r="N1834" s="4" t="s">
        <v>4595</v>
      </c>
      <c r="O1834" s="4" t="s">
        <v>4096</v>
      </c>
    </row>
    <row r="1835" spans="10:15" x14ac:dyDescent="0.2">
      <c r="J1835" s="41" t="s">
        <v>4165</v>
      </c>
      <c r="K1835" s="31" t="s">
        <v>6016</v>
      </c>
      <c r="N1835" s="150" t="s">
        <v>6178</v>
      </c>
      <c r="O1835" s="4" t="s">
        <v>6997</v>
      </c>
    </row>
    <row r="1836" spans="10:15" x14ac:dyDescent="0.2">
      <c r="J1836" s="41" t="s">
        <v>4165</v>
      </c>
      <c r="K1836" s="31" t="s">
        <v>6017</v>
      </c>
      <c r="N1836" s="150" t="s">
        <v>5857</v>
      </c>
      <c r="O1836" s="4" t="s">
        <v>6974</v>
      </c>
    </row>
    <row r="1837" spans="10:15" x14ac:dyDescent="0.2">
      <c r="J1837" s="41" t="s">
        <v>4165</v>
      </c>
      <c r="K1837" s="31" t="s">
        <v>5717</v>
      </c>
      <c r="N1837" s="150" t="s">
        <v>5858</v>
      </c>
      <c r="O1837" s="4" t="s">
        <v>6974</v>
      </c>
    </row>
    <row r="1838" spans="10:15" x14ac:dyDescent="0.2">
      <c r="J1838" s="41" t="s">
        <v>4165</v>
      </c>
      <c r="K1838" s="31" t="s">
        <v>5718</v>
      </c>
      <c r="N1838" s="150" t="s">
        <v>5859</v>
      </c>
      <c r="O1838" s="4" t="s">
        <v>6974</v>
      </c>
    </row>
    <row r="1839" spans="10:15" x14ac:dyDescent="0.2">
      <c r="J1839" s="41" t="s">
        <v>4165</v>
      </c>
      <c r="K1839" s="31" t="s">
        <v>5719</v>
      </c>
      <c r="N1839" s="150" t="s">
        <v>5663</v>
      </c>
      <c r="O1839" s="4" t="s">
        <v>6953</v>
      </c>
    </row>
    <row r="1840" spans="10:15" x14ac:dyDescent="0.2">
      <c r="J1840" s="41" t="s">
        <v>4165</v>
      </c>
      <c r="K1840" s="31" t="s">
        <v>6018</v>
      </c>
      <c r="N1840" s="150" t="s">
        <v>5664</v>
      </c>
      <c r="O1840" s="4" t="s">
        <v>6951</v>
      </c>
    </row>
    <row r="1841" spans="10:15" x14ac:dyDescent="0.2">
      <c r="J1841" s="41" t="s">
        <v>4165</v>
      </c>
      <c r="K1841" s="31" t="s">
        <v>6019</v>
      </c>
      <c r="N1841" s="4" t="s">
        <v>4861</v>
      </c>
      <c r="O1841" s="4" t="s">
        <v>6890</v>
      </c>
    </row>
    <row r="1842" spans="10:15" x14ac:dyDescent="0.2">
      <c r="J1842" s="41" t="s">
        <v>4165</v>
      </c>
      <c r="K1842" s="31" t="s">
        <v>6020</v>
      </c>
      <c r="N1842" s="4" t="s">
        <v>4862</v>
      </c>
      <c r="O1842" s="4" t="s">
        <v>6891</v>
      </c>
    </row>
    <row r="1843" spans="10:15" x14ac:dyDescent="0.2">
      <c r="J1843" s="41" t="s">
        <v>4165</v>
      </c>
      <c r="K1843" s="31" t="s">
        <v>6021</v>
      </c>
      <c r="N1843" s="4" t="s">
        <v>4440</v>
      </c>
      <c r="O1843" s="27" t="s">
        <v>4096</v>
      </c>
    </row>
    <row r="1844" spans="10:15" x14ac:dyDescent="0.2">
      <c r="J1844" s="41" t="s">
        <v>4165</v>
      </c>
      <c r="K1844" s="31" t="s">
        <v>6022</v>
      </c>
      <c r="N1844" s="4" t="s">
        <v>4495</v>
      </c>
      <c r="O1844" s="27" t="s">
        <v>4096</v>
      </c>
    </row>
    <row r="1845" spans="10:15" x14ac:dyDescent="0.2">
      <c r="J1845" s="41" t="s">
        <v>4165</v>
      </c>
      <c r="K1845" s="31" t="s">
        <v>6023</v>
      </c>
      <c r="N1845" s="150" t="s">
        <v>4735</v>
      </c>
      <c r="O1845" s="150" t="s">
        <v>6877</v>
      </c>
    </row>
    <row r="1846" spans="10:15" x14ac:dyDescent="0.2">
      <c r="J1846" s="41" t="s">
        <v>4165</v>
      </c>
      <c r="K1846" s="31" t="s">
        <v>4165</v>
      </c>
      <c r="N1846" s="150" t="s">
        <v>4735</v>
      </c>
      <c r="O1846" s="150" t="s">
        <v>6885</v>
      </c>
    </row>
    <row r="1847" spans="10:15" x14ac:dyDescent="0.2">
      <c r="J1847" s="41" t="s">
        <v>4165</v>
      </c>
      <c r="K1847" s="31" t="s">
        <v>6024</v>
      </c>
      <c r="N1847" s="4" t="s">
        <v>4863</v>
      </c>
      <c r="O1847" s="4" t="s">
        <v>6900</v>
      </c>
    </row>
    <row r="1848" spans="10:15" x14ac:dyDescent="0.2">
      <c r="J1848" s="41" t="s">
        <v>4165</v>
      </c>
      <c r="K1848" s="26" t="s">
        <v>5733</v>
      </c>
      <c r="N1848" s="4" t="s">
        <v>4570</v>
      </c>
      <c r="O1848" s="4" t="s">
        <v>4096</v>
      </c>
    </row>
    <row r="1849" spans="10:15" x14ac:dyDescent="0.2">
      <c r="J1849" s="41" t="s">
        <v>4165</v>
      </c>
      <c r="K1849" s="31" t="s">
        <v>6025</v>
      </c>
      <c r="N1849" s="4" t="s">
        <v>5302</v>
      </c>
      <c r="O1849" s="4" t="s">
        <v>6936</v>
      </c>
    </row>
    <row r="1850" spans="10:15" x14ac:dyDescent="0.2">
      <c r="J1850" s="41" t="s">
        <v>4165</v>
      </c>
      <c r="K1850" s="31" t="s">
        <v>6026</v>
      </c>
      <c r="N1850" s="4" t="s">
        <v>6296</v>
      </c>
      <c r="O1850" s="4" t="s">
        <v>7017</v>
      </c>
    </row>
    <row r="1851" spans="10:15" x14ac:dyDescent="0.2">
      <c r="J1851" s="41" t="s">
        <v>4165</v>
      </c>
      <c r="K1851" s="31" t="s">
        <v>6027</v>
      </c>
      <c r="N1851" s="150" t="s">
        <v>6002</v>
      </c>
      <c r="O1851" s="4" t="s">
        <v>6994</v>
      </c>
    </row>
    <row r="1852" spans="10:15" x14ac:dyDescent="0.2">
      <c r="J1852" s="41" t="s">
        <v>4165</v>
      </c>
      <c r="K1852" s="31" t="s">
        <v>6028</v>
      </c>
      <c r="N1852" s="27" t="s">
        <v>4399</v>
      </c>
      <c r="O1852" s="27" t="s">
        <v>4096</v>
      </c>
    </row>
    <row r="1853" spans="10:15" x14ac:dyDescent="0.2">
      <c r="J1853" s="26" t="s">
        <v>4166</v>
      </c>
      <c r="K1853" s="26" t="s">
        <v>7094</v>
      </c>
      <c r="N1853" s="27" t="s">
        <v>4399</v>
      </c>
      <c r="O1853" s="27" t="s">
        <v>4096</v>
      </c>
    </row>
    <row r="1854" spans="10:15" x14ac:dyDescent="0.2">
      <c r="J1854" s="26" t="s">
        <v>4167</v>
      </c>
      <c r="K1854" s="26" t="s">
        <v>7094</v>
      </c>
      <c r="N1854" s="44" t="s">
        <v>6179</v>
      </c>
      <c r="O1854" s="150" t="s">
        <v>6998</v>
      </c>
    </row>
    <row r="1855" spans="10:15" x14ac:dyDescent="0.2">
      <c r="J1855" s="26" t="s">
        <v>4168</v>
      </c>
      <c r="K1855" s="26" t="s">
        <v>7094</v>
      </c>
      <c r="N1855" s="4" t="s">
        <v>6319</v>
      </c>
      <c r="O1855" s="4" t="s">
        <v>7017</v>
      </c>
    </row>
    <row r="1856" spans="10:15" x14ac:dyDescent="0.2">
      <c r="J1856" s="26" t="s">
        <v>4169</v>
      </c>
      <c r="K1856" s="26" t="s">
        <v>7094</v>
      </c>
      <c r="N1856" s="150" t="s">
        <v>5500</v>
      </c>
      <c r="O1856" s="4" t="s">
        <v>6939</v>
      </c>
    </row>
    <row r="1857" spans="10:15" x14ac:dyDescent="0.2">
      <c r="J1857" s="26" t="s">
        <v>4170</v>
      </c>
      <c r="K1857" s="26" t="s">
        <v>7094</v>
      </c>
      <c r="N1857" s="4" t="s">
        <v>5327</v>
      </c>
      <c r="O1857" s="4" t="s">
        <v>6934</v>
      </c>
    </row>
    <row r="1858" spans="10:15" x14ac:dyDescent="0.2">
      <c r="J1858" s="26" t="s">
        <v>4171</v>
      </c>
      <c r="K1858" s="26" t="s">
        <v>7094</v>
      </c>
      <c r="N1858" s="150" t="s">
        <v>5954</v>
      </c>
      <c r="O1858" s="4" t="s">
        <v>6990</v>
      </c>
    </row>
    <row r="1859" spans="10:15" x14ac:dyDescent="0.2">
      <c r="J1859" s="26" t="s">
        <v>4172</v>
      </c>
      <c r="K1859" s="26" t="s">
        <v>7094</v>
      </c>
      <c r="N1859" s="148" t="s">
        <v>6032</v>
      </c>
      <c r="O1859" s="4" t="s">
        <v>4096</v>
      </c>
    </row>
    <row r="1860" spans="10:15" x14ac:dyDescent="0.2">
      <c r="J1860" s="26" t="s">
        <v>4173</v>
      </c>
      <c r="K1860" s="26" t="s">
        <v>7094</v>
      </c>
      <c r="N1860" s="4" t="s">
        <v>5359</v>
      </c>
      <c r="O1860" s="4" t="s">
        <v>6934</v>
      </c>
    </row>
    <row r="1861" spans="10:15" x14ac:dyDescent="0.2">
      <c r="J1861" s="26" t="s">
        <v>4174</v>
      </c>
      <c r="K1861" s="26" t="s">
        <v>7094</v>
      </c>
      <c r="N1861" s="150" t="s">
        <v>5501</v>
      </c>
      <c r="O1861" s="4" t="s">
        <v>6939</v>
      </c>
    </row>
    <row r="1862" spans="10:15" x14ac:dyDescent="0.2">
      <c r="J1862" s="26" t="s">
        <v>4175</v>
      </c>
      <c r="K1862" s="26" t="s">
        <v>7094</v>
      </c>
      <c r="N1862" s="4" t="s">
        <v>4520</v>
      </c>
      <c r="O1862" s="4" t="s">
        <v>4096</v>
      </c>
    </row>
    <row r="1863" spans="10:15" x14ac:dyDescent="0.2">
      <c r="J1863" s="26" t="s">
        <v>4176</v>
      </c>
      <c r="K1863" s="26" t="s">
        <v>7094</v>
      </c>
      <c r="N1863" s="4" t="s">
        <v>4585</v>
      </c>
      <c r="O1863" s="4" t="s">
        <v>4096</v>
      </c>
    </row>
    <row r="1864" spans="10:15" x14ac:dyDescent="0.2">
      <c r="J1864" s="26" t="s">
        <v>4177</v>
      </c>
      <c r="K1864" s="26" t="s">
        <v>7094</v>
      </c>
      <c r="N1864" s="4" t="s">
        <v>5356</v>
      </c>
      <c r="O1864" s="4" t="s">
        <v>6934</v>
      </c>
    </row>
    <row r="1865" spans="10:15" x14ac:dyDescent="0.2">
      <c r="J1865" s="26" t="s">
        <v>4178</v>
      </c>
      <c r="K1865" s="26" t="s">
        <v>7094</v>
      </c>
      <c r="N1865" s="4" t="s">
        <v>5057</v>
      </c>
      <c r="O1865" s="4" t="s">
        <v>6911</v>
      </c>
    </row>
    <row r="1866" spans="10:15" x14ac:dyDescent="0.2">
      <c r="J1866" s="26" t="s">
        <v>4179</v>
      </c>
      <c r="K1866" s="26" t="s">
        <v>7094</v>
      </c>
      <c r="N1866" s="4" t="s">
        <v>6221</v>
      </c>
      <c r="O1866" s="4" t="s">
        <v>4096</v>
      </c>
    </row>
    <row r="1867" spans="10:15" x14ac:dyDescent="0.2">
      <c r="J1867" s="26" t="s">
        <v>4180</v>
      </c>
      <c r="K1867" s="26" t="s">
        <v>7094</v>
      </c>
      <c r="N1867" s="4" t="s">
        <v>6412</v>
      </c>
      <c r="O1867" s="4" t="s">
        <v>7021</v>
      </c>
    </row>
    <row r="1868" spans="10:15" x14ac:dyDescent="0.2">
      <c r="J1868" s="26" t="s">
        <v>4181</v>
      </c>
      <c r="K1868" s="26" t="s">
        <v>7094</v>
      </c>
      <c r="N1868" s="4" t="s">
        <v>6345</v>
      </c>
      <c r="O1868" s="4" t="s">
        <v>7018</v>
      </c>
    </row>
    <row r="1869" spans="10:15" x14ac:dyDescent="0.2">
      <c r="J1869" s="26" t="s">
        <v>4182</v>
      </c>
      <c r="K1869" s="26" t="s">
        <v>7094</v>
      </c>
      <c r="N1869" s="150" t="s">
        <v>5860</v>
      </c>
      <c r="O1869" s="4" t="s">
        <v>6980</v>
      </c>
    </row>
    <row r="1870" spans="10:15" x14ac:dyDescent="0.2">
      <c r="J1870" s="26" t="s">
        <v>4183</v>
      </c>
      <c r="K1870" s="26" t="s">
        <v>7094</v>
      </c>
      <c r="N1870" s="4" t="s">
        <v>5357</v>
      </c>
      <c r="O1870" s="4" t="s">
        <v>6934</v>
      </c>
    </row>
    <row r="1871" spans="10:15" x14ac:dyDescent="0.2">
      <c r="J1871" s="26" t="s">
        <v>7095</v>
      </c>
      <c r="K1871" s="26" t="s">
        <v>7095</v>
      </c>
      <c r="N1871" s="4" t="s">
        <v>5312</v>
      </c>
      <c r="O1871" s="4" t="s">
        <v>6934</v>
      </c>
    </row>
    <row r="1872" spans="10:15" x14ac:dyDescent="0.2">
      <c r="J1872" s="26" t="s">
        <v>4184</v>
      </c>
      <c r="K1872" s="26" t="s">
        <v>7096</v>
      </c>
      <c r="N1872" s="4" t="s">
        <v>5292</v>
      </c>
      <c r="O1872" s="4" t="s">
        <v>6934</v>
      </c>
    </row>
    <row r="1873" spans="10:15" x14ac:dyDescent="0.2">
      <c r="J1873" s="26" t="s">
        <v>4185</v>
      </c>
      <c r="K1873" s="26" t="s">
        <v>7096</v>
      </c>
      <c r="N1873" s="4" t="s">
        <v>5293</v>
      </c>
      <c r="O1873" s="4" t="s">
        <v>6934</v>
      </c>
    </row>
    <row r="1874" spans="10:15" x14ac:dyDescent="0.2">
      <c r="J1874" s="32" t="s">
        <v>4186</v>
      </c>
      <c r="K1874" s="26" t="s">
        <v>7096</v>
      </c>
      <c r="N1874" s="4" t="s">
        <v>5346</v>
      </c>
      <c r="O1874" s="4" t="s">
        <v>6936</v>
      </c>
    </row>
    <row r="1875" spans="10:15" x14ac:dyDescent="0.2">
      <c r="J1875" s="32" t="s">
        <v>4187</v>
      </c>
      <c r="K1875" s="26" t="s">
        <v>7096</v>
      </c>
      <c r="N1875" s="4" t="s">
        <v>5362</v>
      </c>
      <c r="O1875" s="4" t="s">
        <v>6934</v>
      </c>
    </row>
    <row r="1876" spans="10:15" x14ac:dyDescent="0.2">
      <c r="J1876" s="32" t="s">
        <v>4188</v>
      </c>
      <c r="K1876" s="26" t="s">
        <v>7096</v>
      </c>
      <c r="N1876" s="4" t="s">
        <v>5340</v>
      </c>
      <c r="O1876" s="4" t="s">
        <v>6934</v>
      </c>
    </row>
    <row r="1877" spans="10:15" x14ac:dyDescent="0.2">
      <c r="J1877" s="26" t="s">
        <v>4189</v>
      </c>
      <c r="K1877" s="26" t="s">
        <v>7096</v>
      </c>
      <c r="N1877" s="4" t="s">
        <v>5358</v>
      </c>
      <c r="O1877" s="4" t="s">
        <v>6934</v>
      </c>
    </row>
    <row r="1878" spans="10:15" x14ac:dyDescent="0.2">
      <c r="J1878" s="26" t="s">
        <v>4190</v>
      </c>
      <c r="K1878" s="26" t="s">
        <v>7097</v>
      </c>
      <c r="N1878" s="4" t="s">
        <v>5339</v>
      </c>
      <c r="O1878" s="4" t="s">
        <v>6934</v>
      </c>
    </row>
    <row r="1879" spans="10:15" x14ac:dyDescent="0.2">
      <c r="J1879" s="26" t="s">
        <v>4191</v>
      </c>
      <c r="K1879" s="32" t="s">
        <v>6029</v>
      </c>
      <c r="N1879" s="148" t="s">
        <v>4613</v>
      </c>
      <c r="O1879" s="4" t="s">
        <v>4096</v>
      </c>
    </row>
    <row r="1880" spans="10:15" x14ac:dyDescent="0.2">
      <c r="J1880" s="26" t="s">
        <v>4191</v>
      </c>
      <c r="K1880" s="32" t="s">
        <v>6030</v>
      </c>
      <c r="N1880" s="4" t="s">
        <v>6333</v>
      </c>
      <c r="O1880" s="4" t="s">
        <v>7017</v>
      </c>
    </row>
    <row r="1881" spans="10:15" x14ac:dyDescent="0.2">
      <c r="J1881" s="26" t="s">
        <v>4191</v>
      </c>
      <c r="K1881" s="26" t="s">
        <v>6031</v>
      </c>
      <c r="N1881" s="27" t="s">
        <v>4414</v>
      </c>
      <c r="O1881" s="27" t="s">
        <v>4096</v>
      </c>
    </row>
    <row r="1882" spans="10:15" x14ac:dyDescent="0.2">
      <c r="J1882" s="26" t="s">
        <v>4191</v>
      </c>
      <c r="K1882" s="32" t="s">
        <v>6032</v>
      </c>
      <c r="N1882" s="153" t="s">
        <v>4641</v>
      </c>
      <c r="O1882" s="4" t="s">
        <v>4096</v>
      </c>
    </row>
    <row r="1883" spans="10:15" x14ac:dyDescent="0.2">
      <c r="J1883" s="26" t="s">
        <v>4192</v>
      </c>
      <c r="K1883" s="32" t="s">
        <v>6033</v>
      </c>
      <c r="N1883" s="148" t="s">
        <v>4614</v>
      </c>
      <c r="O1883" s="4" t="s">
        <v>4096</v>
      </c>
    </row>
    <row r="1884" spans="10:15" x14ac:dyDescent="0.2">
      <c r="J1884" s="26" t="s">
        <v>4192</v>
      </c>
      <c r="K1884" s="32" t="s">
        <v>6034</v>
      </c>
      <c r="N1884" s="4" t="s">
        <v>4898</v>
      </c>
      <c r="O1884" s="4" t="s">
        <v>6907</v>
      </c>
    </row>
    <row r="1885" spans="10:15" x14ac:dyDescent="0.2">
      <c r="J1885" s="26" t="s">
        <v>4192</v>
      </c>
      <c r="K1885" s="32" t="s">
        <v>6035</v>
      </c>
      <c r="N1885" s="148" t="s">
        <v>4615</v>
      </c>
      <c r="O1885" s="4" t="s">
        <v>4096</v>
      </c>
    </row>
    <row r="1886" spans="10:15" x14ac:dyDescent="0.2">
      <c r="J1886" s="26" t="s">
        <v>4192</v>
      </c>
      <c r="K1886" s="32" t="s">
        <v>6036</v>
      </c>
      <c r="N1886" s="4" t="s">
        <v>6297</v>
      </c>
      <c r="O1886" s="4" t="s">
        <v>7017</v>
      </c>
    </row>
    <row r="1887" spans="10:15" x14ac:dyDescent="0.2">
      <c r="J1887" s="26" t="s">
        <v>4192</v>
      </c>
      <c r="K1887" s="32" t="s">
        <v>6037</v>
      </c>
      <c r="N1887" s="150" t="s">
        <v>5861</v>
      </c>
      <c r="O1887" s="4" t="s">
        <v>6983</v>
      </c>
    </row>
    <row r="1888" spans="10:15" x14ac:dyDescent="0.2">
      <c r="J1888" s="26" t="s">
        <v>4192</v>
      </c>
      <c r="K1888" s="32" t="s">
        <v>6038</v>
      </c>
      <c r="N1888" s="27" t="s">
        <v>4355</v>
      </c>
      <c r="O1888" s="27" t="s">
        <v>4096</v>
      </c>
    </row>
    <row r="1889" spans="10:15" x14ac:dyDescent="0.2">
      <c r="J1889" s="26" t="s">
        <v>4192</v>
      </c>
      <c r="K1889" s="32" t="s">
        <v>6039</v>
      </c>
      <c r="N1889" s="150" t="s">
        <v>4736</v>
      </c>
      <c r="O1889" s="150" t="s">
        <v>6877</v>
      </c>
    </row>
    <row r="1890" spans="10:15" x14ac:dyDescent="0.2">
      <c r="J1890" s="26" t="s">
        <v>4193</v>
      </c>
      <c r="K1890" s="32" t="s">
        <v>6040</v>
      </c>
      <c r="N1890" s="150" t="s">
        <v>5955</v>
      </c>
      <c r="O1890" s="4" t="s">
        <v>6990</v>
      </c>
    </row>
    <row r="1891" spans="10:15" x14ac:dyDescent="0.2">
      <c r="J1891" s="26" t="s">
        <v>4193</v>
      </c>
      <c r="K1891" s="32" t="s">
        <v>6041</v>
      </c>
      <c r="N1891" s="4" t="s">
        <v>4864</v>
      </c>
      <c r="O1891" s="4" t="s">
        <v>6890</v>
      </c>
    </row>
    <row r="1892" spans="10:15" x14ac:dyDescent="0.2">
      <c r="J1892" s="26" t="s">
        <v>4193</v>
      </c>
      <c r="K1892" s="32" t="s">
        <v>6042</v>
      </c>
      <c r="N1892" s="4" t="s">
        <v>4865</v>
      </c>
      <c r="O1892" s="4" t="s">
        <v>6891</v>
      </c>
    </row>
    <row r="1893" spans="10:15" x14ac:dyDescent="0.2">
      <c r="J1893" s="26" t="s">
        <v>4193</v>
      </c>
      <c r="K1893" s="32" t="s">
        <v>6043</v>
      </c>
      <c r="N1893" s="150" t="s">
        <v>5862</v>
      </c>
      <c r="O1893" s="4" t="s">
        <v>6982</v>
      </c>
    </row>
    <row r="1894" spans="10:15" x14ac:dyDescent="0.2">
      <c r="J1894" s="26" t="s">
        <v>4193</v>
      </c>
      <c r="K1894" s="32" t="s">
        <v>6044</v>
      </c>
      <c r="N1894" s="150" t="s">
        <v>5665</v>
      </c>
      <c r="O1894" s="4" t="s">
        <v>6941</v>
      </c>
    </row>
    <row r="1895" spans="10:15" x14ac:dyDescent="0.2">
      <c r="J1895" s="26" t="s">
        <v>4193</v>
      </c>
      <c r="K1895" s="32" t="s">
        <v>6045</v>
      </c>
      <c r="N1895" s="150" t="s">
        <v>5666</v>
      </c>
      <c r="O1895" s="4" t="s">
        <v>6941</v>
      </c>
    </row>
    <row r="1896" spans="10:15" x14ac:dyDescent="0.2">
      <c r="J1896" s="26" t="s">
        <v>7099</v>
      </c>
      <c r="K1896" s="26" t="s">
        <v>7099</v>
      </c>
      <c r="N1896" s="150" t="s">
        <v>6180</v>
      </c>
      <c r="O1896" s="4" t="s">
        <v>6996</v>
      </c>
    </row>
    <row r="1897" spans="10:15" x14ac:dyDescent="0.2">
      <c r="J1897" s="26" t="s">
        <v>4194</v>
      </c>
      <c r="K1897" s="26" t="s">
        <v>6046</v>
      </c>
      <c r="N1897" s="4" t="s">
        <v>6604</v>
      </c>
      <c r="O1897" s="4" t="s">
        <v>7049</v>
      </c>
    </row>
    <row r="1898" spans="10:15" x14ac:dyDescent="0.2">
      <c r="J1898" s="26" t="s">
        <v>4194</v>
      </c>
      <c r="K1898" s="26" t="s">
        <v>6047</v>
      </c>
      <c r="N1898" s="4" t="s">
        <v>4866</v>
      </c>
      <c r="O1898" s="4" t="s">
        <v>6906</v>
      </c>
    </row>
    <row r="1899" spans="10:15" x14ac:dyDescent="0.2">
      <c r="J1899" s="26" t="s">
        <v>4194</v>
      </c>
      <c r="K1899" s="26" t="s">
        <v>6048</v>
      </c>
      <c r="N1899" s="4" t="s">
        <v>5058</v>
      </c>
      <c r="O1899" s="4" t="s">
        <v>6877</v>
      </c>
    </row>
    <row r="1900" spans="10:15" x14ac:dyDescent="0.2">
      <c r="J1900" s="26" t="s">
        <v>4194</v>
      </c>
      <c r="K1900" s="26" t="s">
        <v>6049</v>
      </c>
      <c r="N1900" s="4" t="s">
        <v>4867</v>
      </c>
      <c r="O1900" s="4" t="s">
        <v>6906</v>
      </c>
    </row>
    <row r="1901" spans="10:15" x14ac:dyDescent="0.2">
      <c r="J1901" s="26" t="s">
        <v>4194</v>
      </c>
      <c r="K1901" s="26" t="s">
        <v>6050</v>
      </c>
      <c r="N1901" s="4" t="s">
        <v>5059</v>
      </c>
      <c r="O1901" s="4" t="s">
        <v>6877</v>
      </c>
    </row>
    <row r="1902" spans="10:15" x14ac:dyDescent="0.2">
      <c r="J1902" s="26" t="s">
        <v>4194</v>
      </c>
      <c r="K1902" s="26" t="s">
        <v>6051</v>
      </c>
      <c r="N1902" s="4" t="s">
        <v>4868</v>
      </c>
      <c r="O1902" s="4" t="s">
        <v>6906</v>
      </c>
    </row>
    <row r="1903" spans="10:15" x14ac:dyDescent="0.2">
      <c r="J1903" s="26" t="s">
        <v>4194</v>
      </c>
      <c r="K1903" s="26" t="s">
        <v>7100</v>
      </c>
      <c r="N1903" s="4" t="s">
        <v>6537</v>
      </c>
      <c r="O1903" s="4" t="s">
        <v>4096</v>
      </c>
    </row>
    <row r="1904" spans="10:15" x14ac:dyDescent="0.2">
      <c r="J1904" s="26" t="s">
        <v>4195</v>
      </c>
      <c r="K1904" s="26" t="s">
        <v>6052</v>
      </c>
      <c r="N1904" s="4" t="s">
        <v>6413</v>
      </c>
      <c r="O1904" s="4" t="s">
        <v>7027</v>
      </c>
    </row>
    <row r="1905" spans="10:15" x14ac:dyDescent="0.2">
      <c r="J1905" s="26" t="s">
        <v>4195</v>
      </c>
      <c r="K1905" s="26" t="s">
        <v>4096</v>
      </c>
      <c r="N1905" s="4" t="s">
        <v>6414</v>
      </c>
      <c r="O1905" s="4" t="s">
        <v>7031</v>
      </c>
    </row>
    <row r="1906" spans="10:15" x14ac:dyDescent="0.2">
      <c r="J1906" s="42" t="s">
        <v>4196</v>
      </c>
      <c r="K1906" s="26" t="s">
        <v>6053</v>
      </c>
      <c r="N1906" s="153" t="s">
        <v>4632</v>
      </c>
      <c r="O1906" s="4" t="s">
        <v>4096</v>
      </c>
    </row>
    <row r="1907" spans="10:15" x14ac:dyDescent="0.2">
      <c r="J1907" s="42" t="s">
        <v>4196</v>
      </c>
      <c r="K1907" s="26" t="s">
        <v>6052</v>
      </c>
      <c r="N1907" s="161" t="s">
        <v>6250</v>
      </c>
      <c r="O1907" s="4" t="s">
        <v>4096</v>
      </c>
    </row>
    <row r="1908" spans="10:15" x14ac:dyDescent="0.2">
      <c r="J1908" s="42" t="s">
        <v>4196</v>
      </c>
      <c r="K1908" s="26" t="s">
        <v>7100</v>
      </c>
      <c r="N1908" s="148" t="s">
        <v>6043</v>
      </c>
      <c r="O1908" s="4" t="s">
        <v>4096</v>
      </c>
    </row>
    <row r="1909" spans="10:15" x14ac:dyDescent="0.2">
      <c r="J1909" s="26" t="s">
        <v>4197</v>
      </c>
      <c r="K1909" s="42" t="s">
        <v>6054</v>
      </c>
      <c r="N1909" s="148" t="s">
        <v>4616</v>
      </c>
      <c r="O1909" s="4" t="s">
        <v>4096</v>
      </c>
    </row>
    <row r="1910" spans="10:15" x14ac:dyDescent="0.2">
      <c r="J1910" s="26" t="s">
        <v>4197</v>
      </c>
      <c r="K1910" s="42" t="s">
        <v>6055</v>
      </c>
      <c r="N1910" s="148" t="s">
        <v>6044</v>
      </c>
      <c r="O1910" s="4" t="s">
        <v>4096</v>
      </c>
    </row>
    <row r="1911" spans="10:15" x14ac:dyDescent="0.2">
      <c r="J1911" s="26" t="s">
        <v>4197</v>
      </c>
      <c r="K1911" s="26" t="s">
        <v>7100</v>
      </c>
      <c r="N1911" s="150" t="s">
        <v>5863</v>
      </c>
      <c r="O1911" s="4" t="s">
        <v>6977</v>
      </c>
    </row>
    <row r="1912" spans="10:15" x14ac:dyDescent="0.2">
      <c r="J1912" s="26" t="s">
        <v>4198</v>
      </c>
      <c r="K1912" s="42" t="s">
        <v>6056</v>
      </c>
      <c r="N1912" s="4" t="s">
        <v>4556</v>
      </c>
      <c r="O1912" s="4" t="s">
        <v>6875</v>
      </c>
    </row>
    <row r="1913" spans="10:15" x14ac:dyDescent="0.2">
      <c r="J1913" s="26" t="s">
        <v>4198</v>
      </c>
      <c r="K1913" s="42" t="s">
        <v>6057</v>
      </c>
      <c r="N1913" s="4" t="s">
        <v>6415</v>
      </c>
      <c r="O1913" s="4" t="s">
        <v>7032</v>
      </c>
    </row>
    <row r="1914" spans="10:15" x14ac:dyDescent="0.2">
      <c r="J1914" s="26" t="s">
        <v>4198</v>
      </c>
      <c r="K1914" s="26" t="s">
        <v>7100</v>
      </c>
      <c r="N1914" s="150" t="s">
        <v>681</v>
      </c>
      <c r="O1914" s="4" t="s">
        <v>6994</v>
      </c>
    </row>
    <row r="1915" spans="10:15" x14ac:dyDescent="0.2">
      <c r="J1915" s="26" t="s">
        <v>4199</v>
      </c>
      <c r="K1915" s="26" t="s">
        <v>7100</v>
      </c>
      <c r="N1915" s="150" t="s">
        <v>6003</v>
      </c>
      <c r="O1915" s="4" t="s">
        <v>6993</v>
      </c>
    </row>
    <row r="1916" spans="10:15" x14ac:dyDescent="0.2">
      <c r="J1916" s="26" t="s">
        <v>4200</v>
      </c>
      <c r="K1916" s="26" t="s">
        <v>7102</v>
      </c>
      <c r="N1916" s="150" t="s">
        <v>6004</v>
      </c>
      <c r="O1916" s="4" t="s">
        <v>6993</v>
      </c>
    </row>
    <row r="1917" spans="10:15" x14ac:dyDescent="0.2">
      <c r="J1917" s="26" t="s">
        <v>4201</v>
      </c>
      <c r="K1917" s="26" t="s">
        <v>7102</v>
      </c>
      <c r="N1917" s="150" t="s">
        <v>6005</v>
      </c>
      <c r="O1917" s="4" t="s">
        <v>6993</v>
      </c>
    </row>
    <row r="1918" spans="10:15" x14ac:dyDescent="0.2">
      <c r="J1918" s="26" t="s">
        <v>4202</v>
      </c>
      <c r="K1918" s="26" t="s">
        <v>6058</v>
      </c>
      <c r="N1918" s="150" t="s">
        <v>6005</v>
      </c>
      <c r="O1918" s="4" t="s">
        <v>6994</v>
      </c>
    </row>
    <row r="1919" spans="10:15" x14ac:dyDescent="0.2">
      <c r="J1919" s="26" t="s">
        <v>4202</v>
      </c>
      <c r="K1919" s="26" t="s">
        <v>6059</v>
      </c>
      <c r="N1919" s="150" t="s">
        <v>6006</v>
      </c>
      <c r="O1919" s="4" t="s">
        <v>6994</v>
      </c>
    </row>
    <row r="1920" spans="10:15" x14ac:dyDescent="0.2">
      <c r="J1920" s="26" t="s">
        <v>4202</v>
      </c>
      <c r="K1920" s="26" t="s">
        <v>6060</v>
      </c>
      <c r="N1920" s="150" t="s">
        <v>6007</v>
      </c>
      <c r="O1920" s="4" t="s">
        <v>6993</v>
      </c>
    </row>
    <row r="1921" spans="10:15" x14ac:dyDescent="0.2">
      <c r="J1921" s="26" t="s">
        <v>4202</v>
      </c>
      <c r="K1921" s="26" t="s">
        <v>6061</v>
      </c>
      <c r="N1921" s="150" t="s">
        <v>5667</v>
      </c>
      <c r="O1921" s="4" t="s">
        <v>6946</v>
      </c>
    </row>
    <row r="1922" spans="10:15" x14ac:dyDescent="0.2">
      <c r="J1922" s="26" t="s">
        <v>4202</v>
      </c>
      <c r="K1922" s="26" t="s">
        <v>6062</v>
      </c>
      <c r="N1922" s="150" t="s">
        <v>6008</v>
      </c>
      <c r="O1922" s="4" t="s">
        <v>6992</v>
      </c>
    </row>
    <row r="1923" spans="10:15" x14ac:dyDescent="0.2">
      <c r="J1923" s="26" t="s">
        <v>4202</v>
      </c>
      <c r="K1923" s="26" t="s">
        <v>4202</v>
      </c>
      <c r="N1923" s="150" t="s">
        <v>5864</v>
      </c>
      <c r="O1923" s="4" t="s">
        <v>6980</v>
      </c>
    </row>
    <row r="1924" spans="10:15" x14ac:dyDescent="0.2">
      <c r="J1924" s="26" t="s">
        <v>4202</v>
      </c>
      <c r="K1924" s="26" t="s">
        <v>6063</v>
      </c>
      <c r="N1924" s="150" t="s">
        <v>5668</v>
      </c>
      <c r="O1924" s="4" t="s">
        <v>6946</v>
      </c>
    </row>
    <row r="1925" spans="10:15" x14ac:dyDescent="0.2">
      <c r="J1925" s="26" t="s">
        <v>4202</v>
      </c>
      <c r="K1925" s="26" t="s">
        <v>6064</v>
      </c>
      <c r="N1925" s="4" t="s">
        <v>4571</v>
      </c>
      <c r="O1925" s="4" t="s">
        <v>4096</v>
      </c>
    </row>
    <row r="1926" spans="10:15" x14ac:dyDescent="0.2">
      <c r="J1926" s="26" t="s">
        <v>4203</v>
      </c>
      <c r="K1926" s="26" t="s">
        <v>7102</v>
      </c>
      <c r="N1926" s="4" t="s">
        <v>4586</v>
      </c>
      <c r="O1926" s="4" t="s">
        <v>4096</v>
      </c>
    </row>
    <row r="1927" spans="10:15" x14ac:dyDescent="0.2">
      <c r="J1927" s="26" t="s">
        <v>4203</v>
      </c>
      <c r="K1927" s="26" t="s">
        <v>6065</v>
      </c>
      <c r="N1927" s="4" t="s">
        <v>6708</v>
      </c>
      <c r="O1927" s="4" t="s">
        <v>7049</v>
      </c>
    </row>
    <row r="1928" spans="10:15" x14ac:dyDescent="0.2">
      <c r="J1928" s="26" t="s">
        <v>7102</v>
      </c>
      <c r="K1928" s="26" t="s">
        <v>7102</v>
      </c>
      <c r="N1928" s="150" t="s">
        <v>5865</v>
      </c>
      <c r="O1928" s="4" t="s">
        <v>6986</v>
      </c>
    </row>
    <row r="1929" spans="10:15" x14ac:dyDescent="0.2">
      <c r="J1929" s="26" t="s">
        <v>4204</v>
      </c>
      <c r="K1929" s="26" t="s">
        <v>6066</v>
      </c>
      <c r="N1929" s="150" t="s">
        <v>4737</v>
      </c>
      <c r="O1929" s="150" t="s">
        <v>6877</v>
      </c>
    </row>
    <row r="1930" spans="10:15" x14ac:dyDescent="0.2">
      <c r="J1930" s="26" t="s">
        <v>4204</v>
      </c>
      <c r="K1930" s="32" t="s">
        <v>6067</v>
      </c>
      <c r="N1930" s="4" t="s">
        <v>4869</v>
      </c>
      <c r="O1930" s="4" t="s">
        <v>6890</v>
      </c>
    </row>
    <row r="1931" spans="10:15" x14ac:dyDescent="0.2">
      <c r="J1931" s="26" t="s">
        <v>4204</v>
      </c>
      <c r="K1931" s="26" t="s">
        <v>6068</v>
      </c>
      <c r="N1931" s="4" t="s">
        <v>4870</v>
      </c>
      <c r="O1931" s="4" t="s">
        <v>6891</v>
      </c>
    </row>
    <row r="1932" spans="10:15" x14ac:dyDescent="0.2">
      <c r="J1932" s="26" t="s">
        <v>4205</v>
      </c>
      <c r="K1932" s="55" t="s">
        <v>6069</v>
      </c>
      <c r="N1932" s="4" t="s">
        <v>5432</v>
      </c>
      <c r="O1932" s="4" t="s">
        <v>4096</v>
      </c>
    </row>
    <row r="1933" spans="10:15" x14ac:dyDescent="0.2">
      <c r="J1933" s="26" t="s">
        <v>4205</v>
      </c>
      <c r="K1933" s="55" t="s">
        <v>6070</v>
      </c>
      <c r="N1933" s="4" t="s">
        <v>6065</v>
      </c>
      <c r="O1933" s="4" t="s">
        <v>4096</v>
      </c>
    </row>
    <row r="1934" spans="10:15" x14ac:dyDescent="0.2">
      <c r="J1934" s="26" t="s">
        <v>4205</v>
      </c>
      <c r="K1934" s="32" t="s">
        <v>6071</v>
      </c>
      <c r="N1934" s="4" t="s">
        <v>4480</v>
      </c>
      <c r="O1934" s="27" t="s">
        <v>4096</v>
      </c>
    </row>
    <row r="1935" spans="10:15" x14ac:dyDescent="0.2">
      <c r="J1935" s="26" t="s">
        <v>4205</v>
      </c>
      <c r="K1935" s="55" t="s">
        <v>6072</v>
      </c>
      <c r="N1935" s="4" t="s">
        <v>4593</v>
      </c>
      <c r="O1935" s="4" t="s">
        <v>4096</v>
      </c>
    </row>
    <row r="1936" spans="10:15" x14ac:dyDescent="0.2">
      <c r="J1936" s="26" t="s">
        <v>4205</v>
      </c>
      <c r="K1936" s="55" t="s">
        <v>6073</v>
      </c>
      <c r="N1936" s="4" t="s">
        <v>5060</v>
      </c>
      <c r="O1936" s="4" t="s">
        <v>6877</v>
      </c>
    </row>
    <row r="1937" spans="10:15" x14ac:dyDescent="0.2">
      <c r="J1937" s="26" t="s">
        <v>4206</v>
      </c>
      <c r="K1937" s="55" t="s">
        <v>6074</v>
      </c>
      <c r="N1937" s="4" t="s">
        <v>4563</v>
      </c>
      <c r="O1937" s="4" t="s">
        <v>6875</v>
      </c>
    </row>
    <row r="1938" spans="10:15" x14ac:dyDescent="0.2">
      <c r="J1938" s="26" t="s">
        <v>4207</v>
      </c>
      <c r="K1938" s="32" t="s">
        <v>6075</v>
      </c>
      <c r="N1938" s="4" t="s">
        <v>4563</v>
      </c>
      <c r="O1938" s="4" t="s">
        <v>6876</v>
      </c>
    </row>
    <row r="1939" spans="10:15" x14ac:dyDescent="0.2">
      <c r="J1939" s="26" t="s">
        <v>4207</v>
      </c>
      <c r="K1939" s="55" t="s">
        <v>6076</v>
      </c>
      <c r="N1939" s="4" t="s">
        <v>5061</v>
      </c>
      <c r="O1939" s="4" t="s">
        <v>6877</v>
      </c>
    </row>
    <row r="1940" spans="10:15" x14ac:dyDescent="0.2">
      <c r="J1940" s="26" t="s">
        <v>4207</v>
      </c>
      <c r="K1940" s="55" t="s">
        <v>6077</v>
      </c>
      <c r="N1940" s="150" t="s">
        <v>5669</v>
      </c>
      <c r="O1940" s="4" t="s">
        <v>6946</v>
      </c>
    </row>
    <row r="1941" spans="10:15" x14ac:dyDescent="0.2">
      <c r="J1941" s="26" t="s">
        <v>4207</v>
      </c>
      <c r="K1941" s="55" t="s">
        <v>6078</v>
      </c>
      <c r="N1941" s="161" t="s">
        <v>6251</v>
      </c>
      <c r="O1941" s="4" t="s">
        <v>4096</v>
      </c>
    </row>
    <row r="1942" spans="10:15" x14ac:dyDescent="0.2">
      <c r="J1942" s="26" t="s">
        <v>4207</v>
      </c>
      <c r="K1942" s="55" t="s">
        <v>6079</v>
      </c>
      <c r="N1942" s="148" t="s">
        <v>6037</v>
      </c>
      <c r="O1942" s="4" t="s">
        <v>4096</v>
      </c>
    </row>
    <row r="1943" spans="10:15" x14ac:dyDescent="0.2">
      <c r="J1943" s="26" t="s">
        <v>7103</v>
      </c>
      <c r="K1943" s="26" t="s">
        <v>7103</v>
      </c>
      <c r="N1943" s="4" t="s">
        <v>6478</v>
      </c>
      <c r="O1943" s="4" t="s">
        <v>6867</v>
      </c>
    </row>
    <row r="1944" spans="10:15" x14ac:dyDescent="0.2">
      <c r="J1944" s="26" t="s">
        <v>4208</v>
      </c>
      <c r="K1944" s="26" t="s">
        <v>6080</v>
      </c>
      <c r="N1944" s="150" t="s">
        <v>5670</v>
      </c>
      <c r="O1944" s="4" t="s">
        <v>6960</v>
      </c>
    </row>
    <row r="1945" spans="10:15" x14ac:dyDescent="0.2">
      <c r="J1945" s="26" t="s">
        <v>4208</v>
      </c>
      <c r="K1945" s="26" t="s">
        <v>6081</v>
      </c>
      <c r="N1945" s="4" t="s">
        <v>5418</v>
      </c>
      <c r="O1945" s="150" t="s">
        <v>4096</v>
      </c>
    </row>
    <row r="1946" spans="10:15" x14ac:dyDescent="0.2">
      <c r="J1946" s="26" t="s">
        <v>4208</v>
      </c>
      <c r="K1946" s="26" t="s">
        <v>6082</v>
      </c>
      <c r="N1946" s="4" t="s">
        <v>4569</v>
      </c>
      <c r="O1946" s="4" t="s">
        <v>4096</v>
      </c>
    </row>
    <row r="1947" spans="10:15" x14ac:dyDescent="0.2">
      <c r="J1947" s="26" t="s">
        <v>4208</v>
      </c>
      <c r="K1947" s="26" t="s">
        <v>7104</v>
      </c>
      <c r="N1947" s="4" t="s">
        <v>4460</v>
      </c>
      <c r="O1947" s="27" t="s">
        <v>4096</v>
      </c>
    </row>
    <row r="1948" spans="10:15" x14ac:dyDescent="0.2">
      <c r="J1948" s="26" t="s">
        <v>4208</v>
      </c>
      <c r="K1948" s="26" t="s">
        <v>6083</v>
      </c>
      <c r="N1948" s="4" t="s">
        <v>6106</v>
      </c>
      <c r="O1948" s="4" t="s">
        <v>4096</v>
      </c>
    </row>
    <row r="1949" spans="10:15" x14ac:dyDescent="0.2">
      <c r="J1949" s="26" t="s">
        <v>4208</v>
      </c>
      <c r="K1949" s="26" t="s">
        <v>6084</v>
      </c>
      <c r="N1949" s="4" t="s">
        <v>5379</v>
      </c>
      <c r="O1949" s="4" t="s">
        <v>6936</v>
      </c>
    </row>
    <row r="1950" spans="10:15" x14ac:dyDescent="0.2">
      <c r="J1950" s="26" t="s">
        <v>4209</v>
      </c>
      <c r="K1950" s="26" t="s">
        <v>7104</v>
      </c>
      <c r="N1950" s="4" t="s">
        <v>5151</v>
      </c>
      <c r="O1950" s="4" t="s">
        <v>6877</v>
      </c>
    </row>
    <row r="1951" spans="10:15" x14ac:dyDescent="0.2">
      <c r="J1951" s="26" t="s">
        <v>4210</v>
      </c>
      <c r="K1951" s="26" t="s">
        <v>6085</v>
      </c>
      <c r="N1951" s="150" t="s">
        <v>5671</v>
      </c>
      <c r="O1951" s="4" t="s">
        <v>6952</v>
      </c>
    </row>
    <row r="1952" spans="10:15" x14ac:dyDescent="0.2">
      <c r="J1952" s="26" t="s">
        <v>4210</v>
      </c>
      <c r="K1952" s="26" t="s">
        <v>7104</v>
      </c>
      <c r="N1952" s="27" t="s">
        <v>4415</v>
      </c>
      <c r="O1952" s="27" t="s">
        <v>4096</v>
      </c>
    </row>
    <row r="1953" spans="10:15" x14ac:dyDescent="0.2">
      <c r="J1953" s="26" t="s">
        <v>4210</v>
      </c>
      <c r="K1953" s="26" t="s">
        <v>4218</v>
      </c>
      <c r="N1953" s="4" t="s">
        <v>6196</v>
      </c>
      <c r="O1953" s="4" t="s">
        <v>4096</v>
      </c>
    </row>
    <row r="1954" spans="10:15" x14ac:dyDescent="0.2">
      <c r="J1954" s="26" t="s">
        <v>4211</v>
      </c>
      <c r="K1954" s="26" t="s">
        <v>6086</v>
      </c>
      <c r="N1954" s="150" t="s">
        <v>6009</v>
      </c>
      <c r="O1954" s="4" t="s">
        <v>6993</v>
      </c>
    </row>
    <row r="1955" spans="10:15" x14ac:dyDescent="0.2">
      <c r="J1955" s="26" t="s">
        <v>4211</v>
      </c>
      <c r="K1955" s="26" t="s">
        <v>6087</v>
      </c>
      <c r="N1955" s="150" t="s">
        <v>6010</v>
      </c>
      <c r="O1955" s="4" t="s">
        <v>6993</v>
      </c>
    </row>
    <row r="1956" spans="10:15" x14ac:dyDescent="0.2">
      <c r="J1956" s="26" t="s">
        <v>4211</v>
      </c>
      <c r="K1956" s="26" t="s">
        <v>4468</v>
      </c>
      <c r="N1956" s="150" t="s">
        <v>6011</v>
      </c>
      <c r="O1956" s="4" t="s">
        <v>6993</v>
      </c>
    </row>
    <row r="1957" spans="10:15" x14ac:dyDescent="0.2">
      <c r="J1957" s="26" t="s">
        <v>4211</v>
      </c>
      <c r="K1957" s="26" t="s">
        <v>6088</v>
      </c>
      <c r="N1957" s="4" t="s">
        <v>6686</v>
      </c>
      <c r="O1957" s="4" t="s">
        <v>7049</v>
      </c>
    </row>
    <row r="1958" spans="10:15" x14ac:dyDescent="0.2">
      <c r="J1958" s="26" t="s">
        <v>4211</v>
      </c>
      <c r="K1958" s="26" t="s">
        <v>6089</v>
      </c>
      <c r="N1958" s="4" t="s">
        <v>6709</v>
      </c>
      <c r="O1958" s="4" t="s">
        <v>7049</v>
      </c>
    </row>
    <row r="1959" spans="10:15" x14ac:dyDescent="0.2">
      <c r="J1959" s="26" t="s">
        <v>4211</v>
      </c>
      <c r="K1959" s="26" t="s">
        <v>7104</v>
      </c>
      <c r="N1959" s="4" t="s">
        <v>6605</v>
      </c>
      <c r="O1959" s="4" t="s">
        <v>7049</v>
      </c>
    </row>
    <row r="1960" spans="10:15" x14ac:dyDescent="0.2">
      <c r="J1960" s="26" t="s">
        <v>4211</v>
      </c>
      <c r="K1960" s="26" t="s">
        <v>6090</v>
      </c>
      <c r="N1960" s="150" t="s">
        <v>5672</v>
      </c>
      <c r="O1960" s="4" t="s">
        <v>6954</v>
      </c>
    </row>
    <row r="1961" spans="10:15" x14ac:dyDescent="0.2">
      <c r="J1961" s="26" t="s">
        <v>4212</v>
      </c>
      <c r="K1961" s="26" t="s">
        <v>6091</v>
      </c>
      <c r="N1961" s="4" t="s">
        <v>4759</v>
      </c>
      <c r="O1961" s="4" t="s">
        <v>6889</v>
      </c>
    </row>
    <row r="1962" spans="10:15" x14ac:dyDescent="0.2">
      <c r="J1962" s="26" t="s">
        <v>4212</v>
      </c>
      <c r="K1962" s="26" t="s">
        <v>7104</v>
      </c>
      <c r="N1962" s="150" t="s">
        <v>5673</v>
      </c>
      <c r="O1962" s="4" t="s">
        <v>6954</v>
      </c>
    </row>
    <row r="1963" spans="10:15" x14ac:dyDescent="0.2">
      <c r="J1963" s="26" t="s">
        <v>4212</v>
      </c>
      <c r="K1963" s="26" t="s">
        <v>6092</v>
      </c>
      <c r="N1963" s="4" t="s">
        <v>6107</v>
      </c>
      <c r="O1963" s="4" t="s">
        <v>4096</v>
      </c>
    </row>
    <row r="1964" spans="10:15" x14ac:dyDescent="0.2">
      <c r="J1964" s="26" t="s">
        <v>4212</v>
      </c>
      <c r="K1964" s="26" t="s">
        <v>6093</v>
      </c>
      <c r="N1964" s="4" t="s">
        <v>5300</v>
      </c>
      <c r="O1964" s="4" t="s">
        <v>6934</v>
      </c>
    </row>
    <row r="1965" spans="10:15" x14ac:dyDescent="0.2">
      <c r="J1965" s="26" t="s">
        <v>4213</v>
      </c>
      <c r="K1965" s="26" t="s">
        <v>6094</v>
      </c>
      <c r="N1965" s="4" t="s">
        <v>5296</v>
      </c>
      <c r="O1965" s="4" t="s">
        <v>6934</v>
      </c>
    </row>
    <row r="1966" spans="10:15" x14ac:dyDescent="0.2">
      <c r="J1966" s="26" t="s">
        <v>4213</v>
      </c>
      <c r="K1966" s="26" t="s">
        <v>6095</v>
      </c>
      <c r="N1966" s="4" t="s">
        <v>5062</v>
      </c>
      <c r="O1966" s="4" t="s">
        <v>6877</v>
      </c>
    </row>
    <row r="1967" spans="10:15" x14ac:dyDescent="0.2">
      <c r="J1967" s="26" t="s">
        <v>4213</v>
      </c>
      <c r="K1967" s="26" t="s">
        <v>6096</v>
      </c>
      <c r="N1967" s="4" t="s">
        <v>6472</v>
      </c>
      <c r="O1967" s="4" t="s">
        <v>6867</v>
      </c>
    </row>
    <row r="1968" spans="10:15" x14ac:dyDescent="0.2">
      <c r="J1968" s="26" t="s">
        <v>4213</v>
      </c>
      <c r="K1968" s="26" t="s">
        <v>6097</v>
      </c>
      <c r="N1968" s="4" t="s">
        <v>5269</v>
      </c>
      <c r="O1968" s="4" t="s">
        <v>6936</v>
      </c>
    </row>
    <row r="1969" spans="10:15" x14ac:dyDescent="0.2">
      <c r="J1969" s="26" t="s">
        <v>4213</v>
      </c>
      <c r="K1969" s="26" t="s">
        <v>6098</v>
      </c>
      <c r="N1969" s="4" t="s">
        <v>6416</v>
      </c>
      <c r="O1969" s="4" t="s">
        <v>7021</v>
      </c>
    </row>
    <row r="1970" spans="10:15" x14ac:dyDescent="0.2">
      <c r="J1970" s="26" t="s">
        <v>4213</v>
      </c>
      <c r="K1970" s="26" t="s">
        <v>6099</v>
      </c>
      <c r="N1970" s="150" t="s">
        <v>6181</v>
      </c>
      <c r="O1970" s="4" t="s">
        <v>6996</v>
      </c>
    </row>
    <row r="1971" spans="10:15" x14ac:dyDescent="0.2">
      <c r="J1971" s="26" t="s">
        <v>4213</v>
      </c>
      <c r="K1971" s="26" t="s">
        <v>6100</v>
      </c>
      <c r="N1971" s="150" t="s">
        <v>6182</v>
      </c>
      <c r="O1971" s="4" t="s">
        <v>6996</v>
      </c>
    </row>
    <row r="1972" spans="10:15" x14ac:dyDescent="0.2">
      <c r="J1972" s="26" t="s">
        <v>4213</v>
      </c>
      <c r="K1972" s="26" t="s">
        <v>7104</v>
      </c>
      <c r="N1972" s="150" t="s">
        <v>6183</v>
      </c>
      <c r="O1972" s="4" t="s">
        <v>6996</v>
      </c>
    </row>
    <row r="1973" spans="10:15" x14ac:dyDescent="0.2">
      <c r="J1973" s="26" t="s">
        <v>4213</v>
      </c>
      <c r="K1973" s="26" t="s">
        <v>6101</v>
      </c>
      <c r="N1973" s="150" t="s">
        <v>6184</v>
      </c>
      <c r="O1973" s="4" t="s">
        <v>6996</v>
      </c>
    </row>
    <row r="1974" spans="10:15" x14ac:dyDescent="0.2">
      <c r="J1974" s="26" t="s">
        <v>4213</v>
      </c>
      <c r="K1974" s="26" t="s">
        <v>6102</v>
      </c>
      <c r="N1974" s="150" t="s">
        <v>6185</v>
      </c>
      <c r="O1974" s="4" t="s">
        <v>6996</v>
      </c>
    </row>
    <row r="1975" spans="10:15" x14ac:dyDescent="0.2">
      <c r="J1975" s="26" t="s">
        <v>4214</v>
      </c>
      <c r="K1975" s="26" t="s">
        <v>6103</v>
      </c>
      <c r="N1975" s="150" t="s">
        <v>6186</v>
      </c>
      <c r="O1975" s="4" t="s">
        <v>6996</v>
      </c>
    </row>
    <row r="1976" spans="10:15" x14ac:dyDescent="0.2">
      <c r="J1976" s="26" t="s">
        <v>4214</v>
      </c>
      <c r="K1976" s="26" t="s">
        <v>6104</v>
      </c>
      <c r="N1976" s="150" t="s">
        <v>6187</v>
      </c>
      <c r="O1976" s="4" t="s">
        <v>6996</v>
      </c>
    </row>
    <row r="1977" spans="10:15" x14ac:dyDescent="0.2">
      <c r="J1977" s="26" t="s">
        <v>4214</v>
      </c>
      <c r="K1977" s="26" t="s">
        <v>6105</v>
      </c>
      <c r="N1977" s="150" t="s">
        <v>6188</v>
      </c>
      <c r="O1977" s="4" t="s">
        <v>6996</v>
      </c>
    </row>
    <row r="1978" spans="10:15" x14ac:dyDescent="0.2">
      <c r="J1978" s="26" t="s">
        <v>4214</v>
      </c>
      <c r="K1978" s="26" t="s">
        <v>7104</v>
      </c>
      <c r="N1978" s="150" t="s">
        <v>6189</v>
      </c>
      <c r="O1978" s="4" t="s">
        <v>6996</v>
      </c>
    </row>
    <row r="1979" spans="10:15" x14ac:dyDescent="0.2">
      <c r="J1979" s="26" t="s">
        <v>4214</v>
      </c>
      <c r="K1979" s="26" t="s">
        <v>6106</v>
      </c>
      <c r="N1979" s="150" t="s">
        <v>6190</v>
      </c>
      <c r="O1979" s="4" t="s">
        <v>6996</v>
      </c>
    </row>
    <row r="1980" spans="10:15" x14ac:dyDescent="0.2">
      <c r="J1980" s="26" t="s">
        <v>4214</v>
      </c>
      <c r="K1980" s="26" t="s">
        <v>6107</v>
      </c>
      <c r="N1980" s="4" t="s">
        <v>6687</v>
      </c>
      <c r="O1980" s="4" t="s">
        <v>7049</v>
      </c>
    </row>
    <row r="1981" spans="10:15" x14ac:dyDescent="0.2">
      <c r="J1981" s="26" t="s">
        <v>4214</v>
      </c>
      <c r="K1981" s="26" t="s">
        <v>6108</v>
      </c>
      <c r="N1981" s="4" t="s">
        <v>6417</v>
      </c>
      <c r="O1981" s="4" t="s">
        <v>7021</v>
      </c>
    </row>
    <row r="1982" spans="10:15" x14ac:dyDescent="0.2">
      <c r="J1982" s="26" t="s">
        <v>4214</v>
      </c>
      <c r="K1982" s="26" t="s">
        <v>6109</v>
      </c>
      <c r="N1982" s="4" t="s">
        <v>6418</v>
      </c>
      <c r="O1982" s="4" t="s">
        <v>7021</v>
      </c>
    </row>
    <row r="1983" spans="10:15" x14ac:dyDescent="0.2">
      <c r="J1983" s="26" t="s">
        <v>4215</v>
      </c>
      <c r="K1983" s="26" t="s">
        <v>7104</v>
      </c>
      <c r="N1983" s="27" t="s">
        <v>6419</v>
      </c>
      <c r="O1983" s="4" t="s">
        <v>7023</v>
      </c>
    </row>
    <row r="1984" spans="10:15" x14ac:dyDescent="0.2">
      <c r="J1984" s="26" t="s">
        <v>4215</v>
      </c>
      <c r="K1984" s="26" t="s">
        <v>7104</v>
      </c>
      <c r="N1984" s="4" t="s">
        <v>6420</v>
      </c>
      <c r="O1984" s="4" t="s">
        <v>7021</v>
      </c>
    </row>
    <row r="1985" spans="10:15" x14ac:dyDescent="0.2">
      <c r="J1985" s="26" t="s">
        <v>4216</v>
      </c>
      <c r="K1985" s="26" t="s">
        <v>6110</v>
      </c>
      <c r="N1985" s="4" t="s">
        <v>6421</v>
      </c>
      <c r="O1985" s="4" t="s">
        <v>7021</v>
      </c>
    </row>
    <row r="1986" spans="10:15" x14ac:dyDescent="0.2">
      <c r="J1986" s="26" t="s">
        <v>4216</v>
      </c>
      <c r="K1986" s="26" t="s">
        <v>6111</v>
      </c>
      <c r="N1986" s="4" t="s">
        <v>6422</v>
      </c>
      <c r="O1986" s="4" t="s">
        <v>7021</v>
      </c>
    </row>
    <row r="1987" spans="10:15" x14ac:dyDescent="0.2">
      <c r="J1987" s="26" t="s">
        <v>4217</v>
      </c>
      <c r="K1987" s="26" t="s">
        <v>7104</v>
      </c>
      <c r="N1987" s="4" t="s">
        <v>6423</v>
      </c>
      <c r="O1987" s="4" t="s">
        <v>7021</v>
      </c>
    </row>
    <row r="1988" spans="10:15" x14ac:dyDescent="0.2">
      <c r="J1988" s="26" t="s">
        <v>4218</v>
      </c>
      <c r="K1988" s="26" t="s">
        <v>7104</v>
      </c>
      <c r="N1988" s="4" t="s">
        <v>6424</v>
      </c>
      <c r="O1988" s="4" t="s">
        <v>7024</v>
      </c>
    </row>
    <row r="1989" spans="10:15" x14ac:dyDescent="0.2">
      <c r="J1989" s="26" t="s">
        <v>4219</v>
      </c>
      <c r="K1989" s="26" t="s">
        <v>6112</v>
      </c>
      <c r="N1989" s="4" t="s">
        <v>6425</v>
      </c>
      <c r="O1989" s="4" t="s">
        <v>7022</v>
      </c>
    </row>
    <row r="1990" spans="10:15" x14ac:dyDescent="0.2">
      <c r="J1990" s="26" t="s">
        <v>4219</v>
      </c>
      <c r="K1990" s="26" t="s">
        <v>6113</v>
      </c>
      <c r="N1990" s="4" t="s">
        <v>6426</v>
      </c>
      <c r="O1990" s="4" t="s">
        <v>7024</v>
      </c>
    </row>
    <row r="1991" spans="10:15" x14ac:dyDescent="0.2">
      <c r="J1991" s="26" t="s">
        <v>4219</v>
      </c>
      <c r="K1991" s="26" t="s">
        <v>7104</v>
      </c>
      <c r="N1991" s="4" t="s">
        <v>6427</v>
      </c>
      <c r="O1991" s="4" t="s">
        <v>7022</v>
      </c>
    </row>
    <row r="1992" spans="10:15" x14ac:dyDescent="0.2">
      <c r="J1992" s="26" t="s">
        <v>4220</v>
      </c>
      <c r="K1992" s="26" t="s">
        <v>7104</v>
      </c>
      <c r="N1992" s="4" t="s">
        <v>6428</v>
      </c>
      <c r="O1992" s="4" t="s">
        <v>7024</v>
      </c>
    </row>
    <row r="1993" spans="10:15" x14ac:dyDescent="0.2">
      <c r="J1993" s="26" t="s">
        <v>7105</v>
      </c>
      <c r="K1993" s="26" t="s">
        <v>7105</v>
      </c>
      <c r="N1993" s="4" t="s">
        <v>4871</v>
      </c>
      <c r="O1993" s="4" t="s">
        <v>6893</v>
      </c>
    </row>
    <row r="1994" spans="10:15" x14ac:dyDescent="0.2">
      <c r="J1994" s="31" t="s">
        <v>4221</v>
      </c>
      <c r="K1994" s="31" t="s">
        <v>6114</v>
      </c>
      <c r="N1994" s="4" t="s">
        <v>6298</v>
      </c>
      <c r="O1994" s="4" t="s">
        <v>7017</v>
      </c>
    </row>
    <row r="1995" spans="10:15" x14ac:dyDescent="0.2">
      <c r="J1995" s="31" t="s">
        <v>4221</v>
      </c>
      <c r="K1995" s="31" t="s">
        <v>6115</v>
      </c>
      <c r="N1995" s="150" t="s">
        <v>5866</v>
      </c>
      <c r="O1995" s="4" t="s">
        <v>6976</v>
      </c>
    </row>
    <row r="1996" spans="10:15" x14ac:dyDescent="0.2">
      <c r="J1996" s="31" t="s">
        <v>4221</v>
      </c>
      <c r="K1996" s="31" t="s">
        <v>6116</v>
      </c>
      <c r="N1996" s="27" t="s">
        <v>4400</v>
      </c>
      <c r="O1996" s="27" t="s">
        <v>4096</v>
      </c>
    </row>
    <row r="1997" spans="10:15" x14ac:dyDescent="0.2">
      <c r="J1997" s="31" t="s">
        <v>4221</v>
      </c>
      <c r="K1997" s="31" t="s">
        <v>6117</v>
      </c>
      <c r="N1997" s="27" t="s">
        <v>4400</v>
      </c>
      <c r="O1997" s="27" t="s">
        <v>4096</v>
      </c>
    </row>
    <row r="1998" spans="10:15" x14ac:dyDescent="0.2">
      <c r="J1998" s="31" t="s">
        <v>4221</v>
      </c>
      <c r="K1998" s="31" t="s">
        <v>6118</v>
      </c>
      <c r="N1998" s="4" t="s">
        <v>6429</v>
      </c>
      <c r="O1998" s="4" t="s">
        <v>7032</v>
      </c>
    </row>
    <row r="1999" spans="10:15" x14ac:dyDescent="0.2">
      <c r="J1999" s="31" t="s">
        <v>4221</v>
      </c>
      <c r="K1999" s="31" t="s">
        <v>6119</v>
      </c>
      <c r="N1999" s="4" t="s">
        <v>6430</v>
      </c>
      <c r="O1999" s="4" t="s">
        <v>7032</v>
      </c>
    </row>
    <row r="2000" spans="10:15" x14ac:dyDescent="0.2">
      <c r="J2000" s="31" t="s">
        <v>4221</v>
      </c>
      <c r="K2000" s="31" t="s">
        <v>6120</v>
      </c>
      <c r="N2000" s="4" t="s">
        <v>6431</v>
      </c>
      <c r="O2000" s="4" t="s">
        <v>7032</v>
      </c>
    </row>
    <row r="2001" spans="10:15" x14ac:dyDescent="0.2">
      <c r="J2001" s="31" t="s">
        <v>4221</v>
      </c>
      <c r="K2001" s="31" t="s">
        <v>6121</v>
      </c>
      <c r="N2001" s="4" t="s">
        <v>6432</v>
      </c>
      <c r="O2001" s="4" t="s">
        <v>7032</v>
      </c>
    </row>
    <row r="2002" spans="10:15" x14ac:dyDescent="0.2">
      <c r="J2002" s="31" t="s">
        <v>4221</v>
      </c>
      <c r="K2002" s="31" t="s">
        <v>6122</v>
      </c>
      <c r="N2002" s="4" t="s">
        <v>5294</v>
      </c>
      <c r="O2002" s="4" t="s">
        <v>6934</v>
      </c>
    </row>
    <row r="2003" spans="10:15" x14ac:dyDescent="0.2">
      <c r="J2003" s="31" t="s">
        <v>4221</v>
      </c>
      <c r="K2003" s="31" t="s">
        <v>6123</v>
      </c>
      <c r="N2003" s="27" t="s">
        <v>4383</v>
      </c>
      <c r="O2003" s="27" t="s">
        <v>4096</v>
      </c>
    </row>
    <row r="2004" spans="10:15" x14ac:dyDescent="0.2">
      <c r="J2004" s="31" t="s">
        <v>4221</v>
      </c>
      <c r="K2004" s="31" t="s">
        <v>6124</v>
      </c>
      <c r="N2004" s="27" t="s">
        <v>4383</v>
      </c>
      <c r="O2004" s="27" t="s">
        <v>4096</v>
      </c>
    </row>
    <row r="2005" spans="10:15" x14ac:dyDescent="0.2">
      <c r="J2005" s="31" t="s">
        <v>4221</v>
      </c>
      <c r="K2005" s="31" t="s">
        <v>6125</v>
      </c>
      <c r="N2005" s="4" t="s">
        <v>6606</v>
      </c>
      <c r="O2005" s="4" t="s">
        <v>7049</v>
      </c>
    </row>
    <row r="2006" spans="10:15" x14ac:dyDescent="0.2">
      <c r="J2006" s="31" t="s">
        <v>4221</v>
      </c>
      <c r="K2006" s="31" t="s">
        <v>6126</v>
      </c>
      <c r="N2006" s="4" t="s">
        <v>4441</v>
      </c>
      <c r="O2006" s="27" t="s">
        <v>4096</v>
      </c>
    </row>
    <row r="2007" spans="10:15" x14ac:dyDescent="0.2">
      <c r="J2007" s="31" t="s">
        <v>4221</v>
      </c>
      <c r="K2007" s="31" t="s">
        <v>6127</v>
      </c>
      <c r="N2007" s="4" t="s">
        <v>4461</v>
      </c>
      <c r="O2007" s="27" t="s">
        <v>4096</v>
      </c>
    </row>
    <row r="2008" spans="10:15" x14ac:dyDescent="0.2">
      <c r="J2008" s="31" t="s">
        <v>4221</v>
      </c>
      <c r="K2008" s="31" t="s">
        <v>6128</v>
      </c>
      <c r="N2008" s="4" t="s">
        <v>4958</v>
      </c>
      <c r="O2008" s="4" t="s">
        <v>6877</v>
      </c>
    </row>
    <row r="2009" spans="10:15" x14ac:dyDescent="0.2">
      <c r="J2009" s="31" t="s">
        <v>4221</v>
      </c>
      <c r="K2009" s="31" t="s">
        <v>6129</v>
      </c>
      <c r="N2009" s="150" t="s">
        <v>6012</v>
      </c>
      <c r="O2009" s="4" t="s">
        <v>6994</v>
      </c>
    </row>
    <row r="2010" spans="10:15" x14ac:dyDescent="0.2">
      <c r="J2010" s="31" t="s">
        <v>4221</v>
      </c>
      <c r="K2010" s="31" t="s">
        <v>6130</v>
      </c>
      <c r="N2010" s="150" t="s">
        <v>5674</v>
      </c>
      <c r="O2010" s="4" t="s">
        <v>6955</v>
      </c>
    </row>
    <row r="2011" spans="10:15" x14ac:dyDescent="0.2">
      <c r="J2011" s="31" t="s">
        <v>4221</v>
      </c>
      <c r="K2011" s="31" t="s">
        <v>6131</v>
      </c>
      <c r="N2011" s="150" t="s">
        <v>5675</v>
      </c>
      <c r="O2011" s="4" t="s">
        <v>6941</v>
      </c>
    </row>
    <row r="2012" spans="10:15" x14ac:dyDescent="0.2">
      <c r="J2012" s="31" t="s">
        <v>4221</v>
      </c>
      <c r="K2012" s="31" t="s">
        <v>6132</v>
      </c>
      <c r="N2012" s="4" t="s">
        <v>4462</v>
      </c>
      <c r="O2012" s="27" t="s">
        <v>4096</v>
      </c>
    </row>
    <row r="2013" spans="10:15" x14ac:dyDescent="0.2">
      <c r="J2013" s="31" t="s">
        <v>4221</v>
      </c>
      <c r="K2013" s="31" t="s">
        <v>6133</v>
      </c>
      <c r="N2013" s="4" t="s">
        <v>6275</v>
      </c>
      <c r="O2013" s="4" t="s">
        <v>7017</v>
      </c>
    </row>
    <row r="2014" spans="10:15" x14ac:dyDescent="0.2">
      <c r="J2014" s="31" t="s">
        <v>4221</v>
      </c>
      <c r="K2014" s="31" t="s">
        <v>6134</v>
      </c>
      <c r="N2014" s="4" t="s">
        <v>5315</v>
      </c>
      <c r="O2014" s="4" t="s">
        <v>6936</v>
      </c>
    </row>
    <row r="2015" spans="10:15" x14ac:dyDescent="0.2">
      <c r="J2015" s="31" t="s">
        <v>4221</v>
      </c>
      <c r="K2015" s="31" t="s">
        <v>6135</v>
      </c>
      <c r="N2015" s="150" t="s">
        <v>5867</v>
      </c>
      <c r="O2015" s="4" t="s">
        <v>6982</v>
      </c>
    </row>
    <row r="2016" spans="10:15" x14ac:dyDescent="0.2">
      <c r="J2016" s="31" t="s">
        <v>4221</v>
      </c>
      <c r="K2016" s="31" t="s">
        <v>6136</v>
      </c>
      <c r="N2016" s="4" t="s">
        <v>6607</v>
      </c>
      <c r="O2016" s="4" t="s">
        <v>4096</v>
      </c>
    </row>
    <row r="2017" spans="10:15" x14ac:dyDescent="0.2">
      <c r="J2017" s="31" t="s">
        <v>4221</v>
      </c>
      <c r="K2017" s="31" t="s">
        <v>6137</v>
      </c>
      <c r="N2017" s="4" t="s">
        <v>6704</v>
      </c>
      <c r="O2017" s="4" t="s">
        <v>7049</v>
      </c>
    </row>
    <row r="2018" spans="10:15" x14ac:dyDescent="0.2">
      <c r="J2018" s="31" t="s">
        <v>4221</v>
      </c>
      <c r="K2018" s="31" t="s">
        <v>6138</v>
      </c>
      <c r="N2018" s="150" t="s">
        <v>5502</v>
      </c>
      <c r="O2018" s="4" t="s">
        <v>6938</v>
      </c>
    </row>
    <row r="2019" spans="10:15" x14ac:dyDescent="0.2">
      <c r="J2019" s="31" t="s">
        <v>4221</v>
      </c>
      <c r="K2019" s="31" t="s">
        <v>6139</v>
      </c>
      <c r="N2019" s="4" t="s">
        <v>6688</v>
      </c>
      <c r="O2019" s="4" t="s">
        <v>7049</v>
      </c>
    </row>
    <row r="2020" spans="10:15" x14ac:dyDescent="0.2">
      <c r="J2020" s="31" t="s">
        <v>4221</v>
      </c>
      <c r="K2020" s="31" t="s">
        <v>6140</v>
      </c>
      <c r="N2020" s="150" t="s">
        <v>5868</v>
      </c>
      <c r="O2020" s="4" t="s">
        <v>6980</v>
      </c>
    </row>
    <row r="2021" spans="10:15" x14ac:dyDescent="0.2">
      <c r="J2021" s="31" t="s">
        <v>4221</v>
      </c>
      <c r="K2021" s="31" t="s">
        <v>6141</v>
      </c>
      <c r="N2021" s="150" t="s">
        <v>5676</v>
      </c>
      <c r="O2021" s="4" t="s">
        <v>6954</v>
      </c>
    </row>
    <row r="2022" spans="10:15" x14ac:dyDescent="0.2">
      <c r="J2022" s="31" t="s">
        <v>4221</v>
      </c>
      <c r="K2022" s="31" t="s">
        <v>6142</v>
      </c>
      <c r="N2022" s="4" t="s">
        <v>4872</v>
      </c>
      <c r="O2022" s="4" t="s">
        <v>6893</v>
      </c>
    </row>
    <row r="2023" spans="10:15" x14ac:dyDescent="0.2">
      <c r="J2023" s="31" t="s">
        <v>4221</v>
      </c>
      <c r="K2023" s="31" t="s">
        <v>6143</v>
      </c>
      <c r="N2023" s="4" t="s">
        <v>4873</v>
      </c>
      <c r="O2023" s="4" t="s">
        <v>6893</v>
      </c>
    </row>
    <row r="2024" spans="10:15" x14ac:dyDescent="0.2">
      <c r="J2024" s="31" t="s">
        <v>4221</v>
      </c>
      <c r="K2024" s="31" t="s">
        <v>6144</v>
      </c>
      <c r="N2024" s="4" t="s">
        <v>4874</v>
      </c>
      <c r="O2024" s="4" t="s">
        <v>6893</v>
      </c>
    </row>
    <row r="2025" spans="10:15" x14ac:dyDescent="0.2">
      <c r="J2025" s="31" t="s">
        <v>4221</v>
      </c>
      <c r="K2025" s="31" t="s">
        <v>6145</v>
      </c>
      <c r="N2025" s="150" t="s">
        <v>5677</v>
      </c>
      <c r="O2025" s="4" t="s">
        <v>6946</v>
      </c>
    </row>
    <row r="2026" spans="10:15" x14ac:dyDescent="0.2">
      <c r="J2026" s="31" t="s">
        <v>4221</v>
      </c>
      <c r="K2026" s="31" t="s">
        <v>6146</v>
      </c>
      <c r="N2026" s="4" t="s">
        <v>5063</v>
      </c>
      <c r="O2026" s="4" t="s">
        <v>6877</v>
      </c>
    </row>
    <row r="2027" spans="10:15" x14ac:dyDescent="0.2">
      <c r="J2027" s="31" t="s">
        <v>4221</v>
      </c>
      <c r="K2027" s="31" t="s">
        <v>6147</v>
      </c>
      <c r="N2027" s="4" t="s">
        <v>5064</v>
      </c>
      <c r="O2027" s="4" t="s">
        <v>6877</v>
      </c>
    </row>
    <row r="2028" spans="10:15" x14ac:dyDescent="0.2">
      <c r="J2028" s="31" t="s">
        <v>4221</v>
      </c>
      <c r="K2028" s="31" t="s">
        <v>6148</v>
      </c>
      <c r="N2028" s="4" t="s">
        <v>4896</v>
      </c>
      <c r="O2028" s="4" t="s">
        <v>6877</v>
      </c>
    </row>
    <row r="2029" spans="10:15" x14ac:dyDescent="0.2">
      <c r="J2029" s="31" t="s">
        <v>4221</v>
      </c>
      <c r="K2029" s="31" t="s">
        <v>6149</v>
      </c>
      <c r="N2029" s="4" t="s">
        <v>5225</v>
      </c>
      <c r="O2029" s="4" t="s">
        <v>6877</v>
      </c>
    </row>
    <row r="2030" spans="10:15" x14ac:dyDescent="0.2">
      <c r="J2030" s="31" t="s">
        <v>4221</v>
      </c>
      <c r="K2030" s="31" t="s">
        <v>6150</v>
      </c>
      <c r="N2030" s="150" t="s">
        <v>5678</v>
      </c>
      <c r="O2030" s="4" t="s">
        <v>6941</v>
      </c>
    </row>
    <row r="2031" spans="10:15" x14ac:dyDescent="0.2">
      <c r="J2031" s="26" t="s">
        <v>4222</v>
      </c>
      <c r="K2031" s="31" t="s">
        <v>6151</v>
      </c>
      <c r="N2031" s="150" t="s">
        <v>5869</v>
      </c>
      <c r="O2031" s="4" t="s">
        <v>6977</v>
      </c>
    </row>
    <row r="2032" spans="10:15" x14ac:dyDescent="0.2">
      <c r="J2032" s="26" t="s">
        <v>4222</v>
      </c>
      <c r="K2032" s="31" t="s">
        <v>6152</v>
      </c>
      <c r="N2032" s="150" t="s">
        <v>5870</v>
      </c>
      <c r="O2032" s="4" t="s">
        <v>6977</v>
      </c>
    </row>
    <row r="2033" spans="10:15" x14ac:dyDescent="0.2">
      <c r="J2033" s="26" t="s">
        <v>4222</v>
      </c>
      <c r="K2033" s="31" t="s">
        <v>6153</v>
      </c>
      <c r="N2033" s="150" t="s">
        <v>5679</v>
      </c>
      <c r="O2033" s="4" t="s">
        <v>6951</v>
      </c>
    </row>
    <row r="2034" spans="10:15" x14ac:dyDescent="0.2">
      <c r="J2034" s="26" t="s">
        <v>4222</v>
      </c>
      <c r="K2034" s="31" t="s">
        <v>6154</v>
      </c>
      <c r="N2034" s="150" t="s">
        <v>5871</v>
      </c>
      <c r="O2034" s="4" t="s">
        <v>6977</v>
      </c>
    </row>
    <row r="2035" spans="10:15" x14ac:dyDescent="0.2">
      <c r="J2035" s="26" t="s">
        <v>4222</v>
      </c>
      <c r="K2035" s="31" t="s">
        <v>6155</v>
      </c>
      <c r="N2035" s="150" t="s">
        <v>5956</v>
      </c>
      <c r="O2035" s="4" t="s">
        <v>6990</v>
      </c>
    </row>
    <row r="2036" spans="10:15" x14ac:dyDescent="0.2">
      <c r="J2036" s="26" t="s">
        <v>4222</v>
      </c>
      <c r="K2036" s="31" t="s">
        <v>6156</v>
      </c>
      <c r="N2036" s="150" t="s">
        <v>5957</v>
      </c>
      <c r="O2036" s="4" t="s">
        <v>6990</v>
      </c>
    </row>
    <row r="2037" spans="10:15" x14ac:dyDescent="0.2">
      <c r="J2037" s="26" t="s">
        <v>4222</v>
      </c>
      <c r="K2037" s="31" t="s">
        <v>6157</v>
      </c>
      <c r="N2037" s="150" t="s">
        <v>5680</v>
      </c>
      <c r="O2037" s="4" t="s">
        <v>6949</v>
      </c>
    </row>
    <row r="2038" spans="10:15" x14ac:dyDescent="0.2">
      <c r="J2038" s="26" t="s">
        <v>4222</v>
      </c>
      <c r="K2038" s="31" t="s">
        <v>6158</v>
      </c>
      <c r="N2038" s="150" t="s">
        <v>5681</v>
      </c>
      <c r="O2038" s="4" t="s">
        <v>6951</v>
      </c>
    </row>
    <row r="2039" spans="10:15" x14ac:dyDescent="0.2">
      <c r="J2039" s="26" t="s">
        <v>4222</v>
      </c>
      <c r="K2039" s="31" t="s">
        <v>6159</v>
      </c>
      <c r="N2039" s="150" t="s">
        <v>5682</v>
      </c>
      <c r="O2039" s="4" t="s">
        <v>6970</v>
      </c>
    </row>
    <row r="2040" spans="10:15" x14ac:dyDescent="0.2">
      <c r="J2040" s="26" t="s">
        <v>4222</v>
      </c>
      <c r="K2040" s="43" t="s">
        <v>6160</v>
      </c>
      <c r="N2040" s="153" t="s">
        <v>4633</v>
      </c>
      <c r="O2040" s="4" t="s">
        <v>4096</v>
      </c>
    </row>
    <row r="2041" spans="10:15" x14ac:dyDescent="0.2">
      <c r="J2041" s="26" t="s">
        <v>4222</v>
      </c>
      <c r="K2041" s="31" t="s">
        <v>6161</v>
      </c>
      <c r="N2041" s="4" t="s">
        <v>5168</v>
      </c>
      <c r="O2041" s="4" t="s">
        <v>6877</v>
      </c>
    </row>
    <row r="2042" spans="10:15" x14ac:dyDescent="0.2">
      <c r="J2042" s="26" t="s">
        <v>4222</v>
      </c>
      <c r="K2042" s="31" t="s">
        <v>6162</v>
      </c>
      <c r="N2042" s="4" t="s">
        <v>5169</v>
      </c>
      <c r="O2042" s="4" t="s">
        <v>6877</v>
      </c>
    </row>
    <row r="2043" spans="10:15" x14ac:dyDescent="0.2">
      <c r="J2043" s="26" t="s">
        <v>4222</v>
      </c>
      <c r="K2043" s="31" t="s">
        <v>6163</v>
      </c>
      <c r="N2043" s="4" t="s">
        <v>5170</v>
      </c>
      <c r="O2043" s="4" t="s">
        <v>6877</v>
      </c>
    </row>
    <row r="2044" spans="10:15" x14ac:dyDescent="0.2">
      <c r="J2044" s="26" t="s">
        <v>4222</v>
      </c>
      <c r="K2044" s="31" t="s">
        <v>6164</v>
      </c>
      <c r="N2044" s="4" t="s">
        <v>5171</v>
      </c>
      <c r="O2044" s="4" t="s">
        <v>6877</v>
      </c>
    </row>
    <row r="2045" spans="10:15" x14ac:dyDescent="0.2">
      <c r="J2045" s="26" t="s">
        <v>4222</v>
      </c>
      <c r="K2045" s="31" t="s">
        <v>6165</v>
      </c>
      <c r="N2045" s="4" t="s">
        <v>5172</v>
      </c>
      <c r="O2045" s="4" t="s">
        <v>6877</v>
      </c>
    </row>
    <row r="2046" spans="10:15" x14ac:dyDescent="0.2">
      <c r="J2046" s="26" t="s">
        <v>4222</v>
      </c>
      <c r="K2046" s="31" t="s">
        <v>6166</v>
      </c>
      <c r="N2046" s="150" t="s">
        <v>5683</v>
      </c>
      <c r="O2046" s="4" t="s">
        <v>6971</v>
      </c>
    </row>
    <row r="2047" spans="10:15" x14ac:dyDescent="0.2">
      <c r="J2047" s="26" t="s">
        <v>4222</v>
      </c>
      <c r="K2047" s="31" t="s">
        <v>6167</v>
      </c>
      <c r="N2047" s="150" t="s">
        <v>5503</v>
      </c>
      <c r="O2047" s="4" t="s">
        <v>6939</v>
      </c>
    </row>
    <row r="2048" spans="10:15" x14ac:dyDescent="0.2">
      <c r="J2048" s="26" t="s">
        <v>4222</v>
      </c>
      <c r="K2048" s="31" t="s">
        <v>6168</v>
      </c>
      <c r="N2048" s="150" t="s">
        <v>5504</v>
      </c>
      <c r="O2048" s="4" t="s">
        <v>6938</v>
      </c>
    </row>
    <row r="2049" spans="10:15" x14ac:dyDescent="0.2">
      <c r="J2049" s="26" t="s">
        <v>4222</v>
      </c>
      <c r="K2049" s="31" t="s">
        <v>6169</v>
      </c>
      <c r="N2049" s="4" t="s">
        <v>4875</v>
      </c>
      <c r="O2049" s="4" t="s">
        <v>6893</v>
      </c>
    </row>
    <row r="2050" spans="10:15" x14ac:dyDescent="0.2">
      <c r="J2050" s="26" t="s">
        <v>4222</v>
      </c>
      <c r="K2050" s="44" t="s">
        <v>6170</v>
      </c>
      <c r="N2050" s="4" t="s">
        <v>6433</v>
      </c>
      <c r="O2050" s="4" t="s">
        <v>7021</v>
      </c>
    </row>
    <row r="2051" spans="10:15" x14ac:dyDescent="0.2">
      <c r="J2051" s="26" t="s">
        <v>4222</v>
      </c>
      <c r="K2051" s="31" t="s">
        <v>6171</v>
      </c>
      <c r="N2051" s="4" t="s">
        <v>4876</v>
      </c>
      <c r="O2051" s="4" t="s">
        <v>6899</v>
      </c>
    </row>
    <row r="2052" spans="10:15" x14ac:dyDescent="0.2">
      <c r="J2052" s="26" t="s">
        <v>4222</v>
      </c>
      <c r="K2052" s="31" t="s">
        <v>6172</v>
      </c>
      <c r="N2052" s="4" t="s">
        <v>4877</v>
      </c>
      <c r="O2052" s="4" t="s">
        <v>6904</v>
      </c>
    </row>
    <row r="2053" spans="10:15" x14ac:dyDescent="0.2">
      <c r="J2053" s="26" t="s">
        <v>4222</v>
      </c>
      <c r="K2053" s="31" t="s">
        <v>6173</v>
      </c>
      <c r="N2053" s="4" t="s">
        <v>4527</v>
      </c>
      <c r="O2053" s="4" t="s">
        <v>6870</v>
      </c>
    </row>
    <row r="2054" spans="10:15" x14ac:dyDescent="0.2">
      <c r="J2054" s="26" t="s">
        <v>4222</v>
      </c>
      <c r="K2054" s="31" t="s">
        <v>6174</v>
      </c>
      <c r="N2054" s="27" t="s">
        <v>4384</v>
      </c>
      <c r="O2054" s="27" t="s">
        <v>4096</v>
      </c>
    </row>
    <row r="2055" spans="10:15" x14ac:dyDescent="0.2">
      <c r="J2055" s="26" t="s">
        <v>4222</v>
      </c>
      <c r="K2055" s="31" t="s">
        <v>6175</v>
      </c>
      <c r="N2055" s="4" t="s">
        <v>6608</v>
      </c>
      <c r="O2055" s="4" t="s">
        <v>7049</v>
      </c>
    </row>
    <row r="2056" spans="10:15" x14ac:dyDescent="0.2">
      <c r="J2056" s="26" t="s">
        <v>4222</v>
      </c>
      <c r="K2056" s="31" t="s">
        <v>6176</v>
      </c>
      <c r="N2056" s="4" t="s">
        <v>6609</v>
      </c>
      <c r="O2056" s="4" t="s">
        <v>7049</v>
      </c>
    </row>
    <row r="2057" spans="10:15" x14ac:dyDescent="0.2">
      <c r="J2057" s="26" t="s">
        <v>4222</v>
      </c>
      <c r="K2057" s="31" t="s">
        <v>6177</v>
      </c>
      <c r="N2057" s="4" t="s">
        <v>4481</v>
      </c>
      <c r="O2057" s="27" t="s">
        <v>4096</v>
      </c>
    </row>
    <row r="2058" spans="10:15" x14ac:dyDescent="0.2">
      <c r="J2058" s="26" t="s">
        <v>4222</v>
      </c>
      <c r="K2058" s="31" t="s">
        <v>6178</v>
      </c>
      <c r="N2058" s="4" t="s">
        <v>6500</v>
      </c>
      <c r="O2058" s="4" t="s">
        <v>4096</v>
      </c>
    </row>
    <row r="2059" spans="10:15" x14ac:dyDescent="0.2">
      <c r="J2059" s="26" t="s">
        <v>4222</v>
      </c>
      <c r="K2059" s="44" t="s">
        <v>6179</v>
      </c>
      <c r="N2059" s="150" t="s">
        <v>5684</v>
      </c>
      <c r="O2059" s="4" t="s">
        <v>6946</v>
      </c>
    </row>
    <row r="2060" spans="10:15" x14ac:dyDescent="0.2">
      <c r="J2060" s="26" t="s">
        <v>4222</v>
      </c>
      <c r="K2060" s="31" t="s">
        <v>6180</v>
      </c>
      <c r="N2060" s="4" t="s">
        <v>6222</v>
      </c>
      <c r="O2060" s="4" t="s">
        <v>4096</v>
      </c>
    </row>
    <row r="2061" spans="10:15" x14ac:dyDescent="0.2">
      <c r="J2061" s="26" t="s">
        <v>4222</v>
      </c>
      <c r="K2061" s="31" t="s">
        <v>6181</v>
      </c>
      <c r="N2061" s="4" t="s">
        <v>4581</v>
      </c>
      <c r="O2061" s="4" t="s">
        <v>4096</v>
      </c>
    </row>
    <row r="2062" spans="10:15" x14ac:dyDescent="0.2">
      <c r="J2062" s="26" t="s">
        <v>4222</v>
      </c>
      <c r="K2062" s="31" t="s">
        <v>6182</v>
      </c>
      <c r="N2062" s="150" t="s">
        <v>5685</v>
      </c>
      <c r="O2062" s="4" t="s">
        <v>6972</v>
      </c>
    </row>
    <row r="2063" spans="10:15" x14ac:dyDescent="0.2">
      <c r="J2063" s="26" t="s">
        <v>4222</v>
      </c>
      <c r="K2063" s="31" t="s">
        <v>6183</v>
      </c>
      <c r="N2063" s="164" t="s">
        <v>6076</v>
      </c>
      <c r="O2063" s="4" t="s">
        <v>6995</v>
      </c>
    </row>
    <row r="2064" spans="10:15" x14ac:dyDescent="0.2">
      <c r="J2064" s="26" t="s">
        <v>4222</v>
      </c>
      <c r="K2064" s="31" t="s">
        <v>6184</v>
      </c>
      <c r="N2064" s="4" t="s">
        <v>6610</v>
      </c>
      <c r="O2064" s="4" t="s">
        <v>7049</v>
      </c>
    </row>
    <row r="2065" spans="10:15" x14ac:dyDescent="0.2">
      <c r="J2065" s="26" t="s">
        <v>4222</v>
      </c>
      <c r="K2065" s="31" t="s">
        <v>6185</v>
      </c>
      <c r="N2065" s="4" t="s">
        <v>5226</v>
      </c>
      <c r="O2065" s="4" t="s">
        <v>6911</v>
      </c>
    </row>
    <row r="2066" spans="10:15" x14ac:dyDescent="0.2">
      <c r="J2066" s="26" t="s">
        <v>4222</v>
      </c>
      <c r="K2066" s="31" t="s">
        <v>6186</v>
      </c>
      <c r="N2066" s="4" t="s">
        <v>4760</v>
      </c>
      <c r="O2066" s="4" t="s">
        <v>6889</v>
      </c>
    </row>
    <row r="2067" spans="10:15" x14ac:dyDescent="0.2">
      <c r="J2067" s="26" t="s">
        <v>4222</v>
      </c>
      <c r="K2067" s="31" t="s">
        <v>6187</v>
      </c>
      <c r="N2067" s="4" t="s">
        <v>4878</v>
      </c>
      <c r="O2067" s="4" t="s">
        <v>6890</v>
      </c>
    </row>
    <row r="2068" spans="10:15" x14ac:dyDescent="0.2">
      <c r="J2068" s="26" t="s">
        <v>4222</v>
      </c>
      <c r="K2068" s="31" t="s">
        <v>6188</v>
      </c>
      <c r="N2068" s="4" t="s">
        <v>4879</v>
      </c>
      <c r="O2068" s="4" t="s">
        <v>6891</v>
      </c>
    </row>
    <row r="2069" spans="10:15" x14ac:dyDescent="0.2">
      <c r="J2069" s="26" t="s">
        <v>4222</v>
      </c>
      <c r="K2069" s="31" t="s">
        <v>6189</v>
      </c>
      <c r="N2069" s="4" t="s">
        <v>4880</v>
      </c>
      <c r="O2069" s="4" t="s">
        <v>6905</v>
      </c>
    </row>
    <row r="2070" spans="10:15" x14ac:dyDescent="0.2">
      <c r="J2070" s="26" t="s">
        <v>4222</v>
      </c>
      <c r="K2070" s="31" t="s">
        <v>6190</v>
      </c>
      <c r="N2070" s="4" t="s">
        <v>4959</v>
      </c>
      <c r="O2070" s="4" t="s">
        <v>6877</v>
      </c>
    </row>
    <row r="2071" spans="10:15" x14ac:dyDescent="0.2">
      <c r="J2071" s="26" t="s">
        <v>4222</v>
      </c>
      <c r="K2071" s="31" t="s">
        <v>6191</v>
      </c>
      <c r="N2071" s="4" t="s">
        <v>4960</v>
      </c>
      <c r="O2071" s="4" t="s">
        <v>6877</v>
      </c>
    </row>
    <row r="2072" spans="10:15" x14ac:dyDescent="0.2">
      <c r="J2072" s="26" t="s">
        <v>4222</v>
      </c>
      <c r="K2072" s="31" t="s">
        <v>6192</v>
      </c>
      <c r="N2072" s="4" t="s">
        <v>4961</v>
      </c>
      <c r="O2072" s="4" t="s">
        <v>6877</v>
      </c>
    </row>
    <row r="2073" spans="10:15" x14ac:dyDescent="0.2">
      <c r="J2073" s="26" t="s">
        <v>4222</v>
      </c>
      <c r="K2073" s="31" t="s">
        <v>6193</v>
      </c>
      <c r="N2073" s="150" t="s">
        <v>4738</v>
      </c>
      <c r="O2073" s="150" t="s">
        <v>6877</v>
      </c>
    </row>
    <row r="2074" spans="10:15" x14ac:dyDescent="0.2">
      <c r="J2074" s="26" t="s">
        <v>4222</v>
      </c>
      <c r="K2074" s="31" t="s">
        <v>6194</v>
      </c>
      <c r="N2074" s="150" t="s">
        <v>4739</v>
      </c>
      <c r="O2074" s="150" t="s">
        <v>6877</v>
      </c>
    </row>
    <row r="2075" spans="10:15" x14ac:dyDescent="0.2">
      <c r="J2075" s="26" t="s">
        <v>4222</v>
      </c>
      <c r="K2075" s="31" t="s">
        <v>6195</v>
      </c>
      <c r="N2075" s="150" t="s">
        <v>4740</v>
      </c>
      <c r="O2075" s="150" t="s">
        <v>6877</v>
      </c>
    </row>
    <row r="2076" spans="10:15" x14ac:dyDescent="0.2">
      <c r="J2076" s="26" t="s">
        <v>4223</v>
      </c>
      <c r="K2076" s="26" t="s">
        <v>7106</v>
      </c>
      <c r="N2076" s="150" t="s">
        <v>4741</v>
      </c>
      <c r="O2076" s="150" t="s">
        <v>6877</v>
      </c>
    </row>
    <row r="2077" spans="10:15" x14ac:dyDescent="0.2">
      <c r="J2077" s="26" t="s">
        <v>4224</v>
      </c>
      <c r="K2077" s="26" t="s">
        <v>7106</v>
      </c>
      <c r="N2077" s="150" t="s">
        <v>4742</v>
      </c>
      <c r="O2077" s="150" t="s">
        <v>6877</v>
      </c>
    </row>
    <row r="2078" spans="10:15" x14ac:dyDescent="0.2">
      <c r="J2078" s="26" t="s">
        <v>7107</v>
      </c>
      <c r="K2078" s="26" t="s">
        <v>7107</v>
      </c>
      <c r="N2078" s="150" t="s">
        <v>4743</v>
      </c>
      <c r="O2078" s="150" t="s">
        <v>6877</v>
      </c>
    </row>
    <row r="2079" spans="10:15" x14ac:dyDescent="0.2">
      <c r="J2079" s="26" t="s">
        <v>6808</v>
      </c>
      <c r="K2079" s="26" t="s">
        <v>6196</v>
      </c>
      <c r="N2079" s="150" t="s">
        <v>4744</v>
      </c>
      <c r="O2079" s="150" t="s">
        <v>6877</v>
      </c>
    </row>
    <row r="2080" spans="10:15" x14ac:dyDescent="0.2">
      <c r="J2080" s="26" t="s">
        <v>4225</v>
      </c>
      <c r="K2080" s="26" t="s">
        <v>6197</v>
      </c>
      <c r="N2080" s="150" t="s">
        <v>4744</v>
      </c>
      <c r="O2080" s="150" t="s">
        <v>6880</v>
      </c>
    </row>
    <row r="2081" spans="10:15" x14ac:dyDescent="0.2">
      <c r="J2081" s="26" t="s">
        <v>4226</v>
      </c>
      <c r="K2081" s="26" t="s">
        <v>6198</v>
      </c>
      <c r="N2081" s="150" t="s">
        <v>4744</v>
      </c>
      <c r="O2081" s="150" t="s">
        <v>6881</v>
      </c>
    </row>
    <row r="2082" spans="10:15" x14ac:dyDescent="0.2">
      <c r="J2082" s="26" t="s">
        <v>4227</v>
      </c>
      <c r="K2082" s="26" t="s">
        <v>6199</v>
      </c>
      <c r="N2082" s="150" t="s">
        <v>4744</v>
      </c>
      <c r="O2082" s="150" t="s">
        <v>6882</v>
      </c>
    </row>
    <row r="2083" spans="10:15" x14ac:dyDescent="0.2">
      <c r="J2083" s="26" t="s">
        <v>4227</v>
      </c>
      <c r="K2083" s="26" t="s">
        <v>4610</v>
      </c>
      <c r="N2083" s="150" t="s">
        <v>4744</v>
      </c>
      <c r="O2083" s="150" t="s">
        <v>6883</v>
      </c>
    </row>
    <row r="2084" spans="10:15" x14ac:dyDescent="0.2">
      <c r="J2084" s="26" t="s">
        <v>4227</v>
      </c>
      <c r="K2084" s="26" t="s">
        <v>6200</v>
      </c>
      <c r="N2084" s="150" t="s">
        <v>4744</v>
      </c>
      <c r="O2084" s="150" t="s">
        <v>6884</v>
      </c>
    </row>
    <row r="2085" spans="10:15" x14ac:dyDescent="0.2">
      <c r="J2085" s="26" t="s">
        <v>4227</v>
      </c>
      <c r="K2085" s="26" t="s">
        <v>6201</v>
      </c>
      <c r="N2085" s="150" t="s">
        <v>4744</v>
      </c>
      <c r="O2085" s="150" t="s">
        <v>6887</v>
      </c>
    </row>
    <row r="2086" spans="10:15" x14ac:dyDescent="0.2">
      <c r="J2086" s="26" t="s">
        <v>4228</v>
      </c>
      <c r="K2086" s="26" t="s">
        <v>6202</v>
      </c>
      <c r="N2086" s="150" t="s">
        <v>4744</v>
      </c>
      <c r="O2086" s="150" t="s">
        <v>6886</v>
      </c>
    </row>
    <row r="2087" spans="10:15" x14ac:dyDescent="0.2">
      <c r="J2087" s="26" t="s">
        <v>4228</v>
      </c>
      <c r="K2087" s="26" t="s">
        <v>6203</v>
      </c>
      <c r="N2087" s="150" t="s">
        <v>4745</v>
      </c>
      <c r="O2087" s="150" t="s">
        <v>6877</v>
      </c>
    </row>
    <row r="2088" spans="10:15" x14ac:dyDescent="0.2">
      <c r="J2088" s="26" t="s">
        <v>4228</v>
      </c>
      <c r="K2088" s="26" t="s">
        <v>6204</v>
      </c>
      <c r="N2088" s="150" t="s">
        <v>4746</v>
      </c>
      <c r="O2088" s="150" t="s">
        <v>6877</v>
      </c>
    </row>
    <row r="2089" spans="10:15" x14ac:dyDescent="0.2">
      <c r="J2089" s="26" t="s">
        <v>3969</v>
      </c>
      <c r="K2089" s="26" t="s">
        <v>6205</v>
      </c>
      <c r="N2089" s="150" t="s">
        <v>4746</v>
      </c>
      <c r="O2089" s="150" t="s">
        <v>6880</v>
      </c>
    </row>
    <row r="2090" spans="10:15" x14ac:dyDescent="0.2">
      <c r="J2090" s="26" t="s">
        <v>3969</v>
      </c>
      <c r="K2090" s="26" t="s">
        <v>6206</v>
      </c>
      <c r="N2090" s="150" t="s">
        <v>4746</v>
      </c>
      <c r="O2090" s="150" t="s">
        <v>6881</v>
      </c>
    </row>
    <row r="2091" spans="10:15" x14ac:dyDescent="0.2">
      <c r="J2091" s="26" t="s">
        <v>3969</v>
      </c>
      <c r="K2091" s="26" t="s">
        <v>6207</v>
      </c>
      <c r="N2091" s="150" t="s">
        <v>4746</v>
      </c>
      <c r="O2091" s="150" t="s">
        <v>6882</v>
      </c>
    </row>
    <row r="2092" spans="10:15" x14ac:dyDescent="0.2">
      <c r="J2092" s="26" t="s">
        <v>3969</v>
      </c>
      <c r="K2092" s="26" t="s">
        <v>6208</v>
      </c>
      <c r="N2092" s="150" t="s">
        <v>4746</v>
      </c>
      <c r="O2092" s="150" t="s">
        <v>6883</v>
      </c>
    </row>
    <row r="2093" spans="10:15" x14ac:dyDescent="0.2">
      <c r="J2093" s="26" t="s">
        <v>3969</v>
      </c>
      <c r="K2093" s="26" t="s">
        <v>6209</v>
      </c>
      <c r="N2093" s="150" t="s">
        <v>4746</v>
      </c>
      <c r="O2093" s="150" t="s">
        <v>6884</v>
      </c>
    </row>
    <row r="2094" spans="10:15" x14ac:dyDescent="0.2">
      <c r="J2094" s="26" t="s">
        <v>3969</v>
      </c>
      <c r="K2094" s="26" t="s">
        <v>6210</v>
      </c>
      <c r="N2094" s="150" t="s">
        <v>4746</v>
      </c>
      <c r="O2094" s="150" t="s">
        <v>6885</v>
      </c>
    </row>
    <row r="2095" spans="10:15" x14ac:dyDescent="0.2">
      <c r="J2095" s="26" t="s">
        <v>3969</v>
      </c>
      <c r="K2095" s="26" t="s">
        <v>6211</v>
      </c>
      <c r="N2095" s="4" t="s">
        <v>5065</v>
      </c>
      <c r="O2095" s="4" t="s">
        <v>6877</v>
      </c>
    </row>
    <row r="2096" spans="10:15" x14ac:dyDescent="0.2">
      <c r="J2096" s="26" t="s">
        <v>3969</v>
      </c>
      <c r="K2096" s="26" t="s">
        <v>6212</v>
      </c>
      <c r="N2096" s="4" t="s">
        <v>5066</v>
      </c>
      <c r="O2096" s="4" t="s">
        <v>6877</v>
      </c>
    </row>
    <row r="2097" spans="10:15" x14ac:dyDescent="0.2">
      <c r="J2097" s="26" t="s">
        <v>3969</v>
      </c>
      <c r="K2097" s="26" t="s">
        <v>6213</v>
      </c>
      <c r="N2097" s="4" t="s">
        <v>4881</v>
      </c>
      <c r="O2097" s="4" t="s">
        <v>6890</v>
      </c>
    </row>
    <row r="2098" spans="10:15" x14ac:dyDescent="0.2">
      <c r="J2098" s="26" t="s">
        <v>3969</v>
      </c>
      <c r="K2098" s="26" t="s">
        <v>6214</v>
      </c>
      <c r="N2098" s="4" t="s">
        <v>4882</v>
      </c>
      <c r="O2098" s="4" t="s">
        <v>6906</v>
      </c>
    </row>
    <row r="2099" spans="10:15" x14ac:dyDescent="0.2">
      <c r="J2099" s="26" t="s">
        <v>3969</v>
      </c>
      <c r="K2099" s="26" t="s">
        <v>6215</v>
      </c>
      <c r="N2099" s="164" t="s">
        <v>6072</v>
      </c>
      <c r="O2099" s="4" t="s">
        <v>6995</v>
      </c>
    </row>
    <row r="2100" spans="10:15" x14ac:dyDescent="0.2">
      <c r="J2100" s="26" t="s">
        <v>3969</v>
      </c>
      <c r="K2100" s="26" t="s">
        <v>6216</v>
      </c>
      <c r="N2100" s="4" t="s">
        <v>4536</v>
      </c>
      <c r="O2100" s="4" t="s">
        <v>6870</v>
      </c>
    </row>
    <row r="2101" spans="10:15" x14ac:dyDescent="0.2">
      <c r="J2101" s="26" t="s">
        <v>4229</v>
      </c>
      <c r="K2101" s="26" t="s">
        <v>6217</v>
      </c>
      <c r="N2101" s="148" t="s">
        <v>4573</v>
      </c>
      <c r="O2101" s="4" t="s">
        <v>4096</v>
      </c>
    </row>
    <row r="2102" spans="10:15" x14ac:dyDescent="0.2">
      <c r="J2102" s="26" t="s">
        <v>4229</v>
      </c>
      <c r="K2102" s="26" t="s">
        <v>6218</v>
      </c>
      <c r="N2102" s="150" t="s">
        <v>5872</v>
      </c>
      <c r="O2102" s="4" t="s">
        <v>6976</v>
      </c>
    </row>
    <row r="2103" spans="10:15" x14ac:dyDescent="0.2">
      <c r="J2103" s="26" t="s">
        <v>4229</v>
      </c>
      <c r="K2103" s="26" t="s">
        <v>6219</v>
      </c>
      <c r="N2103" s="150" t="s">
        <v>5873</v>
      </c>
      <c r="O2103" s="4" t="s">
        <v>6984</v>
      </c>
    </row>
    <row r="2104" spans="10:15" x14ac:dyDescent="0.2">
      <c r="J2104" s="26" t="s">
        <v>4229</v>
      </c>
      <c r="K2104" s="26" t="s">
        <v>6220</v>
      </c>
      <c r="N2104" s="150" t="s">
        <v>5874</v>
      </c>
      <c r="O2104" s="4" t="s">
        <v>6986</v>
      </c>
    </row>
    <row r="2105" spans="10:15" x14ac:dyDescent="0.2">
      <c r="J2105" s="26" t="s">
        <v>4229</v>
      </c>
      <c r="K2105" s="26" t="s">
        <v>6221</v>
      </c>
      <c r="N2105" s="150" t="s">
        <v>5875</v>
      </c>
      <c r="O2105" s="4" t="s">
        <v>6977</v>
      </c>
    </row>
    <row r="2106" spans="10:15" x14ac:dyDescent="0.2">
      <c r="J2106" s="26" t="s">
        <v>4229</v>
      </c>
      <c r="K2106" s="26" t="s">
        <v>6222</v>
      </c>
      <c r="N2106" s="150" t="s">
        <v>5876</v>
      </c>
      <c r="O2106" s="4" t="s">
        <v>6984</v>
      </c>
    </row>
    <row r="2107" spans="10:15" x14ac:dyDescent="0.2">
      <c r="J2107" s="26" t="s">
        <v>4229</v>
      </c>
      <c r="K2107" s="26" t="s">
        <v>6223</v>
      </c>
      <c r="N2107" s="150" t="s">
        <v>5877</v>
      </c>
      <c r="O2107" s="4" t="s">
        <v>6976</v>
      </c>
    </row>
    <row r="2108" spans="10:15" x14ac:dyDescent="0.2">
      <c r="J2108" s="26" t="s">
        <v>4229</v>
      </c>
      <c r="K2108" s="26" t="s">
        <v>6224</v>
      </c>
      <c r="N2108" s="4" t="s">
        <v>6223</v>
      </c>
      <c r="O2108" s="4" t="s">
        <v>4096</v>
      </c>
    </row>
    <row r="2109" spans="10:15" x14ac:dyDescent="0.2">
      <c r="J2109" s="26" t="s">
        <v>4229</v>
      </c>
      <c r="K2109" s="26" t="s">
        <v>6225</v>
      </c>
      <c r="N2109" s="4" t="s">
        <v>5271</v>
      </c>
      <c r="O2109" s="4" t="s">
        <v>6936</v>
      </c>
    </row>
    <row r="2110" spans="10:15" x14ac:dyDescent="0.2">
      <c r="J2110" s="26" t="s">
        <v>4230</v>
      </c>
      <c r="K2110" s="26" t="s">
        <v>6226</v>
      </c>
      <c r="N2110" s="4" t="s">
        <v>6611</v>
      </c>
      <c r="O2110" s="4" t="s">
        <v>7049</v>
      </c>
    </row>
    <row r="2111" spans="10:15" x14ac:dyDescent="0.2">
      <c r="J2111" s="26" t="s">
        <v>4230</v>
      </c>
      <c r="K2111" s="26" t="s">
        <v>6227</v>
      </c>
      <c r="N2111" s="4" t="s">
        <v>6612</v>
      </c>
      <c r="O2111" s="4" t="s">
        <v>7048</v>
      </c>
    </row>
    <row r="2112" spans="10:15" x14ac:dyDescent="0.2">
      <c r="J2112" s="26" t="s">
        <v>4230</v>
      </c>
      <c r="K2112" s="26" t="s">
        <v>6228</v>
      </c>
      <c r="N2112" s="27" t="s">
        <v>4366</v>
      </c>
      <c r="O2112" s="27" t="s">
        <v>4096</v>
      </c>
    </row>
    <row r="2113" spans="10:15" x14ac:dyDescent="0.2">
      <c r="J2113" s="26" t="s">
        <v>4230</v>
      </c>
      <c r="K2113" s="26" t="s">
        <v>6229</v>
      </c>
      <c r="N2113" s="27" t="s">
        <v>4385</v>
      </c>
      <c r="O2113" s="27" t="s">
        <v>4096</v>
      </c>
    </row>
    <row r="2114" spans="10:15" x14ac:dyDescent="0.2">
      <c r="J2114" s="26" t="s">
        <v>4230</v>
      </c>
      <c r="K2114" s="26" t="s">
        <v>6230</v>
      </c>
      <c r="N2114" s="148" t="s">
        <v>4385</v>
      </c>
      <c r="O2114" s="27" t="s">
        <v>4096</v>
      </c>
    </row>
    <row r="2115" spans="10:15" x14ac:dyDescent="0.2">
      <c r="J2115" s="32" t="s">
        <v>4231</v>
      </c>
      <c r="K2115" s="26" t="s">
        <v>7108</v>
      </c>
      <c r="N2115" s="4" t="s">
        <v>4589</v>
      </c>
      <c r="O2115" s="4" t="s">
        <v>4096</v>
      </c>
    </row>
    <row r="2116" spans="10:15" x14ac:dyDescent="0.2">
      <c r="J2116" s="32" t="s">
        <v>4232</v>
      </c>
      <c r="K2116" s="26" t="s">
        <v>7108</v>
      </c>
      <c r="N2116" s="150" t="s">
        <v>5686</v>
      </c>
      <c r="O2116" s="4" t="s">
        <v>6955</v>
      </c>
    </row>
    <row r="2117" spans="10:15" x14ac:dyDescent="0.2">
      <c r="J2117" s="26" t="s">
        <v>4233</v>
      </c>
      <c r="K2117" s="32" t="s">
        <v>6231</v>
      </c>
      <c r="N2117" s="4" t="s">
        <v>6613</v>
      </c>
      <c r="O2117" s="4" t="s">
        <v>7049</v>
      </c>
    </row>
    <row r="2118" spans="10:15" x14ac:dyDescent="0.2">
      <c r="J2118" s="26" t="s">
        <v>4233</v>
      </c>
      <c r="K2118" s="32" t="s">
        <v>6232</v>
      </c>
      <c r="N2118" s="150" t="s">
        <v>5958</v>
      </c>
      <c r="O2118" s="4" t="s">
        <v>6990</v>
      </c>
    </row>
    <row r="2119" spans="10:15" x14ac:dyDescent="0.2">
      <c r="J2119" s="26" t="s">
        <v>4234</v>
      </c>
      <c r="K2119" s="32" t="s">
        <v>6233</v>
      </c>
      <c r="N2119" s="27" t="s">
        <v>4429</v>
      </c>
      <c r="O2119" s="27" t="s">
        <v>4096</v>
      </c>
    </row>
    <row r="2120" spans="10:15" x14ac:dyDescent="0.2">
      <c r="J2120" s="26" t="s">
        <v>4234</v>
      </c>
      <c r="K2120" s="32" t="s">
        <v>6234</v>
      </c>
      <c r="N2120" s="4" t="s">
        <v>4590</v>
      </c>
      <c r="O2120" s="4" t="s">
        <v>4096</v>
      </c>
    </row>
    <row r="2121" spans="10:15" x14ac:dyDescent="0.2">
      <c r="J2121" s="26" t="s">
        <v>4234</v>
      </c>
      <c r="K2121" s="32" t="s">
        <v>6235</v>
      </c>
      <c r="N2121" s="163" t="s">
        <v>6054</v>
      </c>
      <c r="O2121" s="4" t="s">
        <v>4096</v>
      </c>
    </row>
    <row r="2122" spans="10:15" x14ac:dyDescent="0.2">
      <c r="J2122" s="26" t="s">
        <v>4234</v>
      </c>
      <c r="K2122" s="32" t="s">
        <v>6236</v>
      </c>
      <c r="N2122" s="4" t="s">
        <v>6614</v>
      </c>
      <c r="O2122" s="4" t="s">
        <v>7049</v>
      </c>
    </row>
    <row r="2123" spans="10:15" x14ac:dyDescent="0.2">
      <c r="J2123" s="26" t="s">
        <v>4234</v>
      </c>
      <c r="K2123" s="32" t="s">
        <v>6237</v>
      </c>
      <c r="N2123" s="4" t="s">
        <v>6615</v>
      </c>
      <c r="O2123" s="4" t="s">
        <v>7048</v>
      </c>
    </row>
    <row r="2124" spans="10:15" x14ac:dyDescent="0.2">
      <c r="J2124" s="26" t="s">
        <v>4234</v>
      </c>
      <c r="K2124" s="32" t="s">
        <v>6238</v>
      </c>
      <c r="N2124" s="27" t="s">
        <v>4386</v>
      </c>
      <c r="O2124" s="27" t="s">
        <v>4096</v>
      </c>
    </row>
    <row r="2125" spans="10:15" x14ac:dyDescent="0.2">
      <c r="J2125" s="26" t="s">
        <v>4235</v>
      </c>
      <c r="K2125" s="32" t="s">
        <v>6239</v>
      </c>
      <c r="N2125" s="27" t="s">
        <v>4416</v>
      </c>
      <c r="O2125" s="27" t="s">
        <v>4096</v>
      </c>
    </row>
    <row r="2126" spans="10:15" x14ac:dyDescent="0.2">
      <c r="J2126" s="26" t="s">
        <v>4235</v>
      </c>
      <c r="K2126" s="32" t="s">
        <v>6240</v>
      </c>
      <c r="N2126" s="150" t="s">
        <v>5687</v>
      </c>
      <c r="O2126" s="4" t="s">
        <v>6955</v>
      </c>
    </row>
    <row r="2127" spans="10:15" x14ac:dyDescent="0.2">
      <c r="J2127" s="26" t="s">
        <v>4236</v>
      </c>
      <c r="K2127" s="32" t="s">
        <v>6241</v>
      </c>
      <c r="N2127" s="150" t="s">
        <v>5687</v>
      </c>
      <c r="O2127" s="4" t="s">
        <v>6994</v>
      </c>
    </row>
    <row r="2128" spans="10:15" x14ac:dyDescent="0.2">
      <c r="J2128" s="26" t="s">
        <v>4236</v>
      </c>
      <c r="K2128" s="32" t="s">
        <v>6242</v>
      </c>
      <c r="N2128" s="4" t="s">
        <v>6616</v>
      </c>
      <c r="O2128" s="4" t="s">
        <v>7048</v>
      </c>
    </row>
    <row r="2129" spans="10:15" x14ac:dyDescent="0.2">
      <c r="J2129" s="26" t="s">
        <v>4236</v>
      </c>
      <c r="K2129" s="32" t="s">
        <v>6243</v>
      </c>
      <c r="N2129" s="4" t="s">
        <v>6617</v>
      </c>
      <c r="O2129" s="4" t="s">
        <v>7049</v>
      </c>
    </row>
    <row r="2130" spans="10:15" x14ac:dyDescent="0.2">
      <c r="J2130" s="26" t="s">
        <v>4236</v>
      </c>
      <c r="K2130" s="32" t="s">
        <v>6244</v>
      </c>
      <c r="N2130" s="27" t="s">
        <v>4387</v>
      </c>
      <c r="O2130" s="27" t="s">
        <v>4096</v>
      </c>
    </row>
    <row r="2131" spans="10:15" x14ac:dyDescent="0.2">
      <c r="J2131" s="32" t="s">
        <v>4237</v>
      </c>
      <c r="K2131" s="26" t="s">
        <v>7109</v>
      </c>
      <c r="N2131" s="150" t="s">
        <v>5878</v>
      </c>
      <c r="O2131" s="4" t="s">
        <v>6977</v>
      </c>
    </row>
    <row r="2132" spans="10:15" x14ac:dyDescent="0.2">
      <c r="J2132" s="32" t="s">
        <v>4238</v>
      </c>
      <c r="K2132" s="26" t="s">
        <v>7109</v>
      </c>
      <c r="N2132" s="150" t="s">
        <v>5879</v>
      </c>
      <c r="O2132" s="4" t="s">
        <v>6983</v>
      </c>
    </row>
    <row r="2133" spans="10:15" x14ac:dyDescent="0.2">
      <c r="J2133" s="32" t="s">
        <v>4225</v>
      </c>
      <c r="K2133" s="26" t="s">
        <v>6245</v>
      </c>
      <c r="N2133" s="4" t="s">
        <v>6618</v>
      </c>
      <c r="O2133" s="4" t="s">
        <v>7049</v>
      </c>
    </row>
    <row r="2134" spans="10:15" x14ac:dyDescent="0.2">
      <c r="J2134" s="32" t="s">
        <v>4225</v>
      </c>
      <c r="K2134" s="26" t="s">
        <v>6246</v>
      </c>
      <c r="N2134" s="27" t="s">
        <v>4367</v>
      </c>
      <c r="O2134" s="27" t="s">
        <v>4096</v>
      </c>
    </row>
    <row r="2135" spans="10:15" x14ac:dyDescent="0.2">
      <c r="J2135" s="32" t="s">
        <v>4239</v>
      </c>
      <c r="K2135" s="26" t="s">
        <v>7109</v>
      </c>
      <c r="N2135" s="4" t="s">
        <v>5067</v>
      </c>
      <c r="O2135" s="4" t="s">
        <v>6877</v>
      </c>
    </row>
    <row r="2136" spans="10:15" x14ac:dyDescent="0.2">
      <c r="J2136" s="32" t="s">
        <v>4240</v>
      </c>
      <c r="K2136" s="26" t="s">
        <v>7109</v>
      </c>
      <c r="N2136" s="150" t="s">
        <v>5688</v>
      </c>
      <c r="O2136" s="4" t="s">
        <v>6954</v>
      </c>
    </row>
    <row r="2137" spans="10:15" x14ac:dyDescent="0.2">
      <c r="J2137" s="32" t="s">
        <v>4241</v>
      </c>
      <c r="K2137" s="26" t="s">
        <v>7111</v>
      </c>
      <c r="N2137" s="4" t="s">
        <v>5434</v>
      </c>
      <c r="O2137" s="4" t="s">
        <v>4096</v>
      </c>
    </row>
    <row r="2138" spans="10:15" x14ac:dyDescent="0.2">
      <c r="J2138" s="32" t="s">
        <v>4242</v>
      </c>
      <c r="K2138" s="26" t="s">
        <v>7111</v>
      </c>
      <c r="N2138" s="150" t="s">
        <v>5880</v>
      </c>
      <c r="O2138" s="4" t="s">
        <v>6974</v>
      </c>
    </row>
    <row r="2139" spans="10:15" x14ac:dyDescent="0.2">
      <c r="J2139" s="32" t="s">
        <v>4243</v>
      </c>
      <c r="K2139" s="26" t="s">
        <v>7111</v>
      </c>
      <c r="N2139" s="150" t="s">
        <v>5881</v>
      </c>
      <c r="O2139" s="4" t="s">
        <v>6983</v>
      </c>
    </row>
    <row r="2140" spans="10:15" x14ac:dyDescent="0.2">
      <c r="J2140" s="32" t="s">
        <v>4244</v>
      </c>
      <c r="K2140" s="26" t="s">
        <v>7111</v>
      </c>
      <c r="N2140" s="4" t="s">
        <v>6619</v>
      </c>
      <c r="O2140" s="4" t="s">
        <v>7048</v>
      </c>
    </row>
    <row r="2141" spans="10:15" x14ac:dyDescent="0.2">
      <c r="J2141" s="32" t="s">
        <v>4245</v>
      </c>
      <c r="K2141" s="26" t="s">
        <v>7111</v>
      </c>
      <c r="N2141" s="4" t="s">
        <v>6620</v>
      </c>
      <c r="O2141" s="4" t="s">
        <v>7048</v>
      </c>
    </row>
    <row r="2142" spans="10:15" x14ac:dyDescent="0.2">
      <c r="J2142" s="32" t="s">
        <v>4246</v>
      </c>
      <c r="K2142" s="26" t="s">
        <v>7111</v>
      </c>
      <c r="N2142" s="4" t="s">
        <v>6621</v>
      </c>
      <c r="O2142" s="4" t="s">
        <v>7049</v>
      </c>
    </row>
    <row r="2143" spans="10:15" x14ac:dyDescent="0.2">
      <c r="J2143" s="45" t="s">
        <v>4247</v>
      </c>
      <c r="K2143" s="28" t="s">
        <v>6247</v>
      </c>
      <c r="N2143" s="4" t="s">
        <v>6622</v>
      </c>
      <c r="O2143" s="4" t="s">
        <v>7049</v>
      </c>
    </row>
    <row r="2144" spans="10:15" x14ac:dyDescent="0.2">
      <c r="J2144" s="45" t="s">
        <v>4247</v>
      </c>
      <c r="K2144" s="28" t="s">
        <v>6248</v>
      </c>
      <c r="N2144" s="27" t="s">
        <v>4417</v>
      </c>
      <c r="O2144" s="27" t="s">
        <v>4096</v>
      </c>
    </row>
    <row r="2145" spans="10:15" x14ac:dyDescent="0.2">
      <c r="J2145" s="45" t="s">
        <v>4247</v>
      </c>
      <c r="K2145" s="28" t="s">
        <v>6249</v>
      </c>
      <c r="N2145" s="4" t="s">
        <v>6623</v>
      </c>
      <c r="O2145" s="4" t="s">
        <v>7049</v>
      </c>
    </row>
    <row r="2146" spans="10:15" x14ac:dyDescent="0.2">
      <c r="J2146" s="45" t="s">
        <v>4247</v>
      </c>
      <c r="K2146" s="28" t="s">
        <v>6250</v>
      </c>
      <c r="N2146" s="150" t="s">
        <v>5882</v>
      </c>
      <c r="O2146" s="4" t="s">
        <v>6976</v>
      </c>
    </row>
    <row r="2147" spans="10:15" x14ac:dyDescent="0.2">
      <c r="J2147" s="45" t="s">
        <v>4247</v>
      </c>
      <c r="K2147" s="28" t="s">
        <v>6251</v>
      </c>
      <c r="N2147" s="27" t="s">
        <v>4356</v>
      </c>
      <c r="O2147" s="27" t="s">
        <v>4096</v>
      </c>
    </row>
    <row r="2148" spans="10:15" x14ac:dyDescent="0.2">
      <c r="J2148" s="45" t="s">
        <v>4247</v>
      </c>
      <c r="K2148" s="28" t="s">
        <v>6252</v>
      </c>
      <c r="N2148" s="4" t="s">
        <v>6624</v>
      </c>
      <c r="O2148" s="4" t="s">
        <v>7049</v>
      </c>
    </row>
    <row r="2149" spans="10:15" x14ac:dyDescent="0.2">
      <c r="J2149" s="45" t="s">
        <v>4248</v>
      </c>
      <c r="K2149" s="26" t="s">
        <v>6253</v>
      </c>
      <c r="N2149" s="4" t="s">
        <v>6625</v>
      </c>
      <c r="O2149" s="4" t="s">
        <v>7049</v>
      </c>
    </row>
    <row r="2150" spans="10:15" x14ac:dyDescent="0.2">
      <c r="J2150" s="45" t="s">
        <v>4248</v>
      </c>
      <c r="K2150" s="26" t="s">
        <v>6254</v>
      </c>
      <c r="N2150" s="27" t="s">
        <v>4388</v>
      </c>
      <c r="O2150" s="27" t="s">
        <v>4096</v>
      </c>
    </row>
    <row r="2151" spans="10:15" x14ac:dyDescent="0.2">
      <c r="J2151" s="45" t="s">
        <v>4248</v>
      </c>
      <c r="K2151" s="26" t="s">
        <v>6255</v>
      </c>
      <c r="N2151" s="4" t="s">
        <v>6626</v>
      </c>
      <c r="O2151" s="4" t="s">
        <v>7049</v>
      </c>
    </row>
    <row r="2152" spans="10:15" x14ac:dyDescent="0.2">
      <c r="J2152" s="45" t="s">
        <v>4248</v>
      </c>
      <c r="K2152" s="28" t="s">
        <v>6256</v>
      </c>
      <c r="N2152" s="150" t="s">
        <v>5883</v>
      </c>
      <c r="O2152" s="4" t="s">
        <v>6974</v>
      </c>
    </row>
    <row r="2153" spans="10:15" x14ac:dyDescent="0.2">
      <c r="J2153" s="45" t="s">
        <v>4249</v>
      </c>
      <c r="K2153" s="26" t="s">
        <v>6257</v>
      </c>
      <c r="N2153" s="150" t="s">
        <v>5959</v>
      </c>
      <c r="O2153" s="4" t="s">
        <v>6990</v>
      </c>
    </row>
    <row r="2154" spans="10:15" x14ac:dyDescent="0.2">
      <c r="J2154" s="45" t="s">
        <v>4249</v>
      </c>
      <c r="K2154" s="26" t="s">
        <v>6258</v>
      </c>
      <c r="N2154" s="4" t="s">
        <v>4883</v>
      </c>
      <c r="O2154" s="4" t="s">
        <v>6890</v>
      </c>
    </row>
    <row r="2155" spans="10:15" x14ac:dyDescent="0.2">
      <c r="J2155" s="45" t="s">
        <v>4249</v>
      </c>
      <c r="K2155" s="26" t="s">
        <v>6259</v>
      </c>
      <c r="N2155" s="4" t="s">
        <v>4884</v>
      </c>
      <c r="O2155" s="4" t="s">
        <v>6891</v>
      </c>
    </row>
    <row r="2156" spans="10:15" x14ac:dyDescent="0.2">
      <c r="J2156" s="45" t="s">
        <v>4249</v>
      </c>
      <c r="K2156" s="26" t="s">
        <v>6260</v>
      </c>
      <c r="N2156" s="4" t="s">
        <v>5272</v>
      </c>
      <c r="O2156" s="4" t="s">
        <v>6936</v>
      </c>
    </row>
    <row r="2157" spans="10:15" x14ac:dyDescent="0.2">
      <c r="J2157" s="26" t="s">
        <v>4250</v>
      </c>
      <c r="K2157" s="26" t="s">
        <v>6261</v>
      </c>
      <c r="N2157" s="150" t="s">
        <v>5884</v>
      </c>
      <c r="O2157" s="4" t="s">
        <v>6978</v>
      </c>
    </row>
    <row r="2158" spans="10:15" x14ac:dyDescent="0.2">
      <c r="J2158" s="26" t="s">
        <v>4250</v>
      </c>
      <c r="K2158" s="26" t="s">
        <v>6262</v>
      </c>
      <c r="N2158" s="4" t="s">
        <v>6201</v>
      </c>
      <c r="O2158" s="4" t="s">
        <v>4096</v>
      </c>
    </row>
    <row r="2159" spans="10:15" x14ac:dyDescent="0.2">
      <c r="J2159" s="26" t="s">
        <v>4250</v>
      </c>
      <c r="K2159" s="26" t="s">
        <v>6263</v>
      </c>
      <c r="N2159" s="27" t="s">
        <v>4418</v>
      </c>
      <c r="O2159" s="27" t="s">
        <v>4096</v>
      </c>
    </row>
    <row r="2160" spans="10:15" x14ac:dyDescent="0.2">
      <c r="J2160" s="26" t="s">
        <v>4250</v>
      </c>
      <c r="K2160" s="26" t="s">
        <v>6264</v>
      </c>
      <c r="N2160" s="150" t="s">
        <v>5960</v>
      </c>
      <c r="O2160" s="4" t="s">
        <v>6990</v>
      </c>
    </row>
    <row r="2161" spans="10:15" x14ac:dyDescent="0.2">
      <c r="J2161" s="26" t="s">
        <v>4250</v>
      </c>
      <c r="K2161" s="26" t="s">
        <v>6265</v>
      </c>
      <c r="N2161" s="4" t="s">
        <v>5068</v>
      </c>
      <c r="O2161" s="4" t="s">
        <v>6877</v>
      </c>
    </row>
    <row r="2162" spans="10:15" x14ac:dyDescent="0.2">
      <c r="J2162" s="26" t="s">
        <v>4250</v>
      </c>
      <c r="K2162" s="26" t="s">
        <v>6266</v>
      </c>
      <c r="N2162" s="4" t="s">
        <v>5069</v>
      </c>
      <c r="O2162" s="4" t="s">
        <v>6877</v>
      </c>
    </row>
    <row r="2163" spans="10:15" x14ac:dyDescent="0.2">
      <c r="J2163" s="26" t="s">
        <v>4250</v>
      </c>
      <c r="K2163" s="26" t="s">
        <v>6267</v>
      </c>
      <c r="N2163" s="4" t="s">
        <v>5070</v>
      </c>
      <c r="O2163" s="4" t="s">
        <v>6877</v>
      </c>
    </row>
    <row r="2164" spans="10:15" x14ac:dyDescent="0.2">
      <c r="J2164" s="26" t="s">
        <v>4250</v>
      </c>
      <c r="K2164" s="26" t="s">
        <v>6268</v>
      </c>
      <c r="N2164" s="4" t="s">
        <v>5071</v>
      </c>
      <c r="O2164" s="4" t="s">
        <v>6877</v>
      </c>
    </row>
    <row r="2165" spans="10:15" x14ac:dyDescent="0.2">
      <c r="J2165" s="26" t="s">
        <v>4250</v>
      </c>
      <c r="K2165" s="26" t="s">
        <v>6269</v>
      </c>
      <c r="N2165" s="4" t="s">
        <v>5227</v>
      </c>
      <c r="O2165" s="4" t="s">
        <v>6877</v>
      </c>
    </row>
    <row r="2166" spans="10:15" x14ac:dyDescent="0.2">
      <c r="J2166" s="26" t="s">
        <v>4250</v>
      </c>
      <c r="K2166" s="26" t="s">
        <v>6270</v>
      </c>
      <c r="N2166" s="4" t="s">
        <v>4747</v>
      </c>
      <c r="O2166" s="4" t="s">
        <v>6877</v>
      </c>
    </row>
    <row r="2167" spans="10:15" x14ac:dyDescent="0.2">
      <c r="J2167" s="26" t="s">
        <v>4250</v>
      </c>
      <c r="K2167" s="26" t="s">
        <v>6271</v>
      </c>
      <c r="N2167" s="4" t="s">
        <v>5072</v>
      </c>
      <c r="O2167" s="4" t="s">
        <v>6877</v>
      </c>
    </row>
    <row r="2168" spans="10:15" x14ac:dyDescent="0.2">
      <c r="J2168" s="26" t="s">
        <v>4250</v>
      </c>
      <c r="K2168" s="26" t="s">
        <v>6272</v>
      </c>
      <c r="N2168" s="4" t="s">
        <v>5073</v>
      </c>
      <c r="O2168" s="4" t="s">
        <v>6877</v>
      </c>
    </row>
    <row r="2169" spans="10:15" x14ac:dyDescent="0.2">
      <c r="J2169" s="26" t="s">
        <v>4250</v>
      </c>
      <c r="K2169" s="26" t="s">
        <v>6273</v>
      </c>
      <c r="N2169" s="4" t="s">
        <v>5074</v>
      </c>
      <c r="O2169" s="4" t="s">
        <v>6877</v>
      </c>
    </row>
    <row r="2170" spans="10:15" x14ac:dyDescent="0.2">
      <c r="J2170" s="26" t="s">
        <v>4250</v>
      </c>
      <c r="K2170" s="26" t="s">
        <v>7112</v>
      </c>
      <c r="N2170" s="4" t="s">
        <v>4885</v>
      </c>
      <c r="O2170" s="4" t="s">
        <v>6890</v>
      </c>
    </row>
    <row r="2171" spans="10:15" x14ac:dyDescent="0.2">
      <c r="J2171" s="26" t="s">
        <v>4250</v>
      </c>
      <c r="K2171" s="26" t="s">
        <v>6274</v>
      </c>
      <c r="N2171" s="4" t="s">
        <v>4886</v>
      </c>
      <c r="O2171" s="4" t="s">
        <v>6891</v>
      </c>
    </row>
    <row r="2172" spans="10:15" x14ac:dyDescent="0.2">
      <c r="J2172" s="26" t="s">
        <v>4250</v>
      </c>
      <c r="K2172" s="26" t="s">
        <v>6275</v>
      </c>
      <c r="N2172" s="150" t="s">
        <v>5885</v>
      </c>
      <c r="O2172" s="4" t="s">
        <v>6983</v>
      </c>
    </row>
    <row r="2173" spans="10:15" x14ac:dyDescent="0.2">
      <c r="J2173" s="26" t="s">
        <v>4250</v>
      </c>
      <c r="K2173" s="26" t="s">
        <v>6276</v>
      </c>
      <c r="N2173" s="150" t="s">
        <v>5689</v>
      </c>
      <c r="O2173" s="4" t="s">
        <v>6955</v>
      </c>
    </row>
    <row r="2174" spans="10:15" x14ac:dyDescent="0.2">
      <c r="J2174" s="26" t="s">
        <v>4250</v>
      </c>
      <c r="K2174" s="26" t="s">
        <v>6277</v>
      </c>
      <c r="N2174" s="150" t="s">
        <v>5886</v>
      </c>
      <c r="O2174" s="4" t="s">
        <v>6983</v>
      </c>
    </row>
    <row r="2175" spans="10:15" x14ac:dyDescent="0.2">
      <c r="J2175" s="26" t="s">
        <v>4250</v>
      </c>
      <c r="K2175" s="26" t="s">
        <v>6278</v>
      </c>
      <c r="N2175" s="4" t="s">
        <v>6276</v>
      </c>
      <c r="O2175" s="4" t="s">
        <v>7017</v>
      </c>
    </row>
    <row r="2176" spans="10:15" x14ac:dyDescent="0.2">
      <c r="J2176" s="26" t="s">
        <v>4250</v>
      </c>
      <c r="K2176" s="26" t="s">
        <v>6279</v>
      </c>
      <c r="N2176" s="150" t="s">
        <v>5887</v>
      </c>
      <c r="O2176" s="4" t="s">
        <v>6976</v>
      </c>
    </row>
    <row r="2177" spans="10:15" x14ac:dyDescent="0.2">
      <c r="J2177" s="26" t="s">
        <v>4250</v>
      </c>
      <c r="K2177" s="26" t="s">
        <v>6280</v>
      </c>
      <c r="N2177" s="150" t="s">
        <v>5888</v>
      </c>
      <c r="O2177" s="4" t="s">
        <v>6979</v>
      </c>
    </row>
    <row r="2178" spans="10:15" x14ac:dyDescent="0.2">
      <c r="J2178" s="26" t="s">
        <v>4250</v>
      </c>
      <c r="K2178" s="26" t="s">
        <v>6281</v>
      </c>
      <c r="N2178" s="4" t="s">
        <v>6229</v>
      </c>
      <c r="O2178" s="4" t="s">
        <v>4096</v>
      </c>
    </row>
    <row r="2179" spans="10:15" x14ac:dyDescent="0.2">
      <c r="J2179" s="26" t="s">
        <v>6810</v>
      </c>
      <c r="K2179" s="26" t="s">
        <v>6282</v>
      </c>
      <c r="N2179" s="150" t="s">
        <v>5690</v>
      </c>
      <c r="O2179" s="4" t="s">
        <v>6946</v>
      </c>
    </row>
    <row r="2180" spans="10:15" x14ac:dyDescent="0.2">
      <c r="J2180" s="26" t="s">
        <v>6810</v>
      </c>
      <c r="K2180" s="26" t="s">
        <v>6283</v>
      </c>
      <c r="N2180" s="4" t="s">
        <v>6627</v>
      </c>
      <c r="O2180" s="4" t="s">
        <v>7049</v>
      </c>
    </row>
    <row r="2181" spans="10:15" x14ac:dyDescent="0.2">
      <c r="J2181" s="26" t="s">
        <v>6810</v>
      </c>
      <c r="K2181" s="26" t="s">
        <v>6284</v>
      </c>
      <c r="N2181" s="4" t="s">
        <v>6671</v>
      </c>
      <c r="O2181" s="4" t="s">
        <v>7049</v>
      </c>
    </row>
    <row r="2182" spans="10:15" x14ac:dyDescent="0.2">
      <c r="J2182" s="26" t="s">
        <v>6810</v>
      </c>
      <c r="K2182" s="26" t="s">
        <v>6285</v>
      </c>
      <c r="N2182" s="4" t="s">
        <v>6434</v>
      </c>
      <c r="O2182" s="4" t="s">
        <v>7031</v>
      </c>
    </row>
    <row r="2183" spans="10:15" x14ac:dyDescent="0.2">
      <c r="J2183" s="26" t="s">
        <v>6810</v>
      </c>
      <c r="K2183" s="26" t="s">
        <v>6286</v>
      </c>
      <c r="N2183" s="150" t="s">
        <v>5691</v>
      </c>
      <c r="O2183" s="4" t="s">
        <v>6951</v>
      </c>
    </row>
    <row r="2184" spans="10:15" x14ac:dyDescent="0.2">
      <c r="J2184" s="26" t="s">
        <v>6810</v>
      </c>
      <c r="K2184" s="26" t="s">
        <v>6287</v>
      </c>
      <c r="N2184" s="4" t="s">
        <v>5328</v>
      </c>
      <c r="O2184" s="4" t="s">
        <v>6934</v>
      </c>
    </row>
    <row r="2185" spans="10:15" x14ac:dyDescent="0.2">
      <c r="J2185" s="26" t="s">
        <v>6810</v>
      </c>
      <c r="K2185" s="26" t="s">
        <v>6288</v>
      </c>
      <c r="N2185" s="150" t="s">
        <v>6191</v>
      </c>
      <c r="O2185" s="4" t="s">
        <v>6996</v>
      </c>
    </row>
    <row r="2186" spans="10:15" x14ac:dyDescent="0.2">
      <c r="J2186" s="26" t="s">
        <v>6810</v>
      </c>
      <c r="K2186" s="26" t="s">
        <v>6289</v>
      </c>
      <c r="N2186" s="4" t="s">
        <v>6224</v>
      </c>
      <c r="O2186" s="4" t="s">
        <v>4096</v>
      </c>
    </row>
    <row r="2187" spans="10:15" x14ac:dyDescent="0.2">
      <c r="J2187" s="26" t="s">
        <v>6810</v>
      </c>
      <c r="K2187" s="26" t="s">
        <v>6290</v>
      </c>
      <c r="N2187" s="4" t="s">
        <v>5173</v>
      </c>
      <c r="O2187" s="4" t="s">
        <v>6877</v>
      </c>
    </row>
    <row r="2188" spans="10:15" x14ac:dyDescent="0.2">
      <c r="J2188" s="26" t="s">
        <v>6810</v>
      </c>
      <c r="K2188" s="26" t="s">
        <v>6291</v>
      </c>
      <c r="N2188" s="54" t="s">
        <v>5692</v>
      </c>
      <c r="O2188" s="4" t="s">
        <v>6965</v>
      </c>
    </row>
    <row r="2189" spans="10:15" x14ac:dyDescent="0.2">
      <c r="J2189" s="26" t="s">
        <v>6810</v>
      </c>
      <c r="K2189" s="26" t="s">
        <v>6292</v>
      </c>
      <c r="N2189" s="4" t="s">
        <v>5421</v>
      </c>
      <c r="O2189" s="150" t="s">
        <v>4096</v>
      </c>
    </row>
    <row r="2190" spans="10:15" x14ac:dyDescent="0.2">
      <c r="J2190" s="26" t="s">
        <v>6810</v>
      </c>
      <c r="K2190" s="26" t="s">
        <v>6293</v>
      </c>
      <c r="N2190" s="4" t="s">
        <v>6705</v>
      </c>
      <c r="O2190" s="4" t="s">
        <v>7049</v>
      </c>
    </row>
    <row r="2191" spans="10:15" x14ac:dyDescent="0.2">
      <c r="J2191" s="26" t="s">
        <v>6810</v>
      </c>
      <c r="K2191" s="26" t="s">
        <v>7112</v>
      </c>
      <c r="N2191" s="4" t="s">
        <v>6705</v>
      </c>
      <c r="O2191" s="4" t="s">
        <v>7049</v>
      </c>
    </row>
    <row r="2192" spans="10:15" x14ac:dyDescent="0.2">
      <c r="J2192" s="26" t="s">
        <v>6810</v>
      </c>
      <c r="K2192" s="26" t="s">
        <v>6294</v>
      </c>
      <c r="N2192" s="4" t="s">
        <v>4597</v>
      </c>
      <c r="O2192" s="4" t="s">
        <v>4096</v>
      </c>
    </row>
    <row r="2193" spans="10:15" x14ac:dyDescent="0.2">
      <c r="J2193" s="26" t="s">
        <v>6810</v>
      </c>
      <c r="K2193" s="26" t="s">
        <v>6295</v>
      </c>
      <c r="N2193" s="4" t="s">
        <v>5426</v>
      </c>
      <c r="O2193" s="4" t="s">
        <v>4096</v>
      </c>
    </row>
    <row r="2194" spans="10:15" x14ac:dyDescent="0.2">
      <c r="J2194" s="26" t="s">
        <v>6810</v>
      </c>
      <c r="K2194" s="26" t="s">
        <v>6296</v>
      </c>
      <c r="N2194" s="4" t="s">
        <v>4442</v>
      </c>
      <c r="O2194" s="27" t="s">
        <v>4096</v>
      </c>
    </row>
    <row r="2195" spans="10:15" x14ac:dyDescent="0.2">
      <c r="J2195" s="26" t="s">
        <v>6810</v>
      </c>
      <c r="K2195" s="26" t="s">
        <v>6297</v>
      </c>
      <c r="N2195" s="4" t="s">
        <v>6501</v>
      </c>
      <c r="O2195" s="4" t="s">
        <v>4096</v>
      </c>
    </row>
    <row r="2196" spans="10:15" x14ac:dyDescent="0.2">
      <c r="J2196" s="26" t="s">
        <v>6810</v>
      </c>
      <c r="K2196" s="26" t="s">
        <v>6298</v>
      </c>
      <c r="N2196" s="4" t="s">
        <v>4525</v>
      </c>
      <c r="O2196" s="4" t="s">
        <v>6870</v>
      </c>
    </row>
    <row r="2197" spans="10:15" x14ac:dyDescent="0.2">
      <c r="J2197" s="26" t="s">
        <v>6810</v>
      </c>
      <c r="K2197" s="26" t="s">
        <v>6299</v>
      </c>
      <c r="N2197" s="4" t="s">
        <v>5341</v>
      </c>
      <c r="O2197" s="4" t="s">
        <v>6934</v>
      </c>
    </row>
    <row r="2198" spans="10:15" x14ac:dyDescent="0.2">
      <c r="J2198" s="26" t="s">
        <v>6810</v>
      </c>
      <c r="K2198" s="26" t="s">
        <v>6300</v>
      </c>
      <c r="N2198" s="150" t="s">
        <v>5889</v>
      </c>
      <c r="O2198" s="4" t="s">
        <v>6980</v>
      </c>
    </row>
    <row r="2199" spans="10:15" x14ac:dyDescent="0.2">
      <c r="J2199" s="26" t="s">
        <v>6810</v>
      </c>
      <c r="K2199" s="26" t="s">
        <v>6301</v>
      </c>
      <c r="N2199" s="150" t="s">
        <v>5890</v>
      </c>
      <c r="O2199" s="4" t="s">
        <v>6984</v>
      </c>
    </row>
    <row r="2200" spans="10:15" x14ac:dyDescent="0.2">
      <c r="J2200" s="26" t="s">
        <v>6810</v>
      </c>
      <c r="K2200" s="26" t="s">
        <v>6302</v>
      </c>
      <c r="N2200" s="27" t="s">
        <v>6435</v>
      </c>
      <c r="O2200" s="4" t="s">
        <v>7027</v>
      </c>
    </row>
    <row r="2201" spans="10:15" x14ac:dyDescent="0.2">
      <c r="J2201" s="26" t="s">
        <v>6810</v>
      </c>
      <c r="K2201" s="26" t="s">
        <v>6303</v>
      </c>
      <c r="N2201" s="44" t="s">
        <v>6346</v>
      </c>
      <c r="O2201" s="4" t="s">
        <v>7019</v>
      </c>
    </row>
    <row r="2202" spans="10:15" x14ac:dyDescent="0.2">
      <c r="J2202" s="26" t="s">
        <v>6810</v>
      </c>
      <c r="K2202" s="26" t="s">
        <v>6304</v>
      </c>
      <c r="N2202" s="4" t="s">
        <v>6628</v>
      </c>
      <c r="O2202" s="4" t="s">
        <v>7049</v>
      </c>
    </row>
    <row r="2203" spans="10:15" x14ac:dyDescent="0.2">
      <c r="J2203" s="26" t="s">
        <v>6810</v>
      </c>
      <c r="K2203" s="26" t="s">
        <v>6305</v>
      </c>
      <c r="N2203" s="4" t="s">
        <v>6436</v>
      </c>
      <c r="O2203" s="4" t="s">
        <v>7023</v>
      </c>
    </row>
    <row r="2204" spans="10:15" x14ac:dyDescent="0.2">
      <c r="J2204" s="26" t="s">
        <v>6810</v>
      </c>
      <c r="K2204" s="26" t="s">
        <v>6306</v>
      </c>
      <c r="N2204" s="4" t="s">
        <v>6437</v>
      </c>
      <c r="O2204" s="4" t="s">
        <v>7023</v>
      </c>
    </row>
    <row r="2205" spans="10:15" x14ac:dyDescent="0.2">
      <c r="J2205" s="26" t="s">
        <v>4251</v>
      </c>
      <c r="K2205" s="26" t="s">
        <v>6307</v>
      </c>
      <c r="N2205" s="4" t="s">
        <v>6438</v>
      </c>
      <c r="O2205" s="4" t="s">
        <v>7023</v>
      </c>
    </row>
    <row r="2206" spans="10:15" x14ac:dyDescent="0.2">
      <c r="J2206" s="26" t="s">
        <v>4251</v>
      </c>
      <c r="K2206" s="26" t="s">
        <v>6308</v>
      </c>
      <c r="N2206" s="4" t="s">
        <v>6439</v>
      </c>
      <c r="O2206" s="4" t="s">
        <v>7028</v>
      </c>
    </row>
    <row r="2207" spans="10:15" x14ac:dyDescent="0.2">
      <c r="J2207" s="26" t="s">
        <v>4251</v>
      </c>
      <c r="K2207" s="26" t="s">
        <v>6309</v>
      </c>
      <c r="N2207" s="54" t="s">
        <v>5693</v>
      </c>
      <c r="O2207" s="4" t="s">
        <v>6973</v>
      </c>
    </row>
    <row r="2208" spans="10:15" x14ac:dyDescent="0.2">
      <c r="J2208" s="26" t="s">
        <v>4251</v>
      </c>
      <c r="K2208" s="26" t="s">
        <v>7112</v>
      </c>
      <c r="N2208" s="4" t="s">
        <v>6203</v>
      </c>
      <c r="O2208" s="4" t="s">
        <v>4096</v>
      </c>
    </row>
    <row r="2209" spans="10:15" x14ac:dyDescent="0.2">
      <c r="J2209" s="26" t="s">
        <v>4251</v>
      </c>
      <c r="K2209" s="26" t="s">
        <v>6310</v>
      </c>
      <c r="N2209" s="4" t="s">
        <v>4544</v>
      </c>
      <c r="O2209" s="4" t="s">
        <v>6875</v>
      </c>
    </row>
    <row r="2210" spans="10:15" x14ac:dyDescent="0.2">
      <c r="J2210" s="26" t="s">
        <v>4251</v>
      </c>
      <c r="K2210" s="26" t="s">
        <v>6311</v>
      </c>
      <c r="N2210" s="4" t="s">
        <v>6299</v>
      </c>
      <c r="O2210" s="4" t="s">
        <v>7017</v>
      </c>
    </row>
    <row r="2211" spans="10:15" x14ac:dyDescent="0.2">
      <c r="J2211" s="26" t="s">
        <v>4251</v>
      </c>
      <c r="K2211" s="26" t="s">
        <v>6312</v>
      </c>
      <c r="N2211" s="4" t="s">
        <v>6300</v>
      </c>
      <c r="O2211" s="4" t="s">
        <v>7017</v>
      </c>
    </row>
    <row r="2212" spans="10:15" x14ac:dyDescent="0.2">
      <c r="J2212" s="26" t="s">
        <v>4251</v>
      </c>
      <c r="K2212" s="26" t="s">
        <v>6313</v>
      </c>
      <c r="N2212" s="4" t="s">
        <v>5342</v>
      </c>
      <c r="O2212" s="4" t="s">
        <v>6934</v>
      </c>
    </row>
    <row r="2213" spans="10:15" x14ac:dyDescent="0.2">
      <c r="J2213" s="26" t="s">
        <v>4252</v>
      </c>
      <c r="K2213" s="26" t="s">
        <v>6314</v>
      </c>
      <c r="N2213" s="4" t="s">
        <v>5303</v>
      </c>
      <c r="O2213" s="4" t="s">
        <v>6936</v>
      </c>
    </row>
    <row r="2214" spans="10:15" x14ac:dyDescent="0.2">
      <c r="J2214" s="26" t="s">
        <v>4252</v>
      </c>
      <c r="K2214" s="26" t="s">
        <v>6315</v>
      </c>
      <c r="N2214" s="150" t="s">
        <v>5505</v>
      </c>
      <c r="O2214" s="4" t="s">
        <v>6939</v>
      </c>
    </row>
    <row r="2215" spans="10:15" x14ac:dyDescent="0.2">
      <c r="J2215" s="26" t="s">
        <v>4252</v>
      </c>
      <c r="K2215" s="26" t="s">
        <v>6316</v>
      </c>
      <c r="N2215" s="148" t="s">
        <v>6035</v>
      </c>
      <c r="O2215" s="4" t="s">
        <v>4096</v>
      </c>
    </row>
    <row r="2216" spans="10:15" x14ac:dyDescent="0.2">
      <c r="J2216" s="26" t="s">
        <v>4252</v>
      </c>
      <c r="K2216" s="26" t="s">
        <v>6317</v>
      </c>
      <c r="N2216" s="4" t="s">
        <v>6277</v>
      </c>
      <c r="O2216" s="4" t="s">
        <v>7017</v>
      </c>
    </row>
    <row r="2217" spans="10:15" x14ac:dyDescent="0.2">
      <c r="J2217" s="26" t="s">
        <v>4252</v>
      </c>
      <c r="K2217" s="26" t="s">
        <v>6318</v>
      </c>
      <c r="N2217" s="148" t="s">
        <v>4617</v>
      </c>
      <c r="O2217" s="4" t="s">
        <v>4096</v>
      </c>
    </row>
    <row r="2218" spans="10:15" x14ac:dyDescent="0.2">
      <c r="J2218" s="26" t="s">
        <v>4252</v>
      </c>
      <c r="K2218" s="26" t="s">
        <v>7112</v>
      </c>
      <c r="N2218" s="161" t="s">
        <v>6256</v>
      </c>
      <c r="O2218" s="4" t="s">
        <v>4096</v>
      </c>
    </row>
    <row r="2219" spans="10:15" x14ac:dyDescent="0.2">
      <c r="J2219" s="26" t="s">
        <v>4252</v>
      </c>
      <c r="K2219" s="26" t="s">
        <v>6319</v>
      </c>
      <c r="N2219" s="4" t="s">
        <v>6646</v>
      </c>
      <c r="O2219" s="4" t="s">
        <v>7049</v>
      </c>
    </row>
    <row r="2220" spans="10:15" x14ac:dyDescent="0.2">
      <c r="J2220" s="26" t="s">
        <v>4252</v>
      </c>
      <c r="K2220" s="26" t="s">
        <v>6320</v>
      </c>
      <c r="N2220" s="4" t="s">
        <v>6646</v>
      </c>
      <c r="O2220" s="4" t="s">
        <v>7049</v>
      </c>
    </row>
    <row r="2221" spans="10:15" x14ac:dyDescent="0.2">
      <c r="J2221" s="26" t="s">
        <v>4252</v>
      </c>
      <c r="K2221" s="26" t="s">
        <v>6321</v>
      </c>
      <c r="N2221" s="150" t="s">
        <v>6013</v>
      </c>
      <c r="O2221" s="4" t="s">
        <v>6994</v>
      </c>
    </row>
    <row r="2222" spans="10:15" x14ac:dyDescent="0.2">
      <c r="J2222" s="26" t="s">
        <v>4253</v>
      </c>
      <c r="K2222" s="26" t="s">
        <v>6322</v>
      </c>
      <c r="N2222" s="150" t="s">
        <v>6014</v>
      </c>
      <c r="O2222" s="4" t="s">
        <v>6994</v>
      </c>
    </row>
    <row r="2223" spans="10:15" x14ac:dyDescent="0.2">
      <c r="J2223" s="26" t="s">
        <v>4253</v>
      </c>
      <c r="K2223" s="26" t="s">
        <v>6323</v>
      </c>
      <c r="N2223" s="150" t="s">
        <v>6015</v>
      </c>
      <c r="O2223" s="4" t="s">
        <v>6994</v>
      </c>
    </row>
    <row r="2224" spans="10:15" x14ac:dyDescent="0.2">
      <c r="J2224" s="26" t="s">
        <v>4253</v>
      </c>
      <c r="K2224" s="26" t="s">
        <v>6324</v>
      </c>
      <c r="N2224" s="150" t="s">
        <v>6016</v>
      </c>
      <c r="O2224" s="4" t="s">
        <v>6994</v>
      </c>
    </row>
    <row r="2225" spans="10:15" x14ac:dyDescent="0.2">
      <c r="J2225" s="26" t="s">
        <v>4253</v>
      </c>
      <c r="K2225" s="26" t="s">
        <v>7112</v>
      </c>
      <c r="N2225" s="150" t="s">
        <v>6017</v>
      </c>
      <c r="O2225" s="4" t="s">
        <v>6993</v>
      </c>
    </row>
    <row r="2226" spans="10:15" x14ac:dyDescent="0.2">
      <c r="J2226" s="26" t="s">
        <v>4253</v>
      </c>
      <c r="K2226" s="26" t="s">
        <v>6325</v>
      </c>
      <c r="N2226" s="4" t="s">
        <v>5431</v>
      </c>
      <c r="O2226" s="4" t="s">
        <v>4096</v>
      </c>
    </row>
    <row r="2227" spans="10:15" x14ac:dyDescent="0.2">
      <c r="J2227" s="26" t="s">
        <v>4254</v>
      </c>
      <c r="K2227" s="26" t="s">
        <v>6326</v>
      </c>
      <c r="N2227" s="150" t="s">
        <v>5891</v>
      </c>
      <c r="O2227" s="4" t="s">
        <v>6974</v>
      </c>
    </row>
    <row r="2228" spans="10:15" x14ac:dyDescent="0.2">
      <c r="J2228" s="26" t="s">
        <v>4254</v>
      </c>
      <c r="K2228" s="26" t="s">
        <v>7112</v>
      </c>
      <c r="N2228" s="4" t="s">
        <v>6516</v>
      </c>
      <c r="O2228" s="4" t="s">
        <v>4096</v>
      </c>
    </row>
    <row r="2229" spans="10:15" x14ac:dyDescent="0.2">
      <c r="J2229" s="26" t="s">
        <v>4255</v>
      </c>
      <c r="K2229" s="26" t="s">
        <v>6327</v>
      </c>
      <c r="N2229" s="4" t="s">
        <v>6440</v>
      </c>
      <c r="O2229" s="4" t="s">
        <v>7021</v>
      </c>
    </row>
    <row r="2230" spans="10:15" x14ac:dyDescent="0.2">
      <c r="J2230" s="26" t="s">
        <v>4255</v>
      </c>
      <c r="K2230" s="26" t="s">
        <v>6328</v>
      </c>
      <c r="N2230" s="4" t="s">
        <v>6543</v>
      </c>
      <c r="O2230" s="4" t="s">
        <v>4096</v>
      </c>
    </row>
    <row r="2231" spans="10:15" x14ac:dyDescent="0.2">
      <c r="J2231" s="26" t="s">
        <v>4255</v>
      </c>
      <c r="K2231" s="26" t="s">
        <v>6329</v>
      </c>
      <c r="N2231" s="4" t="s">
        <v>6629</v>
      </c>
      <c r="O2231" s="4" t="s">
        <v>7049</v>
      </c>
    </row>
    <row r="2232" spans="10:15" x14ac:dyDescent="0.2">
      <c r="J2232" s="26" t="s">
        <v>4255</v>
      </c>
      <c r="K2232" s="26" t="s">
        <v>7112</v>
      </c>
      <c r="N2232" s="4" t="s">
        <v>6630</v>
      </c>
      <c r="O2232" s="4" t="s">
        <v>7049</v>
      </c>
    </row>
    <row r="2233" spans="10:15" x14ac:dyDescent="0.2">
      <c r="J2233" s="26" t="s">
        <v>4255</v>
      </c>
      <c r="K2233" s="26" t="s">
        <v>6330</v>
      </c>
      <c r="N2233" s="4" t="s">
        <v>6631</v>
      </c>
      <c r="O2233" s="4" t="s">
        <v>7049</v>
      </c>
    </row>
    <row r="2234" spans="10:15" x14ac:dyDescent="0.2">
      <c r="J2234" s="26" t="s">
        <v>4255</v>
      </c>
      <c r="K2234" s="26" t="s">
        <v>6331</v>
      </c>
      <c r="N2234" s="4" t="s">
        <v>6632</v>
      </c>
      <c r="O2234" s="4" t="s">
        <v>7049</v>
      </c>
    </row>
    <row r="2235" spans="10:15" x14ac:dyDescent="0.2">
      <c r="J2235" s="26" t="s">
        <v>4256</v>
      </c>
      <c r="K2235" s="26" t="s">
        <v>7112</v>
      </c>
      <c r="N2235" s="148" t="s">
        <v>5387</v>
      </c>
      <c r="O2235" s="4" t="s">
        <v>6937</v>
      </c>
    </row>
    <row r="2236" spans="10:15" x14ac:dyDescent="0.2">
      <c r="J2236" s="26" t="s">
        <v>4257</v>
      </c>
      <c r="K2236" s="26" t="s">
        <v>7112</v>
      </c>
      <c r="N2236" s="4" t="s">
        <v>6246</v>
      </c>
      <c r="O2236" s="4" t="s">
        <v>4096</v>
      </c>
    </row>
    <row r="2237" spans="10:15" x14ac:dyDescent="0.2">
      <c r="J2237" s="26" t="s">
        <v>4257</v>
      </c>
      <c r="K2237" s="26" t="s">
        <v>6332</v>
      </c>
      <c r="N2237" s="4" t="s">
        <v>4446</v>
      </c>
      <c r="O2237" s="27" t="s">
        <v>4096</v>
      </c>
    </row>
    <row r="2238" spans="10:15" x14ac:dyDescent="0.2">
      <c r="J2238" s="26" t="s">
        <v>4258</v>
      </c>
      <c r="K2238" s="26" t="s">
        <v>6333</v>
      </c>
      <c r="N2238" s="4" t="s">
        <v>6517</v>
      </c>
      <c r="O2238" s="4" t="s">
        <v>4096</v>
      </c>
    </row>
    <row r="2239" spans="10:15" x14ac:dyDescent="0.2">
      <c r="J2239" s="26" t="s">
        <v>4258</v>
      </c>
      <c r="K2239" s="26" t="s">
        <v>7112</v>
      </c>
      <c r="N2239" s="4" t="s">
        <v>4328</v>
      </c>
      <c r="O2239" s="4" t="s">
        <v>7049</v>
      </c>
    </row>
    <row r="2240" spans="10:15" x14ac:dyDescent="0.2">
      <c r="J2240" s="26" t="s">
        <v>4259</v>
      </c>
      <c r="K2240" s="26" t="s">
        <v>7112</v>
      </c>
      <c r="N2240" s="4" t="s">
        <v>4463</v>
      </c>
      <c r="O2240" s="27" t="s">
        <v>4096</v>
      </c>
    </row>
    <row r="2241" spans="10:15" x14ac:dyDescent="0.2">
      <c r="J2241" s="26" t="s">
        <v>4260</v>
      </c>
      <c r="K2241" s="26" t="s">
        <v>7112</v>
      </c>
      <c r="N2241" s="4" t="s">
        <v>4464</v>
      </c>
      <c r="O2241" s="27" t="s">
        <v>4096</v>
      </c>
    </row>
    <row r="2242" spans="10:15" x14ac:dyDescent="0.2">
      <c r="J2242" s="26" t="s">
        <v>4261</v>
      </c>
      <c r="K2242" s="26" t="s">
        <v>7112</v>
      </c>
      <c r="N2242" s="4" t="s">
        <v>4443</v>
      </c>
      <c r="O2242" s="27" t="s">
        <v>4096</v>
      </c>
    </row>
    <row r="2243" spans="10:15" x14ac:dyDescent="0.2">
      <c r="J2243" s="26" t="s">
        <v>4262</v>
      </c>
      <c r="K2243" s="26" t="s">
        <v>7112</v>
      </c>
      <c r="N2243" s="4" t="s">
        <v>5419</v>
      </c>
      <c r="O2243" s="150" t="s">
        <v>4096</v>
      </c>
    </row>
    <row r="2244" spans="10:15" x14ac:dyDescent="0.2">
      <c r="J2244" s="26" t="s">
        <v>4263</v>
      </c>
      <c r="K2244" s="26" t="s">
        <v>7112</v>
      </c>
      <c r="N2244" s="4" t="s">
        <v>6689</v>
      </c>
      <c r="O2244" s="4" t="s">
        <v>7049</v>
      </c>
    </row>
    <row r="2245" spans="10:15" x14ac:dyDescent="0.2">
      <c r="J2245" s="26" t="s">
        <v>4264</v>
      </c>
      <c r="K2245" s="26" t="s">
        <v>7112</v>
      </c>
      <c r="N2245" s="150" t="s">
        <v>5961</v>
      </c>
      <c r="O2245" s="4" t="s">
        <v>6990</v>
      </c>
    </row>
    <row r="2246" spans="10:15" x14ac:dyDescent="0.2">
      <c r="J2246" s="26" t="s">
        <v>4265</v>
      </c>
      <c r="K2246" s="26" t="s">
        <v>7112</v>
      </c>
      <c r="N2246" s="4" t="s">
        <v>5295</v>
      </c>
      <c r="O2246" s="4" t="s">
        <v>6934</v>
      </c>
    </row>
    <row r="2247" spans="10:15" x14ac:dyDescent="0.2">
      <c r="J2247" s="26" t="s">
        <v>4266</v>
      </c>
      <c r="K2247" s="26" t="s">
        <v>7112</v>
      </c>
      <c r="N2247" s="150" t="s">
        <v>5694</v>
      </c>
      <c r="O2247" s="4" t="s">
        <v>6943</v>
      </c>
    </row>
    <row r="2248" spans="10:15" x14ac:dyDescent="0.2">
      <c r="J2248" s="26" t="s">
        <v>4267</v>
      </c>
      <c r="K2248" s="26" t="s">
        <v>7112</v>
      </c>
      <c r="N2248" s="4" t="s">
        <v>6633</v>
      </c>
      <c r="O2248" s="4" t="s">
        <v>7049</v>
      </c>
    </row>
    <row r="2249" spans="10:15" x14ac:dyDescent="0.2">
      <c r="J2249" s="26" t="s">
        <v>4268</v>
      </c>
      <c r="K2249" s="26" t="s">
        <v>6334</v>
      </c>
      <c r="N2249" s="4" t="s">
        <v>6320</v>
      </c>
      <c r="O2249" s="4" t="s">
        <v>7017</v>
      </c>
    </row>
    <row r="2250" spans="10:15" x14ac:dyDescent="0.2">
      <c r="J2250" s="26" t="s">
        <v>4268</v>
      </c>
      <c r="K2250" s="26" t="s">
        <v>6335</v>
      </c>
      <c r="N2250" s="150" t="s">
        <v>5892</v>
      </c>
      <c r="O2250" s="4" t="s">
        <v>6977</v>
      </c>
    </row>
    <row r="2251" spans="10:15" x14ac:dyDescent="0.2">
      <c r="J2251" s="26" t="s">
        <v>4268</v>
      </c>
      <c r="K2251" s="26" t="s">
        <v>6336</v>
      </c>
      <c r="N2251" s="161" t="s">
        <v>6252</v>
      </c>
      <c r="O2251" s="4" t="s">
        <v>4096</v>
      </c>
    </row>
    <row r="2252" spans="10:15" x14ac:dyDescent="0.2">
      <c r="J2252" s="26" t="s">
        <v>4268</v>
      </c>
      <c r="K2252" s="31" t="s">
        <v>6337</v>
      </c>
      <c r="N2252" s="4" t="s">
        <v>5152</v>
      </c>
      <c r="O2252" s="4" t="s">
        <v>6877</v>
      </c>
    </row>
    <row r="2253" spans="10:15" x14ac:dyDescent="0.2">
      <c r="J2253" s="26" t="s">
        <v>4268</v>
      </c>
      <c r="K2253" s="26" t="s">
        <v>6338</v>
      </c>
      <c r="N2253" s="4" t="s">
        <v>6502</v>
      </c>
      <c r="O2253" s="4" t="s">
        <v>4096</v>
      </c>
    </row>
    <row r="2254" spans="10:15" x14ac:dyDescent="0.2">
      <c r="J2254" s="26" t="s">
        <v>4268</v>
      </c>
      <c r="K2254" s="31" t="s">
        <v>6339</v>
      </c>
      <c r="N2254" s="4" t="s">
        <v>6634</v>
      </c>
      <c r="O2254" s="4" t="s">
        <v>7049</v>
      </c>
    </row>
    <row r="2255" spans="10:15" x14ac:dyDescent="0.2">
      <c r="J2255" s="26" t="s">
        <v>4268</v>
      </c>
      <c r="K2255" s="31" t="s">
        <v>6340</v>
      </c>
      <c r="N2255" s="4" t="s">
        <v>4535</v>
      </c>
      <c r="O2255" s="4" t="s">
        <v>6870</v>
      </c>
    </row>
    <row r="2256" spans="10:15" x14ac:dyDescent="0.2">
      <c r="J2256" s="26" t="s">
        <v>4268</v>
      </c>
      <c r="K2256" s="31" t="s">
        <v>6341</v>
      </c>
      <c r="N2256" s="4" t="s">
        <v>6225</v>
      </c>
      <c r="O2256" s="4" t="s">
        <v>4096</v>
      </c>
    </row>
    <row r="2257" spans="10:15" x14ac:dyDescent="0.2">
      <c r="J2257" s="26" t="s">
        <v>4268</v>
      </c>
      <c r="K2257" s="26" t="s">
        <v>6342</v>
      </c>
      <c r="N2257" s="4" t="s">
        <v>6301</v>
      </c>
      <c r="O2257" s="4" t="s">
        <v>7017</v>
      </c>
    </row>
    <row r="2258" spans="10:15" x14ac:dyDescent="0.2">
      <c r="J2258" s="26" t="s">
        <v>4268</v>
      </c>
      <c r="K2258" s="26" t="s">
        <v>6343</v>
      </c>
      <c r="N2258" s="4" t="s">
        <v>5153</v>
      </c>
      <c r="O2258" s="4" t="s">
        <v>6877</v>
      </c>
    </row>
    <row r="2259" spans="10:15" x14ac:dyDescent="0.2">
      <c r="J2259" s="26" t="s">
        <v>4268</v>
      </c>
      <c r="K2259" s="26" t="s">
        <v>6344</v>
      </c>
      <c r="N2259" s="4" t="s">
        <v>6278</v>
      </c>
      <c r="O2259" s="4" t="s">
        <v>7017</v>
      </c>
    </row>
    <row r="2260" spans="10:15" x14ac:dyDescent="0.2">
      <c r="J2260" s="26" t="s">
        <v>4268</v>
      </c>
      <c r="K2260" s="26" t="s">
        <v>6345</v>
      </c>
      <c r="N2260" s="4" t="s">
        <v>4482</v>
      </c>
      <c r="O2260" s="27" t="s">
        <v>4096</v>
      </c>
    </row>
    <row r="2261" spans="10:15" x14ac:dyDescent="0.2">
      <c r="J2261" s="26" t="s">
        <v>4268</v>
      </c>
      <c r="K2261" s="44" t="s">
        <v>6346</v>
      </c>
      <c r="N2261" s="153" t="s">
        <v>4642</v>
      </c>
      <c r="O2261" s="4" t="s">
        <v>4096</v>
      </c>
    </row>
    <row r="2262" spans="10:15" x14ac:dyDescent="0.2">
      <c r="J2262" s="26" t="s">
        <v>4268</v>
      </c>
      <c r="K2262" s="26" t="s">
        <v>6347</v>
      </c>
      <c r="N2262" s="150" t="s">
        <v>5506</v>
      </c>
      <c r="O2262" s="4" t="s">
        <v>6939</v>
      </c>
    </row>
    <row r="2263" spans="10:15" x14ac:dyDescent="0.2">
      <c r="J2263" s="26" t="s">
        <v>4268</v>
      </c>
      <c r="K2263" s="26" t="s">
        <v>6348</v>
      </c>
      <c r="N2263" s="148" t="s">
        <v>6036</v>
      </c>
      <c r="O2263" s="4" t="s">
        <v>4096</v>
      </c>
    </row>
    <row r="2264" spans="10:15" x14ac:dyDescent="0.2">
      <c r="J2264" s="26" t="s">
        <v>4268</v>
      </c>
      <c r="K2264" s="26" t="s">
        <v>6349</v>
      </c>
      <c r="N2264" s="4" t="s">
        <v>4502</v>
      </c>
      <c r="O2264" s="4" t="s">
        <v>6853</v>
      </c>
    </row>
    <row r="2265" spans="10:15" x14ac:dyDescent="0.2">
      <c r="J2265" s="26" t="s">
        <v>4268</v>
      </c>
      <c r="K2265" s="26" t="s">
        <v>6350</v>
      </c>
      <c r="N2265" s="29" t="s">
        <v>4511</v>
      </c>
      <c r="O2265" s="4" t="s">
        <v>6853</v>
      </c>
    </row>
    <row r="2266" spans="10:15" x14ac:dyDescent="0.2">
      <c r="J2266" s="26" t="s">
        <v>4269</v>
      </c>
      <c r="K2266" s="26" t="s">
        <v>6351</v>
      </c>
      <c r="N2266" s="148" t="s">
        <v>4512</v>
      </c>
      <c r="O2266" s="4" t="s">
        <v>6853</v>
      </c>
    </row>
    <row r="2267" spans="10:15" x14ac:dyDescent="0.2">
      <c r="J2267" s="26" t="s">
        <v>4269</v>
      </c>
      <c r="K2267" s="26" t="s">
        <v>6352</v>
      </c>
      <c r="N2267" s="150" t="s">
        <v>5695</v>
      </c>
      <c r="O2267" s="4" t="s">
        <v>6944</v>
      </c>
    </row>
    <row r="2268" spans="10:15" x14ac:dyDescent="0.2">
      <c r="J2268" s="26" t="s">
        <v>4269</v>
      </c>
      <c r="K2268" s="26" t="s">
        <v>6353</v>
      </c>
      <c r="N2268" s="4" t="s">
        <v>6492</v>
      </c>
      <c r="O2268" s="4" t="s">
        <v>4096</v>
      </c>
    </row>
    <row r="2269" spans="10:15" x14ac:dyDescent="0.2">
      <c r="J2269" s="26" t="s">
        <v>4269</v>
      </c>
      <c r="K2269" s="26" t="s">
        <v>6354</v>
      </c>
      <c r="N2269" s="4" t="s">
        <v>6635</v>
      </c>
      <c r="O2269" s="4" t="s">
        <v>7049</v>
      </c>
    </row>
    <row r="2270" spans="10:15" x14ac:dyDescent="0.2">
      <c r="J2270" s="26" t="s">
        <v>4269</v>
      </c>
      <c r="K2270" s="26" t="s">
        <v>6355</v>
      </c>
      <c r="N2270" s="4" t="s">
        <v>4531</v>
      </c>
      <c r="O2270" s="4" t="s">
        <v>6870</v>
      </c>
    </row>
    <row r="2271" spans="10:15" x14ac:dyDescent="0.2">
      <c r="J2271" s="26" t="s">
        <v>4269</v>
      </c>
      <c r="K2271" s="26" t="s">
        <v>6356</v>
      </c>
      <c r="N2271" s="4" t="s">
        <v>4483</v>
      </c>
      <c r="O2271" s="27" t="s">
        <v>4096</v>
      </c>
    </row>
    <row r="2272" spans="10:15" x14ac:dyDescent="0.2">
      <c r="J2272" s="26" t="s">
        <v>4269</v>
      </c>
      <c r="K2272" s="26" t="s">
        <v>6357</v>
      </c>
      <c r="N2272" s="4" t="s">
        <v>6330</v>
      </c>
      <c r="O2272" s="4" t="s">
        <v>7017</v>
      </c>
    </row>
    <row r="2273" spans="10:15" x14ac:dyDescent="0.2">
      <c r="J2273" s="26" t="s">
        <v>4269</v>
      </c>
      <c r="K2273" s="26" t="s">
        <v>6358</v>
      </c>
      <c r="N2273" s="4" t="s">
        <v>6509</v>
      </c>
      <c r="O2273" s="4" t="s">
        <v>4096</v>
      </c>
    </row>
    <row r="2274" spans="10:15" x14ac:dyDescent="0.2">
      <c r="J2274" s="26" t="s">
        <v>4269</v>
      </c>
      <c r="K2274" s="26" t="s">
        <v>6359</v>
      </c>
      <c r="N2274" s="4" t="s">
        <v>4529</v>
      </c>
      <c r="O2274" s="4" t="s">
        <v>6870</v>
      </c>
    </row>
    <row r="2275" spans="10:15" x14ac:dyDescent="0.2">
      <c r="J2275" s="26" t="s">
        <v>4269</v>
      </c>
      <c r="K2275" s="26" t="s">
        <v>6360</v>
      </c>
      <c r="N2275" s="4" t="s">
        <v>4496</v>
      </c>
      <c r="O2275" s="27" t="s">
        <v>4096</v>
      </c>
    </row>
    <row r="2276" spans="10:15" x14ac:dyDescent="0.2">
      <c r="J2276" s="26" t="s">
        <v>4269</v>
      </c>
      <c r="K2276" s="26" t="s">
        <v>6361</v>
      </c>
      <c r="N2276" s="4" t="s">
        <v>4484</v>
      </c>
      <c r="O2276" s="27" t="s">
        <v>4096</v>
      </c>
    </row>
    <row r="2277" spans="10:15" x14ac:dyDescent="0.2">
      <c r="J2277" s="26" t="s">
        <v>4269</v>
      </c>
      <c r="K2277" s="26" t="s">
        <v>6362</v>
      </c>
      <c r="N2277" s="4" t="s">
        <v>6302</v>
      </c>
      <c r="O2277" s="4" t="s">
        <v>7017</v>
      </c>
    </row>
    <row r="2278" spans="10:15" x14ac:dyDescent="0.2">
      <c r="J2278" s="26" t="s">
        <v>4269</v>
      </c>
      <c r="K2278" s="31" t="s">
        <v>6363</v>
      </c>
      <c r="N2278" s="4" t="s">
        <v>6279</v>
      </c>
      <c r="O2278" s="4" t="s">
        <v>7017</v>
      </c>
    </row>
    <row r="2279" spans="10:15" x14ac:dyDescent="0.2">
      <c r="J2279" s="26" t="s">
        <v>4269</v>
      </c>
      <c r="K2279" s="26" t="s">
        <v>6364</v>
      </c>
      <c r="N2279" s="148" t="s">
        <v>5396</v>
      </c>
      <c r="O2279" s="4" t="s">
        <v>6937</v>
      </c>
    </row>
    <row r="2280" spans="10:15" x14ac:dyDescent="0.2">
      <c r="J2280" s="26" t="s">
        <v>4269</v>
      </c>
      <c r="K2280" s="26" t="s">
        <v>6365</v>
      </c>
      <c r="N2280" s="150" t="s">
        <v>5893</v>
      </c>
      <c r="O2280" s="4" t="s">
        <v>6974</v>
      </c>
    </row>
    <row r="2281" spans="10:15" x14ac:dyDescent="0.2">
      <c r="J2281" s="26" t="s">
        <v>4269</v>
      </c>
      <c r="K2281" s="26" t="s">
        <v>6366</v>
      </c>
      <c r="N2281" s="4" t="s">
        <v>6347</v>
      </c>
      <c r="O2281" s="4" t="s">
        <v>7018</v>
      </c>
    </row>
    <row r="2282" spans="10:15" x14ac:dyDescent="0.2">
      <c r="J2282" s="26" t="s">
        <v>4269</v>
      </c>
      <c r="K2282" s="26" t="s">
        <v>6367</v>
      </c>
      <c r="N2282" s="27" t="s">
        <v>4424</v>
      </c>
      <c r="O2282" s="27" t="s">
        <v>4096</v>
      </c>
    </row>
    <row r="2283" spans="10:15" x14ac:dyDescent="0.2">
      <c r="J2283" s="26" t="s">
        <v>4269</v>
      </c>
      <c r="K2283" s="26" t="s">
        <v>6368</v>
      </c>
      <c r="N2283" s="4" t="s">
        <v>6230</v>
      </c>
      <c r="O2283" s="4" t="s">
        <v>4096</v>
      </c>
    </row>
    <row r="2284" spans="10:15" x14ac:dyDescent="0.2">
      <c r="J2284" s="26" t="s">
        <v>4269</v>
      </c>
      <c r="K2284" s="31" t="s">
        <v>6369</v>
      </c>
      <c r="N2284" s="4" t="s">
        <v>6063</v>
      </c>
      <c r="O2284" s="4" t="s">
        <v>4096</v>
      </c>
    </row>
    <row r="2285" spans="10:15" x14ac:dyDescent="0.2">
      <c r="J2285" s="26" t="s">
        <v>4269</v>
      </c>
      <c r="K2285" s="26" t="s">
        <v>264</v>
      </c>
      <c r="N2285" s="150" t="s">
        <v>5894</v>
      </c>
      <c r="O2285" s="4" t="s">
        <v>6986</v>
      </c>
    </row>
    <row r="2286" spans="10:15" x14ac:dyDescent="0.2">
      <c r="J2286" s="26" t="s">
        <v>4269</v>
      </c>
      <c r="K2286" s="32" t="s">
        <v>6370</v>
      </c>
      <c r="N2286" s="4" t="s">
        <v>6441</v>
      </c>
      <c r="O2286" s="4" t="s">
        <v>7021</v>
      </c>
    </row>
    <row r="2287" spans="10:15" x14ac:dyDescent="0.2">
      <c r="J2287" s="26" t="s">
        <v>4269</v>
      </c>
      <c r="K2287" s="26" t="s">
        <v>6371</v>
      </c>
      <c r="N2287" s="4" t="s">
        <v>4015</v>
      </c>
      <c r="O2287" s="27" t="s">
        <v>4096</v>
      </c>
    </row>
    <row r="2288" spans="10:15" x14ac:dyDescent="0.2">
      <c r="J2288" s="26" t="s">
        <v>4269</v>
      </c>
      <c r="K2288" s="27" t="s">
        <v>6372</v>
      </c>
      <c r="N2288" s="150" t="s">
        <v>778</v>
      </c>
      <c r="O2288" s="4" t="s">
        <v>6987</v>
      </c>
    </row>
    <row r="2289" spans="10:15" x14ac:dyDescent="0.2">
      <c r="J2289" s="26" t="s">
        <v>4269</v>
      </c>
      <c r="K2289" s="26" t="s">
        <v>6373</v>
      </c>
      <c r="N2289" s="4" t="s">
        <v>5154</v>
      </c>
      <c r="O2289" s="4" t="s">
        <v>6877</v>
      </c>
    </row>
    <row r="2290" spans="10:15" x14ac:dyDescent="0.2">
      <c r="J2290" s="26" t="s">
        <v>4269</v>
      </c>
      <c r="K2290" s="26" t="s">
        <v>6374</v>
      </c>
      <c r="N2290" s="150" t="s">
        <v>6192</v>
      </c>
      <c r="O2290" s="4" t="s">
        <v>6996</v>
      </c>
    </row>
    <row r="2291" spans="10:15" x14ac:dyDescent="0.2">
      <c r="J2291" s="26" t="s">
        <v>4269</v>
      </c>
      <c r="K2291" s="31" t="s">
        <v>6375</v>
      </c>
      <c r="N2291" s="150" t="s">
        <v>6134</v>
      </c>
      <c r="O2291" s="4" t="s">
        <v>6996</v>
      </c>
    </row>
    <row r="2292" spans="10:15" x14ac:dyDescent="0.2">
      <c r="J2292" s="26" t="s">
        <v>4269</v>
      </c>
      <c r="K2292" s="46" t="s">
        <v>6376</v>
      </c>
      <c r="N2292" s="150" t="s">
        <v>6135</v>
      </c>
      <c r="O2292" s="4" t="s">
        <v>6996</v>
      </c>
    </row>
    <row r="2293" spans="10:15" x14ac:dyDescent="0.2">
      <c r="J2293" s="26" t="s">
        <v>4269</v>
      </c>
      <c r="K2293" s="26" t="s">
        <v>6377</v>
      </c>
      <c r="N2293" s="4" t="s">
        <v>6101</v>
      </c>
      <c r="O2293" s="4" t="s">
        <v>4096</v>
      </c>
    </row>
    <row r="2294" spans="10:15" x14ac:dyDescent="0.2">
      <c r="J2294" s="26" t="s">
        <v>4269</v>
      </c>
      <c r="K2294" s="26" t="s">
        <v>6378</v>
      </c>
      <c r="N2294" s="4" t="s">
        <v>5360</v>
      </c>
      <c r="O2294" s="4" t="s">
        <v>6934</v>
      </c>
    </row>
    <row r="2295" spans="10:15" x14ac:dyDescent="0.2">
      <c r="J2295" s="26" t="s">
        <v>4269</v>
      </c>
      <c r="K2295" s="26" t="s">
        <v>6379</v>
      </c>
      <c r="N2295" s="150" t="s">
        <v>6193</v>
      </c>
      <c r="O2295" s="4" t="s">
        <v>6997</v>
      </c>
    </row>
    <row r="2296" spans="10:15" x14ac:dyDescent="0.2">
      <c r="J2296" s="26" t="s">
        <v>4269</v>
      </c>
      <c r="K2296" s="26" t="s">
        <v>6380</v>
      </c>
      <c r="N2296" s="29" t="s">
        <v>5258</v>
      </c>
      <c r="O2296" s="4" t="s">
        <v>4096</v>
      </c>
    </row>
    <row r="2297" spans="10:15" x14ac:dyDescent="0.2">
      <c r="J2297" s="26" t="s">
        <v>4269</v>
      </c>
      <c r="K2297" s="26" t="s">
        <v>6381</v>
      </c>
      <c r="N2297" s="4" t="s">
        <v>6636</v>
      </c>
      <c r="O2297" s="4" t="s">
        <v>7049</v>
      </c>
    </row>
    <row r="2298" spans="10:15" x14ac:dyDescent="0.2">
      <c r="J2298" s="26" t="s">
        <v>4269</v>
      </c>
      <c r="K2298" s="26" t="s">
        <v>6382</v>
      </c>
      <c r="N2298" s="4" t="s">
        <v>6637</v>
      </c>
      <c r="O2298" s="4" t="s">
        <v>4096</v>
      </c>
    </row>
    <row r="2299" spans="10:15" x14ac:dyDescent="0.2">
      <c r="J2299" s="26" t="s">
        <v>4269</v>
      </c>
      <c r="K2299" s="26" t="s">
        <v>6383</v>
      </c>
      <c r="N2299" s="163" t="s">
        <v>6055</v>
      </c>
      <c r="O2299" s="4" t="s">
        <v>4096</v>
      </c>
    </row>
    <row r="2300" spans="10:15" x14ac:dyDescent="0.2">
      <c r="J2300" s="26" t="s">
        <v>4269</v>
      </c>
      <c r="K2300" s="26" t="s">
        <v>6384</v>
      </c>
      <c r="N2300" s="4" t="s">
        <v>6197</v>
      </c>
      <c r="O2300" s="4" t="s">
        <v>4096</v>
      </c>
    </row>
    <row r="2301" spans="10:15" x14ac:dyDescent="0.2">
      <c r="J2301" s="26" t="s">
        <v>4269</v>
      </c>
      <c r="K2301" s="26" t="s">
        <v>6385</v>
      </c>
      <c r="N2301" s="150" t="s">
        <v>5696</v>
      </c>
      <c r="O2301" s="4" t="s">
        <v>6944</v>
      </c>
    </row>
    <row r="2302" spans="10:15" x14ac:dyDescent="0.2">
      <c r="J2302" s="26" t="s">
        <v>4269</v>
      </c>
      <c r="K2302" s="26" t="s">
        <v>6386</v>
      </c>
      <c r="N2302" s="150" t="s">
        <v>5697</v>
      </c>
      <c r="O2302" s="4" t="s">
        <v>6942</v>
      </c>
    </row>
    <row r="2303" spans="10:15" x14ac:dyDescent="0.2">
      <c r="J2303" s="26" t="s">
        <v>4269</v>
      </c>
      <c r="K2303" s="26" t="s">
        <v>6387</v>
      </c>
      <c r="N2303" s="4" t="s">
        <v>6442</v>
      </c>
      <c r="O2303" s="4" t="s">
        <v>7021</v>
      </c>
    </row>
    <row r="2304" spans="10:15" x14ac:dyDescent="0.2">
      <c r="J2304" s="26" t="s">
        <v>4269</v>
      </c>
      <c r="K2304" s="26" t="s">
        <v>6388</v>
      </c>
      <c r="N2304" s="150" t="s">
        <v>6194</v>
      </c>
      <c r="O2304" s="4" t="s">
        <v>6997</v>
      </c>
    </row>
    <row r="2305" spans="10:15" x14ac:dyDescent="0.2">
      <c r="J2305" s="26" t="s">
        <v>4269</v>
      </c>
      <c r="K2305" s="26" t="s">
        <v>6389</v>
      </c>
      <c r="N2305" s="150" t="s">
        <v>5962</v>
      </c>
      <c r="O2305" s="4" t="s">
        <v>6990</v>
      </c>
    </row>
    <row r="2306" spans="10:15" x14ac:dyDescent="0.2">
      <c r="J2306" s="26" t="s">
        <v>4269</v>
      </c>
      <c r="K2306" s="27" t="s">
        <v>6390</v>
      </c>
      <c r="N2306" s="150" t="s">
        <v>5698</v>
      </c>
      <c r="O2306" s="4" t="s">
        <v>6946</v>
      </c>
    </row>
    <row r="2307" spans="10:15" x14ac:dyDescent="0.2">
      <c r="J2307" s="26" t="s">
        <v>4269</v>
      </c>
      <c r="K2307" s="27" t="s">
        <v>6391</v>
      </c>
      <c r="N2307" s="159" t="s">
        <v>5507</v>
      </c>
      <c r="O2307" s="4" t="s">
        <v>6939</v>
      </c>
    </row>
    <row r="2308" spans="10:15" x14ac:dyDescent="0.2">
      <c r="J2308" s="26" t="s">
        <v>4269</v>
      </c>
      <c r="K2308" s="26" t="s">
        <v>6392</v>
      </c>
      <c r="N2308" s="150" t="s">
        <v>5699</v>
      </c>
      <c r="O2308" s="4" t="s">
        <v>6970</v>
      </c>
    </row>
    <row r="2309" spans="10:15" x14ac:dyDescent="0.2">
      <c r="J2309" s="26" t="s">
        <v>4269</v>
      </c>
      <c r="K2309" s="26" t="s">
        <v>6393</v>
      </c>
      <c r="N2309" s="150" t="s">
        <v>5895</v>
      </c>
      <c r="O2309" s="4" t="s">
        <v>6982</v>
      </c>
    </row>
    <row r="2310" spans="10:15" x14ac:dyDescent="0.2">
      <c r="J2310" s="26" t="s">
        <v>4269</v>
      </c>
      <c r="K2310" s="26" t="s">
        <v>6394</v>
      </c>
      <c r="N2310" s="150" t="s">
        <v>5896</v>
      </c>
      <c r="O2310" s="4" t="s">
        <v>6975</v>
      </c>
    </row>
    <row r="2311" spans="10:15" x14ac:dyDescent="0.2">
      <c r="J2311" s="26" t="s">
        <v>4269</v>
      </c>
      <c r="K2311" s="26" t="s">
        <v>6395</v>
      </c>
      <c r="N2311" s="150" t="s">
        <v>5700</v>
      </c>
      <c r="O2311" s="4" t="s">
        <v>6947</v>
      </c>
    </row>
    <row r="2312" spans="10:15" x14ac:dyDescent="0.2">
      <c r="J2312" s="26" t="s">
        <v>4269</v>
      </c>
      <c r="K2312" s="26" t="s">
        <v>6396</v>
      </c>
      <c r="N2312" s="150" t="s">
        <v>5701</v>
      </c>
      <c r="O2312" s="4" t="s">
        <v>6955</v>
      </c>
    </row>
    <row r="2313" spans="10:15" x14ac:dyDescent="0.2">
      <c r="J2313" s="26" t="s">
        <v>4269</v>
      </c>
      <c r="K2313" s="26" t="s">
        <v>6397</v>
      </c>
      <c r="N2313" s="150" t="s">
        <v>5702</v>
      </c>
      <c r="O2313" s="4" t="s">
        <v>6952</v>
      </c>
    </row>
    <row r="2314" spans="10:15" x14ac:dyDescent="0.2">
      <c r="J2314" s="26" t="s">
        <v>4269</v>
      </c>
      <c r="K2314" s="26" t="s">
        <v>6398</v>
      </c>
      <c r="N2314" s="150" t="s">
        <v>5703</v>
      </c>
      <c r="O2314" s="4" t="s">
        <v>6951</v>
      </c>
    </row>
    <row r="2315" spans="10:15" x14ac:dyDescent="0.2">
      <c r="J2315" s="26" t="s">
        <v>4269</v>
      </c>
      <c r="K2315" s="26" t="s">
        <v>6399</v>
      </c>
      <c r="N2315" s="148" t="s">
        <v>6045</v>
      </c>
      <c r="O2315" s="4" t="s">
        <v>4096</v>
      </c>
    </row>
    <row r="2316" spans="10:15" x14ac:dyDescent="0.2">
      <c r="J2316" s="26" t="s">
        <v>4269</v>
      </c>
      <c r="K2316" s="26" t="s">
        <v>6400</v>
      </c>
      <c r="N2316" s="4" t="s">
        <v>6698</v>
      </c>
      <c r="O2316" s="4" t="s">
        <v>7049</v>
      </c>
    </row>
    <row r="2317" spans="10:15" x14ac:dyDescent="0.2">
      <c r="J2317" s="26" t="s">
        <v>4269</v>
      </c>
      <c r="K2317" s="26" t="s">
        <v>6401</v>
      </c>
      <c r="N2317" s="4" t="s">
        <v>6699</v>
      </c>
      <c r="O2317" s="4" t="s">
        <v>7049</v>
      </c>
    </row>
    <row r="2318" spans="10:15" x14ac:dyDescent="0.2">
      <c r="J2318" s="26" t="s">
        <v>4269</v>
      </c>
      <c r="K2318" s="26" t="s">
        <v>6402</v>
      </c>
      <c r="N2318" s="4" t="s">
        <v>6700</v>
      </c>
      <c r="O2318" s="4" t="s">
        <v>7049</v>
      </c>
    </row>
    <row r="2319" spans="10:15" x14ac:dyDescent="0.2">
      <c r="J2319" s="26" t="s">
        <v>4269</v>
      </c>
      <c r="K2319" s="26" t="s">
        <v>6403</v>
      </c>
      <c r="N2319" s="150" t="s">
        <v>5897</v>
      </c>
      <c r="O2319" s="4" t="s">
        <v>6980</v>
      </c>
    </row>
    <row r="2320" spans="10:15" x14ac:dyDescent="0.2">
      <c r="J2320" s="26" t="s">
        <v>4269</v>
      </c>
      <c r="K2320" s="26" t="s">
        <v>6404</v>
      </c>
      <c r="N2320" s="4" t="s">
        <v>5336</v>
      </c>
      <c r="O2320" s="4" t="s">
        <v>6934</v>
      </c>
    </row>
    <row r="2321" spans="10:15" x14ac:dyDescent="0.2">
      <c r="J2321" s="26" t="s">
        <v>4269</v>
      </c>
      <c r="K2321" s="26" t="s">
        <v>6405</v>
      </c>
      <c r="N2321" s="4" t="s">
        <v>4553</v>
      </c>
      <c r="O2321" s="4" t="s">
        <v>6875</v>
      </c>
    </row>
    <row r="2322" spans="10:15" x14ac:dyDescent="0.2">
      <c r="J2322" s="26" t="s">
        <v>4269</v>
      </c>
      <c r="K2322" s="26" t="s">
        <v>6406</v>
      </c>
      <c r="N2322" s="4" t="s">
        <v>6672</v>
      </c>
      <c r="O2322" s="4" t="s">
        <v>7049</v>
      </c>
    </row>
    <row r="2323" spans="10:15" x14ac:dyDescent="0.2">
      <c r="J2323" s="26" t="s">
        <v>4269</v>
      </c>
      <c r="K2323" s="31" t="s">
        <v>6407</v>
      </c>
      <c r="N2323" s="4" t="s">
        <v>6102</v>
      </c>
      <c r="O2323" s="4" t="s">
        <v>4096</v>
      </c>
    </row>
    <row r="2324" spans="10:15" x14ac:dyDescent="0.2">
      <c r="J2324" s="26" t="s">
        <v>4269</v>
      </c>
      <c r="K2324" s="26" t="s">
        <v>6408</v>
      </c>
      <c r="N2324" s="4" t="s">
        <v>6325</v>
      </c>
      <c r="O2324" s="4" t="s">
        <v>7017</v>
      </c>
    </row>
    <row r="2325" spans="10:15" x14ac:dyDescent="0.2">
      <c r="J2325" s="26" t="s">
        <v>4269</v>
      </c>
      <c r="K2325" s="26" t="s">
        <v>7114</v>
      </c>
      <c r="N2325" s="166" t="s">
        <v>4506</v>
      </c>
      <c r="O2325" s="4" t="s">
        <v>6853</v>
      </c>
    </row>
    <row r="2326" spans="10:15" x14ac:dyDescent="0.2">
      <c r="J2326" s="26" t="s">
        <v>4269</v>
      </c>
      <c r="K2326" s="26" t="s">
        <v>6409</v>
      </c>
      <c r="N2326" s="4" t="s">
        <v>5322</v>
      </c>
      <c r="O2326" s="4" t="s">
        <v>6934</v>
      </c>
    </row>
    <row r="2327" spans="10:15" x14ac:dyDescent="0.2">
      <c r="J2327" s="26" t="s">
        <v>4269</v>
      </c>
      <c r="K2327" s="26" t="s">
        <v>6410</v>
      </c>
      <c r="N2327" s="4" t="s">
        <v>4142</v>
      </c>
      <c r="O2327" s="4" t="s">
        <v>6934</v>
      </c>
    </row>
    <row r="2328" spans="10:15" x14ac:dyDescent="0.2">
      <c r="J2328" s="26" t="s">
        <v>4269</v>
      </c>
      <c r="K2328" s="26" t="s">
        <v>6411</v>
      </c>
      <c r="N2328" s="4" t="s">
        <v>5280</v>
      </c>
      <c r="O2328" s="4" t="s">
        <v>6934</v>
      </c>
    </row>
    <row r="2329" spans="10:15" x14ac:dyDescent="0.2">
      <c r="J2329" s="26" t="s">
        <v>4269</v>
      </c>
      <c r="K2329" s="26" t="s">
        <v>6412</v>
      </c>
      <c r="N2329" s="4" t="s">
        <v>4143</v>
      </c>
      <c r="O2329" s="4" t="s">
        <v>6934</v>
      </c>
    </row>
    <row r="2330" spans="10:15" x14ac:dyDescent="0.2">
      <c r="J2330" s="26" t="s">
        <v>4269</v>
      </c>
      <c r="K2330" s="26" t="s">
        <v>6413</v>
      </c>
      <c r="N2330" s="4" t="s">
        <v>6474</v>
      </c>
      <c r="O2330" s="4" t="s">
        <v>6867</v>
      </c>
    </row>
    <row r="2331" spans="10:15" x14ac:dyDescent="0.2">
      <c r="J2331" s="26" t="s">
        <v>4269</v>
      </c>
      <c r="K2331" s="26" t="s">
        <v>6414</v>
      </c>
      <c r="N2331" s="4" t="s">
        <v>6443</v>
      </c>
      <c r="O2331" s="4" t="s">
        <v>7021</v>
      </c>
    </row>
    <row r="2332" spans="10:15" x14ac:dyDescent="0.2">
      <c r="J2332" s="26" t="s">
        <v>4269</v>
      </c>
      <c r="K2332" s="26" t="s">
        <v>6415</v>
      </c>
      <c r="N2332" s="4" t="s">
        <v>6444</v>
      </c>
      <c r="O2332" s="4" t="s">
        <v>7021</v>
      </c>
    </row>
    <row r="2333" spans="10:15" x14ac:dyDescent="0.2">
      <c r="J2333" s="26" t="s">
        <v>4269</v>
      </c>
      <c r="K2333" s="26" t="s">
        <v>6416</v>
      </c>
      <c r="N2333" s="148" t="s">
        <v>6038</v>
      </c>
      <c r="O2333" s="4" t="s">
        <v>4096</v>
      </c>
    </row>
    <row r="2334" spans="10:15" x14ac:dyDescent="0.2">
      <c r="J2334" s="26" t="s">
        <v>4269</v>
      </c>
      <c r="K2334" s="26" t="s">
        <v>6417</v>
      </c>
      <c r="N2334" s="148" t="s">
        <v>4357</v>
      </c>
      <c r="O2334" s="27" t="s">
        <v>4096</v>
      </c>
    </row>
    <row r="2335" spans="10:15" x14ac:dyDescent="0.2">
      <c r="J2335" s="26" t="s">
        <v>4269</v>
      </c>
      <c r="K2335" s="26" t="s">
        <v>6418</v>
      </c>
      <c r="N2335" s="4" t="s">
        <v>5376</v>
      </c>
      <c r="O2335" s="4" t="s">
        <v>6934</v>
      </c>
    </row>
    <row r="2336" spans="10:15" x14ac:dyDescent="0.2">
      <c r="J2336" s="26" t="s">
        <v>4269</v>
      </c>
      <c r="K2336" s="27" t="s">
        <v>6419</v>
      </c>
      <c r="N2336" s="148" t="s">
        <v>6039</v>
      </c>
      <c r="O2336" s="4" t="s">
        <v>4096</v>
      </c>
    </row>
    <row r="2337" spans="10:15" x14ac:dyDescent="0.2">
      <c r="J2337" s="26" t="s">
        <v>4269</v>
      </c>
      <c r="K2337" s="26" t="s">
        <v>6420</v>
      </c>
      <c r="N2337" s="148" t="s">
        <v>5406</v>
      </c>
      <c r="O2337" s="4" t="s">
        <v>6937</v>
      </c>
    </row>
    <row r="2338" spans="10:15" x14ac:dyDescent="0.2">
      <c r="J2338" s="26" t="s">
        <v>4269</v>
      </c>
      <c r="K2338" s="26" t="s">
        <v>6421</v>
      </c>
      <c r="N2338" s="148" t="s">
        <v>5407</v>
      </c>
      <c r="O2338" s="4" t="s">
        <v>6937</v>
      </c>
    </row>
    <row r="2339" spans="10:15" x14ac:dyDescent="0.2">
      <c r="J2339" s="26" t="s">
        <v>4269</v>
      </c>
      <c r="K2339" s="26" t="s">
        <v>6422</v>
      </c>
      <c r="N2339" s="148" t="s">
        <v>5408</v>
      </c>
      <c r="O2339" s="4" t="s">
        <v>6937</v>
      </c>
    </row>
    <row r="2340" spans="10:15" x14ac:dyDescent="0.2">
      <c r="J2340" s="26" t="s">
        <v>4269</v>
      </c>
      <c r="K2340" s="26" t="s">
        <v>6423</v>
      </c>
      <c r="N2340" s="148" t="s">
        <v>5409</v>
      </c>
      <c r="O2340" s="4" t="s">
        <v>6937</v>
      </c>
    </row>
    <row r="2341" spans="10:15" x14ac:dyDescent="0.2">
      <c r="J2341" s="26" t="s">
        <v>4269</v>
      </c>
      <c r="K2341" s="26" t="s">
        <v>6424</v>
      </c>
      <c r="N2341" s="148" t="s">
        <v>5405</v>
      </c>
      <c r="O2341" s="4" t="s">
        <v>6937</v>
      </c>
    </row>
    <row r="2342" spans="10:15" x14ac:dyDescent="0.2">
      <c r="J2342" s="26" t="s">
        <v>4269</v>
      </c>
      <c r="K2342" s="26" t="s">
        <v>6425</v>
      </c>
      <c r="N2342" s="148" t="s">
        <v>5410</v>
      </c>
      <c r="O2342" s="4" t="s">
        <v>6937</v>
      </c>
    </row>
    <row r="2343" spans="10:15" x14ac:dyDescent="0.2">
      <c r="J2343" s="26" t="s">
        <v>4269</v>
      </c>
      <c r="K2343" s="26" t="s">
        <v>6426</v>
      </c>
      <c r="N2343" s="4" t="s">
        <v>6064</v>
      </c>
      <c r="O2343" s="4" t="s">
        <v>4096</v>
      </c>
    </row>
    <row r="2344" spans="10:15" x14ac:dyDescent="0.2">
      <c r="J2344" s="26" t="s">
        <v>4269</v>
      </c>
      <c r="K2344" s="26" t="s">
        <v>6427</v>
      </c>
      <c r="N2344" s="148" t="s">
        <v>6237</v>
      </c>
      <c r="O2344" s="4" t="s">
        <v>4096</v>
      </c>
    </row>
    <row r="2345" spans="10:15" x14ac:dyDescent="0.2">
      <c r="J2345" s="26" t="s">
        <v>4269</v>
      </c>
      <c r="K2345" s="26" t="s">
        <v>6428</v>
      </c>
      <c r="N2345" s="150" t="s">
        <v>5704</v>
      </c>
      <c r="O2345" s="4" t="s">
        <v>6949</v>
      </c>
    </row>
    <row r="2346" spans="10:15" x14ac:dyDescent="0.2">
      <c r="J2346" s="26" t="s">
        <v>4269</v>
      </c>
      <c r="K2346" s="26" t="s">
        <v>6429</v>
      </c>
      <c r="N2346" s="150" t="s">
        <v>5705</v>
      </c>
      <c r="O2346" s="4" t="s">
        <v>6972</v>
      </c>
    </row>
    <row r="2347" spans="10:15" x14ac:dyDescent="0.2">
      <c r="J2347" s="26" t="s">
        <v>4269</v>
      </c>
      <c r="K2347" s="26" t="s">
        <v>6430</v>
      </c>
      <c r="N2347" s="4" t="s">
        <v>6445</v>
      </c>
      <c r="O2347" s="4" t="s">
        <v>7021</v>
      </c>
    </row>
    <row r="2348" spans="10:15" x14ac:dyDescent="0.2">
      <c r="J2348" s="26" t="s">
        <v>4269</v>
      </c>
      <c r="K2348" s="26" t="s">
        <v>6431</v>
      </c>
      <c r="N2348" s="4" t="s">
        <v>6446</v>
      </c>
      <c r="O2348" s="4" t="s">
        <v>7021</v>
      </c>
    </row>
    <row r="2349" spans="10:15" x14ac:dyDescent="0.2">
      <c r="J2349" s="26" t="s">
        <v>4269</v>
      </c>
      <c r="K2349" s="26" t="s">
        <v>6432</v>
      </c>
      <c r="N2349" s="4" t="s">
        <v>6447</v>
      </c>
      <c r="O2349" s="4" t="s">
        <v>7021</v>
      </c>
    </row>
    <row r="2350" spans="10:15" x14ac:dyDescent="0.2">
      <c r="J2350" s="26" t="s">
        <v>4269</v>
      </c>
      <c r="K2350" s="26" t="s">
        <v>6433</v>
      </c>
      <c r="N2350" s="4" t="s">
        <v>6448</v>
      </c>
      <c r="O2350" s="4" t="s">
        <v>7021</v>
      </c>
    </row>
    <row r="2351" spans="10:15" x14ac:dyDescent="0.2">
      <c r="J2351" s="26" t="s">
        <v>4269</v>
      </c>
      <c r="K2351" s="26" t="s">
        <v>6434</v>
      </c>
      <c r="N2351" s="4" t="s">
        <v>6449</v>
      </c>
      <c r="O2351" s="4" t="s">
        <v>7023</v>
      </c>
    </row>
    <row r="2352" spans="10:15" x14ac:dyDescent="0.2">
      <c r="J2352" s="26" t="s">
        <v>4269</v>
      </c>
      <c r="K2352" s="27" t="s">
        <v>6435</v>
      </c>
      <c r="N2352" s="150" t="s">
        <v>6195</v>
      </c>
      <c r="O2352" s="4" t="s">
        <v>6996</v>
      </c>
    </row>
    <row r="2353" spans="10:15" x14ac:dyDescent="0.2">
      <c r="J2353" s="26" t="s">
        <v>4269</v>
      </c>
      <c r="K2353" s="26" t="s">
        <v>6436</v>
      </c>
      <c r="N2353" s="150" t="s">
        <v>5963</v>
      </c>
      <c r="O2353" s="4" t="s">
        <v>6989</v>
      </c>
    </row>
    <row r="2354" spans="10:15" x14ac:dyDescent="0.2">
      <c r="J2354" s="26" t="s">
        <v>4269</v>
      </c>
      <c r="K2354" s="26" t="s">
        <v>6437</v>
      </c>
      <c r="N2354" s="4" t="s">
        <v>5075</v>
      </c>
      <c r="O2354" s="4" t="s">
        <v>6877</v>
      </c>
    </row>
    <row r="2355" spans="10:15" x14ac:dyDescent="0.2">
      <c r="J2355" s="26" t="s">
        <v>4269</v>
      </c>
      <c r="K2355" s="26" t="s">
        <v>6438</v>
      </c>
      <c r="N2355" s="4" t="s">
        <v>5076</v>
      </c>
      <c r="O2355" s="4" t="s">
        <v>6877</v>
      </c>
    </row>
    <row r="2356" spans="10:15" x14ac:dyDescent="0.2">
      <c r="J2356" s="26" t="s">
        <v>4269</v>
      </c>
      <c r="K2356" s="26" t="s">
        <v>6439</v>
      </c>
      <c r="N2356" s="4" t="s">
        <v>5077</v>
      </c>
      <c r="O2356" s="4" t="s">
        <v>6877</v>
      </c>
    </row>
    <row r="2357" spans="10:15" x14ac:dyDescent="0.2">
      <c r="J2357" s="26" t="s">
        <v>4269</v>
      </c>
      <c r="K2357" s="26" t="s">
        <v>6440</v>
      </c>
      <c r="N2357" s="4" t="s">
        <v>5078</v>
      </c>
      <c r="O2357" s="4" t="s">
        <v>6877</v>
      </c>
    </row>
    <row r="2358" spans="10:15" x14ac:dyDescent="0.2">
      <c r="J2358" s="26" t="s">
        <v>4269</v>
      </c>
      <c r="K2358" s="26" t="s">
        <v>6441</v>
      </c>
      <c r="N2358" s="4" t="s">
        <v>5079</v>
      </c>
      <c r="O2358" s="4" t="s">
        <v>6877</v>
      </c>
    </row>
    <row r="2359" spans="10:15" x14ac:dyDescent="0.2">
      <c r="J2359" s="26" t="s">
        <v>4269</v>
      </c>
      <c r="K2359" s="26" t="s">
        <v>6442</v>
      </c>
      <c r="N2359" s="4" t="s">
        <v>6311</v>
      </c>
      <c r="O2359" s="4" t="s">
        <v>7017</v>
      </c>
    </row>
    <row r="2360" spans="10:15" x14ac:dyDescent="0.2">
      <c r="J2360" s="26" t="s">
        <v>4269</v>
      </c>
      <c r="K2360" s="26" t="s">
        <v>6443</v>
      </c>
      <c r="N2360" s="4" t="s">
        <v>6312</v>
      </c>
      <c r="O2360" s="4" t="s">
        <v>7017</v>
      </c>
    </row>
    <row r="2361" spans="10:15" x14ac:dyDescent="0.2">
      <c r="J2361" s="26" t="s">
        <v>4269</v>
      </c>
      <c r="K2361" s="26" t="s">
        <v>6444</v>
      </c>
      <c r="N2361" s="4" t="s">
        <v>4507</v>
      </c>
      <c r="O2361" s="4" t="s">
        <v>6853</v>
      </c>
    </row>
    <row r="2362" spans="10:15" x14ac:dyDescent="0.2">
      <c r="J2362" s="26" t="s">
        <v>4269</v>
      </c>
      <c r="K2362" s="26" t="s">
        <v>6445</v>
      </c>
      <c r="N2362" s="4" t="s">
        <v>4507</v>
      </c>
      <c r="O2362" s="4" t="s">
        <v>6854</v>
      </c>
    </row>
    <row r="2363" spans="10:15" x14ac:dyDescent="0.2">
      <c r="J2363" s="26" t="s">
        <v>4269</v>
      </c>
      <c r="K2363" s="26" t="s">
        <v>6446</v>
      </c>
      <c r="N2363" s="4" t="s">
        <v>4507</v>
      </c>
      <c r="O2363" s="4" t="s">
        <v>6855</v>
      </c>
    </row>
    <row r="2364" spans="10:15" x14ac:dyDescent="0.2">
      <c r="J2364" s="26" t="s">
        <v>4269</v>
      </c>
      <c r="K2364" s="26" t="s">
        <v>6447</v>
      </c>
      <c r="N2364" s="4" t="s">
        <v>4507</v>
      </c>
      <c r="O2364" s="4" t="s">
        <v>6856</v>
      </c>
    </row>
    <row r="2365" spans="10:15" x14ac:dyDescent="0.2">
      <c r="J2365" s="26" t="s">
        <v>4269</v>
      </c>
      <c r="K2365" s="26" t="s">
        <v>6448</v>
      </c>
      <c r="N2365" s="4" t="s">
        <v>4507</v>
      </c>
      <c r="O2365" s="4" t="s">
        <v>6857</v>
      </c>
    </row>
    <row r="2366" spans="10:15" x14ac:dyDescent="0.2">
      <c r="J2366" s="26" t="s">
        <v>4269</v>
      </c>
      <c r="K2366" s="26" t="s">
        <v>6449</v>
      </c>
      <c r="N2366" s="4" t="s">
        <v>4507</v>
      </c>
      <c r="O2366" s="4" t="s">
        <v>6858</v>
      </c>
    </row>
    <row r="2367" spans="10:15" x14ac:dyDescent="0.2">
      <c r="J2367" s="26" t="s">
        <v>4269</v>
      </c>
      <c r="K2367" s="26" t="s">
        <v>6450</v>
      </c>
      <c r="N2367" s="4" t="s">
        <v>4507</v>
      </c>
      <c r="O2367" s="4" t="s">
        <v>6859</v>
      </c>
    </row>
    <row r="2368" spans="10:15" x14ac:dyDescent="0.2">
      <c r="J2368" s="26" t="s">
        <v>4269</v>
      </c>
      <c r="K2368" s="31" t="s">
        <v>6451</v>
      </c>
      <c r="N2368" s="4" t="s">
        <v>4507</v>
      </c>
      <c r="O2368" s="4" t="s">
        <v>6860</v>
      </c>
    </row>
    <row r="2369" spans="10:15" x14ac:dyDescent="0.2">
      <c r="J2369" s="26" t="s">
        <v>4269</v>
      </c>
      <c r="K2369" s="26" t="s">
        <v>6452</v>
      </c>
      <c r="N2369" s="4" t="s">
        <v>4507</v>
      </c>
      <c r="O2369" s="4" t="s">
        <v>6861</v>
      </c>
    </row>
    <row r="2370" spans="10:15" x14ac:dyDescent="0.2">
      <c r="J2370" s="26" t="s">
        <v>4269</v>
      </c>
      <c r="K2370" s="26" t="s">
        <v>6453</v>
      </c>
      <c r="N2370" s="4" t="s">
        <v>4507</v>
      </c>
      <c r="O2370" s="4" t="s">
        <v>6850</v>
      </c>
    </row>
    <row r="2371" spans="10:15" x14ac:dyDescent="0.2">
      <c r="J2371" s="26" t="s">
        <v>4269</v>
      </c>
      <c r="K2371" s="26" t="s">
        <v>6454</v>
      </c>
      <c r="N2371" s="4" t="s">
        <v>4507</v>
      </c>
      <c r="O2371" s="4" t="s">
        <v>6851</v>
      </c>
    </row>
    <row r="2372" spans="10:15" x14ac:dyDescent="0.2">
      <c r="J2372" s="26" t="s">
        <v>4269</v>
      </c>
      <c r="K2372" s="26" t="s">
        <v>6455</v>
      </c>
      <c r="N2372" s="150" t="s">
        <v>6136</v>
      </c>
      <c r="O2372" s="4" t="s">
        <v>6997</v>
      </c>
    </row>
    <row r="2373" spans="10:15" x14ac:dyDescent="0.2">
      <c r="J2373" s="26" t="s">
        <v>4269</v>
      </c>
      <c r="K2373" s="26" t="s">
        <v>6456</v>
      </c>
      <c r="N2373" s="150" t="s">
        <v>6137</v>
      </c>
      <c r="O2373" s="4" t="s">
        <v>6996</v>
      </c>
    </row>
    <row r="2374" spans="10:15" x14ac:dyDescent="0.2">
      <c r="J2374" s="26" t="s">
        <v>4269</v>
      </c>
      <c r="K2374" s="26" t="s">
        <v>6457</v>
      </c>
      <c r="N2374" s="150" t="s">
        <v>6138</v>
      </c>
      <c r="O2374" s="4" t="s">
        <v>6996</v>
      </c>
    </row>
    <row r="2375" spans="10:15" x14ac:dyDescent="0.2">
      <c r="J2375" s="26" t="s">
        <v>4269</v>
      </c>
      <c r="K2375" s="26" t="s">
        <v>6458</v>
      </c>
      <c r="N2375" s="150" t="s">
        <v>6139</v>
      </c>
      <c r="O2375" s="4" t="s">
        <v>6996</v>
      </c>
    </row>
    <row r="2376" spans="10:15" x14ac:dyDescent="0.2">
      <c r="J2376" s="26" t="s">
        <v>4269</v>
      </c>
      <c r="K2376" s="26" t="s">
        <v>6459</v>
      </c>
      <c r="N2376" s="150" t="s">
        <v>6140</v>
      </c>
      <c r="O2376" s="4" t="s">
        <v>6996</v>
      </c>
    </row>
    <row r="2377" spans="10:15" x14ac:dyDescent="0.2">
      <c r="J2377" s="26" t="s">
        <v>4269</v>
      </c>
      <c r="K2377" s="26" t="s">
        <v>6460</v>
      </c>
      <c r="N2377" s="150" t="s">
        <v>5706</v>
      </c>
      <c r="O2377" s="4" t="s">
        <v>6964</v>
      </c>
    </row>
    <row r="2378" spans="10:15" x14ac:dyDescent="0.2">
      <c r="J2378" s="26" t="s">
        <v>4269</v>
      </c>
      <c r="K2378" s="26" t="s">
        <v>6461</v>
      </c>
      <c r="N2378" s="150" t="s">
        <v>5707</v>
      </c>
      <c r="O2378" s="4" t="s">
        <v>6954</v>
      </c>
    </row>
    <row r="2379" spans="10:15" x14ac:dyDescent="0.2">
      <c r="J2379" s="26" t="s">
        <v>4269</v>
      </c>
      <c r="K2379" s="26" t="s">
        <v>6462</v>
      </c>
      <c r="N2379" s="150" t="s">
        <v>5708</v>
      </c>
      <c r="O2379" s="4" t="s">
        <v>6944</v>
      </c>
    </row>
    <row r="2380" spans="10:15" x14ac:dyDescent="0.2">
      <c r="J2380" s="26" t="s">
        <v>4269</v>
      </c>
      <c r="K2380" s="26" t="s">
        <v>6463</v>
      </c>
      <c r="N2380" s="150" t="s">
        <v>5709</v>
      </c>
      <c r="O2380" s="4" t="s">
        <v>6944</v>
      </c>
    </row>
    <row r="2381" spans="10:15" x14ac:dyDescent="0.2">
      <c r="J2381" s="26" t="s">
        <v>4269</v>
      </c>
      <c r="K2381" s="26" t="s">
        <v>6464</v>
      </c>
      <c r="N2381" s="150" t="s">
        <v>5710</v>
      </c>
      <c r="O2381" s="4" t="s">
        <v>6944</v>
      </c>
    </row>
    <row r="2382" spans="10:15" x14ac:dyDescent="0.2">
      <c r="J2382" s="26" t="s">
        <v>4269</v>
      </c>
      <c r="K2382" s="26" t="s">
        <v>6465</v>
      </c>
      <c r="N2382" s="150" t="s">
        <v>5898</v>
      </c>
      <c r="O2382" s="4" t="s">
        <v>6980</v>
      </c>
    </row>
    <row r="2383" spans="10:15" x14ac:dyDescent="0.2">
      <c r="J2383" s="26" t="s">
        <v>4269</v>
      </c>
      <c r="K2383" s="26" t="s">
        <v>6466</v>
      </c>
      <c r="N2383" s="4" t="s">
        <v>5361</v>
      </c>
      <c r="O2383" s="4" t="s">
        <v>6934</v>
      </c>
    </row>
    <row r="2384" spans="10:15" x14ac:dyDescent="0.2">
      <c r="J2384" s="26" t="s">
        <v>4269</v>
      </c>
      <c r="K2384" s="26" t="s">
        <v>6467</v>
      </c>
      <c r="N2384" s="4" t="s">
        <v>6303</v>
      </c>
      <c r="O2384" s="4" t="s">
        <v>7017</v>
      </c>
    </row>
    <row r="2385" spans="10:15" x14ac:dyDescent="0.2">
      <c r="J2385" s="26" t="s">
        <v>4270</v>
      </c>
      <c r="K2385" s="26" t="s">
        <v>6468</v>
      </c>
      <c r="N2385" s="160" t="s">
        <v>5513</v>
      </c>
      <c r="O2385" s="161" t="s">
        <v>4096</v>
      </c>
    </row>
    <row r="2386" spans="10:15" x14ac:dyDescent="0.2">
      <c r="J2386" s="26" t="s">
        <v>7116</v>
      </c>
      <c r="K2386" s="26" t="s">
        <v>7116</v>
      </c>
      <c r="N2386" s="27" t="s">
        <v>4421</v>
      </c>
      <c r="O2386" s="27" t="s">
        <v>4096</v>
      </c>
    </row>
    <row r="2387" spans="10:15" x14ac:dyDescent="0.2">
      <c r="J2387" s="26" t="s">
        <v>4271</v>
      </c>
      <c r="K2387" s="26" t="s">
        <v>7117</v>
      </c>
      <c r="N2387" s="4" t="s">
        <v>4444</v>
      </c>
      <c r="O2387" s="27" t="s">
        <v>4096</v>
      </c>
    </row>
    <row r="2388" spans="10:15" x14ac:dyDescent="0.2">
      <c r="J2388" s="26" t="s">
        <v>4272</v>
      </c>
      <c r="K2388" s="26" t="s">
        <v>7117</v>
      </c>
      <c r="N2388" s="27" t="s">
        <v>4389</v>
      </c>
      <c r="O2388" s="27" t="s">
        <v>4096</v>
      </c>
    </row>
    <row r="2389" spans="10:15" x14ac:dyDescent="0.2">
      <c r="J2389" s="26" t="s">
        <v>4273</v>
      </c>
      <c r="K2389" s="26" t="s">
        <v>7117</v>
      </c>
      <c r="N2389" s="27" t="s">
        <v>4390</v>
      </c>
      <c r="O2389" s="27" t="s">
        <v>4096</v>
      </c>
    </row>
    <row r="2390" spans="10:15" x14ac:dyDescent="0.2">
      <c r="J2390" s="26" t="s">
        <v>4274</v>
      </c>
      <c r="K2390" s="26" t="s">
        <v>7117</v>
      </c>
      <c r="N2390" s="4" t="s">
        <v>5228</v>
      </c>
      <c r="O2390" s="4" t="s">
        <v>6911</v>
      </c>
    </row>
    <row r="2391" spans="10:15" x14ac:dyDescent="0.2">
      <c r="J2391" s="26" t="s">
        <v>4275</v>
      </c>
      <c r="K2391" s="26" t="s">
        <v>7117</v>
      </c>
      <c r="N2391" s="4" t="s">
        <v>6215</v>
      </c>
      <c r="O2391" s="4" t="s">
        <v>4096</v>
      </c>
    </row>
    <row r="2392" spans="10:15" x14ac:dyDescent="0.2">
      <c r="J2392" s="26" t="s">
        <v>4276</v>
      </c>
      <c r="K2392" s="26" t="s">
        <v>7117</v>
      </c>
      <c r="N2392" s="4" t="s">
        <v>6304</v>
      </c>
      <c r="O2392" s="4" t="s">
        <v>7017</v>
      </c>
    </row>
    <row r="2393" spans="10:15" x14ac:dyDescent="0.2">
      <c r="J2393" s="26" t="s">
        <v>4277</v>
      </c>
      <c r="K2393" s="26" t="s">
        <v>6469</v>
      </c>
      <c r="N2393" s="4" t="s">
        <v>6470</v>
      </c>
      <c r="O2393" s="4" t="s">
        <v>6867</v>
      </c>
    </row>
    <row r="2394" spans="10:15" x14ac:dyDescent="0.2">
      <c r="J2394" s="26" t="s">
        <v>4277</v>
      </c>
      <c r="K2394" s="26" t="s">
        <v>6470</v>
      </c>
      <c r="N2394" s="4" t="s">
        <v>6450</v>
      </c>
      <c r="O2394" s="4" t="s">
        <v>7022</v>
      </c>
    </row>
    <row r="2395" spans="10:15" x14ac:dyDescent="0.2">
      <c r="J2395" s="26" t="s">
        <v>4278</v>
      </c>
      <c r="K2395" s="26" t="s">
        <v>6471</v>
      </c>
      <c r="N2395" s="27" t="s">
        <v>4391</v>
      </c>
      <c r="O2395" s="27" t="s">
        <v>4096</v>
      </c>
    </row>
    <row r="2396" spans="10:15" x14ac:dyDescent="0.2">
      <c r="J2396" s="26" t="s">
        <v>4278</v>
      </c>
      <c r="K2396" s="26" t="s">
        <v>6472</v>
      </c>
      <c r="N2396" s="153" t="s">
        <v>4643</v>
      </c>
      <c r="O2396" s="4" t="s">
        <v>4096</v>
      </c>
    </row>
    <row r="2397" spans="10:15" x14ac:dyDescent="0.2">
      <c r="J2397" s="26" t="s">
        <v>4278</v>
      </c>
      <c r="K2397" s="26" t="s">
        <v>6473</v>
      </c>
      <c r="N2397" s="4" t="s">
        <v>6638</v>
      </c>
      <c r="O2397" s="4" t="s">
        <v>7049</v>
      </c>
    </row>
    <row r="2398" spans="10:15" x14ac:dyDescent="0.2">
      <c r="J2398" s="26" t="s">
        <v>4278</v>
      </c>
      <c r="K2398" s="26" t="s">
        <v>6474</v>
      </c>
      <c r="N2398" s="148" t="s">
        <v>4419</v>
      </c>
      <c r="O2398" s="27" t="s">
        <v>4096</v>
      </c>
    </row>
    <row r="2399" spans="10:15" x14ac:dyDescent="0.2">
      <c r="J2399" s="26" t="s">
        <v>4278</v>
      </c>
      <c r="K2399" s="26" t="s">
        <v>6475</v>
      </c>
      <c r="N2399" s="150" t="s">
        <v>5711</v>
      </c>
      <c r="O2399" s="4" t="s">
        <v>6943</v>
      </c>
    </row>
    <row r="2400" spans="10:15" x14ac:dyDescent="0.2">
      <c r="J2400" s="26" t="s">
        <v>4278</v>
      </c>
      <c r="K2400" s="26" t="s">
        <v>6476</v>
      </c>
      <c r="N2400" s="4" t="s">
        <v>6690</v>
      </c>
      <c r="O2400" s="4" t="s">
        <v>7049</v>
      </c>
    </row>
    <row r="2401" spans="10:15" x14ac:dyDescent="0.2">
      <c r="J2401" s="26" t="s">
        <v>4278</v>
      </c>
      <c r="K2401" s="26" t="s">
        <v>6477</v>
      </c>
      <c r="N2401" s="4" t="s">
        <v>6475</v>
      </c>
      <c r="O2401" s="4" t="s">
        <v>6867</v>
      </c>
    </row>
    <row r="2402" spans="10:15" x14ac:dyDescent="0.2">
      <c r="J2402" s="26" t="s">
        <v>4278</v>
      </c>
      <c r="K2402" s="26" t="s">
        <v>6478</v>
      </c>
      <c r="N2402" s="4" t="s">
        <v>5413</v>
      </c>
      <c r="O2402" s="150" t="s">
        <v>4096</v>
      </c>
    </row>
    <row r="2403" spans="10:15" x14ac:dyDescent="0.2">
      <c r="J2403" s="26" t="s">
        <v>4278</v>
      </c>
      <c r="K2403" s="26" t="s">
        <v>6479</v>
      </c>
      <c r="N2403" s="4" t="s">
        <v>4485</v>
      </c>
      <c r="O2403" s="27" t="s">
        <v>4096</v>
      </c>
    </row>
    <row r="2404" spans="10:15" x14ac:dyDescent="0.2">
      <c r="J2404" s="26" t="s">
        <v>4278</v>
      </c>
      <c r="K2404" s="26" t="s">
        <v>6480</v>
      </c>
      <c r="N2404" s="4" t="s">
        <v>6331</v>
      </c>
      <c r="O2404" s="4" t="s">
        <v>7017</v>
      </c>
    </row>
    <row r="2405" spans="10:15" x14ac:dyDescent="0.2">
      <c r="J2405" s="26" t="s">
        <v>4279</v>
      </c>
      <c r="K2405" s="26" t="s">
        <v>7118</v>
      </c>
      <c r="N2405" s="4" t="s">
        <v>6313</v>
      </c>
      <c r="O2405" s="4" t="s">
        <v>7017</v>
      </c>
    </row>
    <row r="2406" spans="10:15" x14ac:dyDescent="0.2">
      <c r="J2406" s="26" t="s">
        <v>4280</v>
      </c>
      <c r="K2406" s="26" t="s">
        <v>7118</v>
      </c>
      <c r="N2406" s="4" t="s">
        <v>6110</v>
      </c>
      <c r="O2406" s="4" t="s">
        <v>4096</v>
      </c>
    </row>
    <row r="2407" spans="10:15" x14ac:dyDescent="0.2">
      <c r="J2407" s="26" t="s">
        <v>4280</v>
      </c>
      <c r="K2407" s="26" t="s">
        <v>6481</v>
      </c>
      <c r="N2407" s="4" t="s">
        <v>4600</v>
      </c>
      <c r="O2407" s="4" t="s">
        <v>4096</v>
      </c>
    </row>
    <row r="2408" spans="10:15" x14ac:dyDescent="0.2">
      <c r="J2408" s="26" t="s">
        <v>4281</v>
      </c>
      <c r="K2408" s="26" t="s">
        <v>7118</v>
      </c>
      <c r="N2408" s="150" t="s">
        <v>6451</v>
      </c>
      <c r="O2408" s="4" t="s">
        <v>7022</v>
      </c>
    </row>
    <row r="2409" spans="10:15" x14ac:dyDescent="0.2">
      <c r="J2409" s="26" t="s">
        <v>4282</v>
      </c>
      <c r="K2409" s="26" t="s">
        <v>7118</v>
      </c>
      <c r="N2409" s="4" t="s">
        <v>5155</v>
      </c>
      <c r="O2409" s="4" t="s">
        <v>6877</v>
      </c>
    </row>
    <row r="2410" spans="10:15" x14ac:dyDescent="0.2">
      <c r="J2410" s="26" t="s">
        <v>4283</v>
      </c>
      <c r="K2410" s="26" t="s">
        <v>6482</v>
      </c>
      <c r="N2410" s="150" t="s">
        <v>5964</v>
      </c>
      <c r="O2410" s="4" t="s">
        <v>6990</v>
      </c>
    </row>
    <row r="2411" spans="10:15" x14ac:dyDescent="0.2">
      <c r="J2411" s="26" t="s">
        <v>4283</v>
      </c>
      <c r="K2411" s="26" t="s">
        <v>6483</v>
      </c>
      <c r="N2411" s="150" t="s">
        <v>5965</v>
      </c>
      <c r="O2411" s="4" t="s">
        <v>6990</v>
      </c>
    </row>
    <row r="2412" spans="10:15" x14ac:dyDescent="0.2">
      <c r="J2412" s="26" t="s">
        <v>4283</v>
      </c>
      <c r="K2412" s="26" t="s">
        <v>6484</v>
      </c>
      <c r="N2412" s="150" t="s">
        <v>5966</v>
      </c>
      <c r="O2412" s="4" t="s">
        <v>6989</v>
      </c>
    </row>
    <row r="2413" spans="10:15" x14ac:dyDescent="0.2">
      <c r="J2413" s="26" t="s">
        <v>4283</v>
      </c>
      <c r="K2413" s="26" t="s">
        <v>6485</v>
      </c>
      <c r="N2413" s="150" t="s">
        <v>5899</v>
      </c>
      <c r="O2413" s="4" t="s">
        <v>6979</v>
      </c>
    </row>
    <row r="2414" spans="10:15" x14ac:dyDescent="0.2">
      <c r="J2414" s="26" t="s">
        <v>4283</v>
      </c>
      <c r="K2414" s="26" t="s">
        <v>6481</v>
      </c>
      <c r="N2414" s="150" t="s">
        <v>5712</v>
      </c>
      <c r="O2414" s="4" t="s">
        <v>6954</v>
      </c>
    </row>
    <row r="2415" spans="10:15" x14ac:dyDescent="0.2">
      <c r="J2415" s="26" t="s">
        <v>4283</v>
      </c>
      <c r="K2415" s="26" t="s">
        <v>6486</v>
      </c>
      <c r="N2415" s="150" t="s">
        <v>5713</v>
      </c>
      <c r="O2415" s="4" t="s">
        <v>6941</v>
      </c>
    </row>
    <row r="2416" spans="10:15" x14ac:dyDescent="0.2">
      <c r="J2416" s="26" t="s">
        <v>4283</v>
      </c>
      <c r="K2416" s="26" t="s">
        <v>7118</v>
      </c>
      <c r="N2416" s="150" t="s">
        <v>5714</v>
      </c>
      <c r="O2416" s="4" t="s">
        <v>6952</v>
      </c>
    </row>
    <row r="2417" spans="10:15" x14ac:dyDescent="0.2">
      <c r="J2417" s="26" t="s">
        <v>7119</v>
      </c>
      <c r="K2417" s="26" t="s">
        <v>7119</v>
      </c>
      <c r="N2417" s="150" t="s">
        <v>5715</v>
      </c>
      <c r="O2417" s="4" t="s">
        <v>6955</v>
      </c>
    </row>
    <row r="2418" spans="10:15" x14ac:dyDescent="0.2">
      <c r="J2418" s="26" t="s">
        <v>4284</v>
      </c>
      <c r="K2418" s="26" t="s">
        <v>7120</v>
      </c>
      <c r="N2418" s="150" t="s">
        <v>5716</v>
      </c>
      <c r="O2418" s="4" t="s">
        <v>6946</v>
      </c>
    </row>
    <row r="2419" spans="10:15" x14ac:dyDescent="0.2">
      <c r="J2419" s="26" t="s">
        <v>4285</v>
      </c>
      <c r="K2419" s="26" t="s">
        <v>7120</v>
      </c>
      <c r="N2419" s="150" t="s">
        <v>5717</v>
      </c>
      <c r="O2419" s="4" t="s">
        <v>6944</v>
      </c>
    </row>
    <row r="2420" spans="10:15" x14ac:dyDescent="0.2">
      <c r="J2420" s="26" t="s">
        <v>4286</v>
      </c>
      <c r="K2420" s="26" t="s">
        <v>7120</v>
      </c>
      <c r="N2420" s="150" t="s">
        <v>5717</v>
      </c>
      <c r="O2420" s="4" t="s">
        <v>6994</v>
      </c>
    </row>
    <row r="2421" spans="10:15" x14ac:dyDescent="0.2">
      <c r="J2421" s="26" t="s">
        <v>7120</v>
      </c>
      <c r="K2421" s="26" t="s">
        <v>7120</v>
      </c>
      <c r="N2421" s="150" t="s">
        <v>5718</v>
      </c>
      <c r="O2421" s="4" t="s">
        <v>6944</v>
      </c>
    </row>
    <row r="2422" spans="10:15" x14ac:dyDescent="0.2">
      <c r="J2422" s="26" t="s">
        <v>4287</v>
      </c>
      <c r="K2422" s="26" t="s">
        <v>7120</v>
      </c>
      <c r="N2422" s="150" t="s">
        <v>5718</v>
      </c>
      <c r="O2422" s="4" t="s">
        <v>6994</v>
      </c>
    </row>
    <row r="2423" spans="10:15" x14ac:dyDescent="0.2">
      <c r="J2423" s="26" t="s">
        <v>4288</v>
      </c>
      <c r="K2423" s="26" t="s">
        <v>7121</v>
      </c>
      <c r="N2423" s="150" t="s">
        <v>5900</v>
      </c>
      <c r="O2423" s="4" t="s">
        <v>6979</v>
      </c>
    </row>
    <row r="2424" spans="10:15" x14ac:dyDescent="0.2">
      <c r="J2424" s="26" t="s">
        <v>4289</v>
      </c>
      <c r="K2424" s="26" t="s">
        <v>7121</v>
      </c>
      <c r="N2424" s="4" t="s">
        <v>6452</v>
      </c>
      <c r="O2424" s="4" t="s">
        <v>7024</v>
      </c>
    </row>
    <row r="2425" spans="10:15" x14ac:dyDescent="0.2">
      <c r="J2425" s="26" t="s">
        <v>4290</v>
      </c>
      <c r="K2425" s="26" t="s">
        <v>7121</v>
      </c>
      <c r="N2425" s="4" t="s">
        <v>6453</v>
      </c>
      <c r="O2425" s="4" t="s">
        <v>7021</v>
      </c>
    </row>
    <row r="2426" spans="10:15" x14ac:dyDescent="0.2">
      <c r="J2426" s="26" t="s">
        <v>4291</v>
      </c>
      <c r="K2426" s="26" t="s">
        <v>7121</v>
      </c>
      <c r="N2426" s="4" t="s">
        <v>6454</v>
      </c>
      <c r="O2426" s="4" t="s">
        <v>7022</v>
      </c>
    </row>
    <row r="2427" spans="10:15" x14ac:dyDescent="0.2">
      <c r="J2427" s="26" t="s">
        <v>4292</v>
      </c>
      <c r="K2427" s="26" t="s">
        <v>7121</v>
      </c>
      <c r="N2427" s="150" t="s">
        <v>5967</v>
      </c>
      <c r="O2427" s="4" t="s">
        <v>6990</v>
      </c>
    </row>
    <row r="2428" spans="10:15" x14ac:dyDescent="0.2">
      <c r="J2428" s="26" t="s">
        <v>4293</v>
      </c>
      <c r="K2428" s="26" t="s">
        <v>7122</v>
      </c>
      <c r="N2428" s="4" t="s">
        <v>4519</v>
      </c>
      <c r="O2428" s="4" t="s">
        <v>6869</v>
      </c>
    </row>
    <row r="2429" spans="10:15" x14ac:dyDescent="0.2">
      <c r="J2429" s="26" t="s">
        <v>4294</v>
      </c>
      <c r="K2429" s="26" t="s">
        <v>7122</v>
      </c>
      <c r="N2429" s="4" t="s">
        <v>6538</v>
      </c>
      <c r="O2429" s="4" t="s">
        <v>4096</v>
      </c>
    </row>
    <row r="2430" spans="10:15" x14ac:dyDescent="0.2">
      <c r="J2430" s="26" t="s">
        <v>4295</v>
      </c>
      <c r="K2430" s="26" t="s">
        <v>7122</v>
      </c>
      <c r="N2430" s="4" t="s">
        <v>6204</v>
      </c>
      <c r="O2430" s="4" t="s">
        <v>4096</v>
      </c>
    </row>
    <row r="2431" spans="10:15" x14ac:dyDescent="0.2">
      <c r="J2431" s="26" t="s">
        <v>4296</v>
      </c>
      <c r="K2431" s="26" t="s">
        <v>7122</v>
      </c>
      <c r="N2431" s="4" t="s">
        <v>5080</v>
      </c>
      <c r="O2431" s="4" t="s">
        <v>6867</v>
      </c>
    </row>
    <row r="2432" spans="10:15" x14ac:dyDescent="0.2">
      <c r="J2432" s="26" t="s">
        <v>4297</v>
      </c>
      <c r="K2432" s="26" t="s">
        <v>7122</v>
      </c>
      <c r="N2432" s="4" t="s">
        <v>6455</v>
      </c>
      <c r="O2432" s="4" t="s">
        <v>7022</v>
      </c>
    </row>
    <row r="2433" spans="10:15" x14ac:dyDescent="0.2">
      <c r="J2433" s="26" t="s">
        <v>4298</v>
      </c>
      <c r="K2433" s="26" t="s">
        <v>7122</v>
      </c>
      <c r="N2433" s="150" t="s">
        <v>5719</v>
      </c>
      <c r="O2433" s="4" t="s">
        <v>6950</v>
      </c>
    </row>
    <row r="2434" spans="10:15" x14ac:dyDescent="0.2">
      <c r="J2434" s="26" t="s">
        <v>4299</v>
      </c>
      <c r="K2434" s="26" t="s">
        <v>7122</v>
      </c>
      <c r="N2434" s="150" t="s">
        <v>5719</v>
      </c>
      <c r="O2434" s="4" t="s">
        <v>6992</v>
      </c>
    </row>
    <row r="2435" spans="10:15" x14ac:dyDescent="0.2">
      <c r="J2435" s="26" t="s">
        <v>4300</v>
      </c>
      <c r="K2435" s="26" t="s">
        <v>7122</v>
      </c>
      <c r="N2435" s="150" t="s">
        <v>5720</v>
      </c>
      <c r="O2435" s="4" t="s">
        <v>6969</v>
      </c>
    </row>
    <row r="2436" spans="10:15" x14ac:dyDescent="0.2">
      <c r="J2436" s="26" t="s">
        <v>4301</v>
      </c>
      <c r="K2436" s="26" t="s">
        <v>6487</v>
      </c>
      <c r="N2436" s="150" t="s">
        <v>5721</v>
      </c>
      <c r="O2436" s="4" t="s">
        <v>6969</v>
      </c>
    </row>
    <row r="2437" spans="10:15" x14ac:dyDescent="0.2">
      <c r="J2437" s="26" t="s">
        <v>4301</v>
      </c>
      <c r="K2437" s="26" t="s">
        <v>6488</v>
      </c>
      <c r="N2437" s="4" t="s">
        <v>6046</v>
      </c>
      <c r="O2437" s="4" t="s">
        <v>4096</v>
      </c>
    </row>
    <row r="2438" spans="10:15" x14ac:dyDescent="0.2">
      <c r="J2438" s="26" t="s">
        <v>4301</v>
      </c>
      <c r="K2438" s="26" t="s">
        <v>6489</v>
      </c>
      <c r="N2438" s="4" t="s">
        <v>6047</v>
      </c>
      <c r="O2438" s="4" t="s">
        <v>4096</v>
      </c>
    </row>
    <row r="2439" spans="10:15" x14ac:dyDescent="0.2">
      <c r="J2439" s="26" t="s">
        <v>4301</v>
      </c>
      <c r="K2439" s="26" t="s">
        <v>6490</v>
      </c>
      <c r="N2439" s="4" t="s">
        <v>6348</v>
      </c>
      <c r="O2439" s="4" t="s">
        <v>7018</v>
      </c>
    </row>
    <row r="2440" spans="10:15" x14ac:dyDescent="0.2">
      <c r="J2440" s="26" t="s">
        <v>4301</v>
      </c>
      <c r="K2440" s="26" t="s">
        <v>6491</v>
      </c>
      <c r="N2440" s="4" t="s">
        <v>6349</v>
      </c>
      <c r="O2440" s="4" t="s">
        <v>7018</v>
      </c>
    </row>
    <row r="2441" spans="10:15" x14ac:dyDescent="0.2">
      <c r="J2441" s="26" t="s">
        <v>4301</v>
      </c>
      <c r="K2441" s="26" t="s">
        <v>6492</v>
      </c>
      <c r="N2441" s="4" t="s">
        <v>6051</v>
      </c>
      <c r="O2441" s="4" t="s">
        <v>4096</v>
      </c>
    </row>
    <row r="2442" spans="10:15" x14ac:dyDescent="0.2">
      <c r="J2442" s="26" t="s">
        <v>4302</v>
      </c>
      <c r="K2442" s="26" t="s">
        <v>6493</v>
      </c>
      <c r="N2442" s="4" t="s">
        <v>6048</v>
      </c>
      <c r="O2442" s="4" t="s">
        <v>4096</v>
      </c>
    </row>
    <row r="2443" spans="10:15" x14ac:dyDescent="0.2">
      <c r="J2443" s="26" t="s">
        <v>4302</v>
      </c>
      <c r="K2443" s="26" t="s">
        <v>6494</v>
      </c>
      <c r="N2443" s="4" t="s">
        <v>6049</v>
      </c>
      <c r="O2443" s="4" t="s">
        <v>4096</v>
      </c>
    </row>
    <row r="2444" spans="10:15" x14ac:dyDescent="0.2">
      <c r="J2444" s="26" t="s">
        <v>4302</v>
      </c>
      <c r="K2444" s="26" t="s">
        <v>6495</v>
      </c>
      <c r="N2444" s="4" t="s">
        <v>6050</v>
      </c>
      <c r="O2444" s="4" t="s">
        <v>4096</v>
      </c>
    </row>
    <row r="2445" spans="10:15" x14ac:dyDescent="0.2">
      <c r="J2445" s="26" t="s">
        <v>4302</v>
      </c>
      <c r="K2445" s="26" t="s">
        <v>6496</v>
      </c>
      <c r="N2445" s="150" t="s">
        <v>5901</v>
      </c>
      <c r="O2445" s="4" t="s">
        <v>6984</v>
      </c>
    </row>
    <row r="2446" spans="10:15" x14ac:dyDescent="0.2">
      <c r="J2446" s="26" t="s">
        <v>4302</v>
      </c>
      <c r="K2446" s="26" t="s">
        <v>6497</v>
      </c>
      <c r="N2446" s="4" t="s">
        <v>6456</v>
      </c>
      <c r="O2446" s="4" t="s">
        <v>7024</v>
      </c>
    </row>
    <row r="2447" spans="10:15" x14ac:dyDescent="0.2">
      <c r="J2447" s="26" t="s">
        <v>4302</v>
      </c>
      <c r="K2447" s="26" t="s">
        <v>6498</v>
      </c>
      <c r="N2447" s="150" t="s">
        <v>5902</v>
      </c>
      <c r="O2447" s="4" t="s">
        <v>6979</v>
      </c>
    </row>
    <row r="2448" spans="10:15" x14ac:dyDescent="0.2">
      <c r="J2448" s="26" t="s">
        <v>4302</v>
      </c>
      <c r="K2448" s="26" t="s">
        <v>6499</v>
      </c>
      <c r="N2448" s="4" t="s">
        <v>6457</v>
      </c>
      <c r="O2448" s="4" t="s">
        <v>7024</v>
      </c>
    </row>
    <row r="2449" spans="10:15" x14ac:dyDescent="0.2">
      <c r="J2449" s="26" t="s">
        <v>4302</v>
      </c>
      <c r="K2449" s="26" t="s">
        <v>6500</v>
      </c>
      <c r="N2449" s="148" t="s">
        <v>4420</v>
      </c>
      <c r="O2449" s="27" t="s">
        <v>4096</v>
      </c>
    </row>
    <row r="2450" spans="10:15" x14ac:dyDescent="0.2">
      <c r="J2450" s="26" t="s">
        <v>4302</v>
      </c>
      <c r="K2450" s="26" t="s">
        <v>6501</v>
      </c>
      <c r="N2450" s="150" t="s">
        <v>5903</v>
      </c>
      <c r="O2450" s="4" t="s">
        <v>6980</v>
      </c>
    </row>
    <row r="2451" spans="10:15" x14ac:dyDescent="0.2">
      <c r="J2451" s="26" t="s">
        <v>4302</v>
      </c>
      <c r="K2451" s="26" t="s">
        <v>6502</v>
      </c>
      <c r="N2451" s="150" t="s">
        <v>5904</v>
      </c>
      <c r="O2451" s="4" t="s">
        <v>6986</v>
      </c>
    </row>
    <row r="2452" spans="10:15" x14ac:dyDescent="0.2">
      <c r="J2452" s="26" t="s">
        <v>4302</v>
      </c>
      <c r="K2452" s="26" t="s">
        <v>6503</v>
      </c>
      <c r="N2452" s="148" t="s">
        <v>4422</v>
      </c>
      <c r="O2452" s="27" t="s">
        <v>4096</v>
      </c>
    </row>
    <row r="2453" spans="10:15" x14ac:dyDescent="0.2">
      <c r="J2453" s="26" t="s">
        <v>4302</v>
      </c>
      <c r="K2453" s="26" t="s">
        <v>6504</v>
      </c>
      <c r="N2453" s="150" t="s">
        <v>5722</v>
      </c>
      <c r="O2453" s="4" t="s">
        <v>6947</v>
      </c>
    </row>
    <row r="2454" spans="10:15" x14ac:dyDescent="0.2">
      <c r="J2454" s="26" t="s">
        <v>4302</v>
      </c>
      <c r="K2454" s="26" t="s">
        <v>6505</v>
      </c>
      <c r="N2454" s="4" t="s">
        <v>6458</v>
      </c>
      <c r="O2454" s="4" t="s">
        <v>7033</v>
      </c>
    </row>
    <row r="2455" spans="10:15" x14ac:dyDescent="0.2">
      <c r="J2455" s="26" t="s">
        <v>4303</v>
      </c>
      <c r="K2455" s="26" t="s">
        <v>6506</v>
      </c>
      <c r="N2455" s="4" t="s">
        <v>6459</v>
      </c>
      <c r="O2455" s="4" t="s">
        <v>7024</v>
      </c>
    </row>
    <row r="2456" spans="10:15" x14ac:dyDescent="0.2">
      <c r="J2456" s="26" t="s">
        <v>4303</v>
      </c>
      <c r="K2456" s="26" t="s">
        <v>6507</v>
      </c>
      <c r="N2456" s="150" t="s">
        <v>5905</v>
      </c>
      <c r="O2456" s="4" t="s">
        <v>6980</v>
      </c>
    </row>
    <row r="2457" spans="10:15" x14ac:dyDescent="0.2">
      <c r="J2457" s="26" t="s">
        <v>4303</v>
      </c>
      <c r="K2457" s="26" t="s">
        <v>6508</v>
      </c>
      <c r="N2457" s="150" t="s">
        <v>6018</v>
      </c>
      <c r="O2457" s="4" t="s">
        <v>6994</v>
      </c>
    </row>
    <row r="2458" spans="10:15" x14ac:dyDescent="0.2">
      <c r="J2458" s="26" t="s">
        <v>4303</v>
      </c>
      <c r="K2458" s="26" t="s">
        <v>6509</v>
      </c>
      <c r="N2458" s="150" t="s">
        <v>6019</v>
      </c>
      <c r="O2458" s="4" t="s">
        <v>6994</v>
      </c>
    </row>
    <row r="2459" spans="10:15" x14ac:dyDescent="0.2">
      <c r="J2459" s="26" t="s">
        <v>4304</v>
      </c>
      <c r="K2459" s="26" t="s">
        <v>6510</v>
      </c>
      <c r="N2459" s="150" t="s">
        <v>6020</v>
      </c>
      <c r="O2459" s="4" t="s">
        <v>6994</v>
      </c>
    </row>
    <row r="2460" spans="10:15" x14ac:dyDescent="0.2">
      <c r="J2460" s="26" t="s">
        <v>4304</v>
      </c>
      <c r="K2460" s="26" t="s">
        <v>6511</v>
      </c>
      <c r="N2460" s="150" t="s">
        <v>6021</v>
      </c>
      <c r="O2460" s="4" t="s">
        <v>6994</v>
      </c>
    </row>
    <row r="2461" spans="10:15" x14ac:dyDescent="0.2">
      <c r="J2461" s="26" t="s">
        <v>4304</v>
      </c>
      <c r="K2461" s="26" t="s">
        <v>6512</v>
      </c>
      <c r="N2461" s="150" t="s">
        <v>6022</v>
      </c>
      <c r="O2461" s="4" t="s">
        <v>6994</v>
      </c>
    </row>
    <row r="2462" spans="10:15" x14ac:dyDescent="0.2">
      <c r="J2462" s="26" t="s">
        <v>4304</v>
      </c>
      <c r="K2462" s="26" t="s">
        <v>6513</v>
      </c>
      <c r="N2462" s="150" t="s">
        <v>6023</v>
      </c>
      <c r="O2462" s="4" t="s">
        <v>6994</v>
      </c>
    </row>
    <row r="2463" spans="10:15" x14ac:dyDescent="0.2">
      <c r="J2463" s="26" t="s">
        <v>4304</v>
      </c>
      <c r="K2463" s="26" t="s">
        <v>6514</v>
      </c>
      <c r="N2463" s="150" t="s">
        <v>5508</v>
      </c>
      <c r="O2463" s="4" t="s">
        <v>6939</v>
      </c>
    </row>
    <row r="2464" spans="10:15" x14ac:dyDescent="0.2">
      <c r="J2464" s="26" t="s">
        <v>4304</v>
      </c>
      <c r="K2464" s="26" t="s">
        <v>6515</v>
      </c>
      <c r="N2464" s="150" t="s">
        <v>5723</v>
      </c>
      <c r="O2464" s="4" t="s">
        <v>6955</v>
      </c>
    </row>
    <row r="2465" spans="10:15" x14ac:dyDescent="0.2">
      <c r="J2465" s="26" t="s">
        <v>4304</v>
      </c>
      <c r="K2465" s="26" t="s">
        <v>6516</v>
      </c>
      <c r="N2465" s="150" t="s">
        <v>5724</v>
      </c>
      <c r="O2465" s="4" t="s">
        <v>6965</v>
      </c>
    </row>
    <row r="2466" spans="10:15" x14ac:dyDescent="0.2">
      <c r="J2466" s="26" t="s">
        <v>4304</v>
      </c>
      <c r="K2466" s="26" t="s">
        <v>6517</v>
      </c>
      <c r="N2466" s="150" t="s">
        <v>5725</v>
      </c>
      <c r="O2466" s="4" t="s">
        <v>6965</v>
      </c>
    </row>
    <row r="2467" spans="10:15" x14ac:dyDescent="0.2">
      <c r="J2467" s="26" t="s">
        <v>4304</v>
      </c>
      <c r="K2467" s="26" t="s">
        <v>6518</v>
      </c>
      <c r="N2467" s="150" t="s">
        <v>5726</v>
      </c>
      <c r="O2467" s="4" t="s">
        <v>6965</v>
      </c>
    </row>
    <row r="2468" spans="10:15" x14ac:dyDescent="0.2">
      <c r="J2468" s="26" t="s">
        <v>4305</v>
      </c>
      <c r="K2468" s="26" t="s">
        <v>6519</v>
      </c>
      <c r="N2468" s="150" t="s">
        <v>5727</v>
      </c>
      <c r="O2468" s="4" t="s">
        <v>6965</v>
      </c>
    </row>
    <row r="2469" spans="10:15" x14ac:dyDescent="0.2">
      <c r="J2469" s="26" t="s">
        <v>4305</v>
      </c>
      <c r="K2469" s="26" t="s">
        <v>6520</v>
      </c>
      <c r="N2469" s="150" t="s">
        <v>5728</v>
      </c>
      <c r="O2469" s="4" t="s">
        <v>6965</v>
      </c>
    </row>
    <row r="2470" spans="10:15" x14ac:dyDescent="0.2">
      <c r="J2470" s="26" t="s">
        <v>4305</v>
      </c>
      <c r="K2470" s="26" t="s">
        <v>6521</v>
      </c>
      <c r="N2470" s="150" t="s">
        <v>5729</v>
      </c>
      <c r="O2470" s="4" t="s">
        <v>6965</v>
      </c>
    </row>
    <row r="2471" spans="10:15" x14ac:dyDescent="0.2">
      <c r="J2471" s="26" t="s">
        <v>4306</v>
      </c>
      <c r="K2471" s="26" t="s">
        <v>6522</v>
      </c>
      <c r="N2471" s="150" t="s">
        <v>5730</v>
      </c>
      <c r="O2471" s="4" t="s">
        <v>6965</v>
      </c>
    </row>
    <row r="2472" spans="10:15" x14ac:dyDescent="0.2">
      <c r="J2472" s="26" t="s">
        <v>4306</v>
      </c>
      <c r="K2472" s="26" t="s">
        <v>6523</v>
      </c>
      <c r="N2472" s="150" t="s">
        <v>5731</v>
      </c>
      <c r="O2472" s="4" t="s">
        <v>6965</v>
      </c>
    </row>
    <row r="2473" spans="10:15" x14ac:dyDescent="0.2">
      <c r="J2473" s="26" t="s">
        <v>4306</v>
      </c>
      <c r="K2473" s="26" t="s">
        <v>6524</v>
      </c>
      <c r="N2473" s="4" t="s">
        <v>6460</v>
      </c>
      <c r="O2473" s="4" t="s">
        <v>7034</v>
      </c>
    </row>
    <row r="2474" spans="10:15" x14ac:dyDescent="0.2">
      <c r="J2474" s="26" t="s">
        <v>4306</v>
      </c>
      <c r="K2474" s="26" t="s">
        <v>6525</v>
      </c>
      <c r="N2474" s="4" t="s">
        <v>4542</v>
      </c>
      <c r="O2474" s="4" t="s">
        <v>6875</v>
      </c>
    </row>
    <row r="2475" spans="10:15" x14ac:dyDescent="0.2">
      <c r="J2475" s="26" t="s">
        <v>7136</v>
      </c>
      <c r="K2475" s="26" t="s">
        <v>6526</v>
      </c>
      <c r="N2475" s="4" t="s">
        <v>4521</v>
      </c>
      <c r="O2475" s="4" t="s">
        <v>6870</v>
      </c>
    </row>
    <row r="2476" spans="10:15" x14ac:dyDescent="0.2">
      <c r="J2476" s="26" t="s">
        <v>4308</v>
      </c>
      <c r="K2476" s="26" t="s">
        <v>6527</v>
      </c>
      <c r="N2476" s="4" t="s">
        <v>5256</v>
      </c>
      <c r="O2476" s="4" t="s">
        <v>6910</v>
      </c>
    </row>
    <row r="2477" spans="10:15" x14ac:dyDescent="0.2">
      <c r="J2477" s="26" t="s">
        <v>4308</v>
      </c>
      <c r="K2477" s="26" t="s">
        <v>6528</v>
      </c>
      <c r="N2477" s="4" t="s">
        <v>4528</v>
      </c>
      <c r="O2477" s="4" t="s">
        <v>6870</v>
      </c>
    </row>
    <row r="2478" spans="10:15" x14ac:dyDescent="0.2">
      <c r="J2478" s="26" t="s">
        <v>4308</v>
      </c>
      <c r="K2478" s="26" t="s">
        <v>6529</v>
      </c>
      <c r="N2478" s="153" t="s">
        <v>4644</v>
      </c>
      <c r="O2478" s="4" t="s">
        <v>4096</v>
      </c>
    </row>
    <row r="2479" spans="10:15" x14ac:dyDescent="0.2">
      <c r="J2479" s="26" t="s">
        <v>4308</v>
      </c>
      <c r="K2479" s="26" t="s">
        <v>6530</v>
      </c>
      <c r="N2479" s="150" t="s">
        <v>5732</v>
      </c>
      <c r="O2479" s="4" t="s">
        <v>6942</v>
      </c>
    </row>
    <row r="2480" spans="10:15" x14ac:dyDescent="0.2">
      <c r="J2480" s="26" t="s">
        <v>4308</v>
      </c>
      <c r="K2480" s="26" t="s">
        <v>6531</v>
      </c>
      <c r="N2480" s="4" t="s">
        <v>5334</v>
      </c>
      <c r="O2480" s="4" t="s">
        <v>6934</v>
      </c>
    </row>
    <row r="2481" spans="10:15" x14ac:dyDescent="0.2">
      <c r="J2481" s="26" t="s">
        <v>4308</v>
      </c>
      <c r="K2481" s="26" t="s">
        <v>6532</v>
      </c>
      <c r="N2481" s="150" t="s">
        <v>4165</v>
      </c>
      <c r="O2481" s="4" t="s">
        <v>6992</v>
      </c>
    </row>
    <row r="2482" spans="10:15" x14ac:dyDescent="0.2">
      <c r="J2482" s="26" t="s">
        <v>4308</v>
      </c>
      <c r="K2482" s="26" t="s">
        <v>6533</v>
      </c>
      <c r="N2482" s="150" t="s">
        <v>6024</v>
      </c>
      <c r="O2482" s="4" t="s">
        <v>6992</v>
      </c>
    </row>
    <row r="2483" spans="10:15" x14ac:dyDescent="0.2">
      <c r="J2483" s="26" t="s">
        <v>4308</v>
      </c>
      <c r="K2483" s="26" t="s">
        <v>6534</v>
      </c>
      <c r="N2483" s="150" t="s">
        <v>6025</v>
      </c>
      <c r="O2483" s="4" t="s">
        <v>6994</v>
      </c>
    </row>
    <row r="2484" spans="10:15" x14ac:dyDescent="0.2">
      <c r="J2484" s="26" t="s">
        <v>4308</v>
      </c>
      <c r="K2484" s="26" t="s">
        <v>6535</v>
      </c>
      <c r="N2484" s="150" t="s">
        <v>5733</v>
      </c>
      <c r="O2484" s="4" t="s">
        <v>6945</v>
      </c>
    </row>
    <row r="2485" spans="10:15" x14ac:dyDescent="0.2">
      <c r="J2485" s="26" t="s">
        <v>4308</v>
      </c>
      <c r="K2485" s="26" t="s">
        <v>6536</v>
      </c>
      <c r="N2485" s="4" t="s">
        <v>5733</v>
      </c>
      <c r="O2485" s="4" t="s">
        <v>6992</v>
      </c>
    </row>
    <row r="2486" spans="10:15" x14ac:dyDescent="0.2">
      <c r="J2486" s="26" t="s">
        <v>4308</v>
      </c>
      <c r="K2486" s="26" t="s">
        <v>6537</v>
      </c>
      <c r="N2486" s="4" t="s">
        <v>5156</v>
      </c>
      <c r="O2486" s="4" t="s">
        <v>6877</v>
      </c>
    </row>
    <row r="2487" spans="10:15" x14ac:dyDescent="0.2">
      <c r="J2487" s="26" t="s">
        <v>4308</v>
      </c>
      <c r="K2487" s="26" t="s">
        <v>6538</v>
      </c>
      <c r="N2487" s="150" t="s">
        <v>5906</v>
      </c>
      <c r="O2487" s="4" t="s">
        <v>6983</v>
      </c>
    </row>
    <row r="2488" spans="10:15" x14ac:dyDescent="0.2">
      <c r="J2488" s="26" t="s">
        <v>4308</v>
      </c>
      <c r="K2488" s="26" t="s">
        <v>6539</v>
      </c>
      <c r="N2488" s="150" t="s">
        <v>5734</v>
      </c>
      <c r="O2488" s="4" t="s">
        <v>6951</v>
      </c>
    </row>
    <row r="2489" spans="10:15" x14ac:dyDescent="0.2">
      <c r="J2489" s="26" t="s">
        <v>4309</v>
      </c>
      <c r="K2489" s="26" t="s">
        <v>6540</v>
      </c>
      <c r="N2489" s="150" t="s">
        <v>5735</v>
      </c>
      <c r="O2489" s="4" t="s">
        <v>6951</v>
      </c>
    </row>
    <row r="2490" spans="10:15" x14ac:dyDescent="0.2">
      <c r="J2490" s="26" t="s">
        <v>4309</v>
      </c>
      <c r="K2490" s="26" t="s">
        <v>6541</v>
      </c>
      <c r="N2490" s="150" t="s">
        <v>5509</v>
      </c>
      <c r="O2490" s="4" t="s">
        <v>6939</v>
      </c>
    </row>
    <row r="2491" spans="10:15" x14ac:dyDescent="0.2">
      <c r="J2491" s="26" t="s">
        <v>4309</v>
      </c>
      <c r="K2491" s="26" t="s">
        <v>6542</v>
      </c>
      <c r="N2491" s="150" t="s">
        <v>5907</v>
      </c>
      <c r="O2491" s="4" t="s">
        <v>6988</v>
      </c>
    </row>
    <row r="2492" spans="10:15" x14ac:dyDescent="0.2">
      <c r="J2492" s="26" t="s">
        <v>4309</v>
      </c>
      <c r="K2492" s="26" t="s">
        <v>7123</v>
      </c>
      <c r="N2492" s="150" t="s">
        <v>5908</v>
      </c>
      <c r="O2492" s="4" t="s">
        <v>6978</v>
      </c>
    </row>
    <row r="2493" spans="10:15" x14ac:dyDescent="0.2">
      <c r="J2493" s="26" t="s">
        <v>4310</v>
      </c>
      <c r="K2493" s="26" t="s">
        <v>6543</v>
      </c>
      <c r="N2493" s="150" t="s">
        <v>862</v>
      </c>
      <c r="O2493" s="4" t="s">
        <v>6978</v>
      </c>
    </row>
    <row r="2494" spans="10:15" x14ac:dyDescent="0.2">
      <c r="J2494" s="26" t="s">
        <v>4310</v>
      </c>
      <c r="K2494" s="26" t="s">
        <v>4096</v>
      </c>
      <c r="N2494" s="150" t="s">
        <v>863</v>
      </c>
      <c r="O2494" s="4" t="s">
        <v>6991</v>
      </c>
    </row>
    <row r="2495" spans="10:15" x14ac:dyDescent="0.2">
      <c r="J2495" s="26" t="s">
        <v>4311</v>
      </c>
      <c r="K2495" s="26" t="s">
        <v>6544</v>
      </c>
      <c r="N2495" s="150" t="s">
        <v>5736</v>
      </c>
      <c r="O2495" s="4" t="s">
        <v>6963</v>
      </c>
    </row>
    <row r="2496" spans="10:15" x14ac:dyDescent="0.2">
      <c r="J2496" s="26" t="s">
        <v>4311</v>
      </c>
      <c r="K2496" s="26" t="s">
        <v>6545</v>
      </c>
      <c r="N2496" s="150" t="s">
        <v>6026</v>
      </c>
      <c r="O2496" s="4" t="s">
        <v>6992</v>
      </c>
    </row>
    <row r="2497" spans="10:15" x14ac:dyDescent="0.2">
      <c r="J2497" s="26" t="s">
        <v>4311</v>
      </c>
      <c r="K2497" s="26" t="s">
        <v>6546</v>
      </c>
      <c r="N2497" s="150" t="s">
        <v>5909</v>
      </c>
      <c r="O2497" s="4" t="s">
        <v>6974</v>
      </c>
    </row>
    <row r="2498" spans="10:15" x14ac:dyDescent="0.2">
      <c r="J2498" s="26" t="s">
        <v>4311</v>
      </c>
      <c r="K2498" s="26" t="s">
        <v>6547</v>
      </c>
      <c r="N2498" s="150" t="s">
        <v>6027</v>
      </c>
      <c r="O2498" s="4" t="s">
        <v>6994</v>
      </c>
    </row>
    <row r="2499" spans="10:15" x14ac:dyDescent="0.2">
      <c r="J2499" s="26" t="s">
        <v>4311</v>
      </c>
      <c r="K2499" s="26" t="s">
        <v>6548</v>
      </c>
      <c r="N2499" s="150" t="s">
        <v>5737</v>
      </c>
      <c r="O2499" s="4" t="s">
        <v>6942</v>
      </c>
    </row>
    <row r="2500" spans="10:15" x14ac:dyDescent="0.2">
      <c r="J2500" s="26" t="s">
        <v>4311</v>
      </c>
      <c r="K2500" s="26" t="s">
        <v>6549</v>
      </c>
      <c r="N2500" s="150" t="s">
        <v>5738</v>
      </c>
      <c r="O2500" s="4" t="s">
        <v>6950</v>
      </c>
    </row>
    <row r="2501" spans="10:15" x14ac:dyDescent="0.2">
      <c r="J2501" s="26" t="s">
        <v>4311</v>
      </c>
      <c r="K2501" s="26" t="s">
        <v>6550</v>
      </c>
      <c r="N2501" s="4" t="s">
        <v>5277</v>
      </c>
      <c r="O2501" s="4" t="s">
        <v>6934</v>
      </c>
    </row>
    <row r="2502" spans="10:15" x14ac:dyDescent="0.2">
      <c r="J2502" s="26" t="s">
        <v>4311</v>
      </c>
      <c r="K2502" s="26" t="s">
        <v>6551</v>
      </c>
      <c r="N2502" s="148" t="s">
        <v>5397</v>
      </c>
      <c r="O2502" s="4" t="s">
        <v>6937</v>
      </c>
    </row>
    <row r="2503" spans="10:15" x14ac:dyDescent="0.2">
      <c r="J2503" s="26" t="s">
        <v>4311</v>
      </c>
      <c r="K2503" s="26" t="s">
        <v>6552</v>
      </c>
      <c r="N2503" s="4" t="s">
        <v>6461</v>
      </c>
      <c r="O2503" s="4" t="s">
        <v>7023</v>
      </c>
    </row>
    <row r="2504" spans="10:15" x14ac:dyDescent="0.2">
      <c r="J2504" s="26" t="s">
        <v>4311</v>
      </c>
      <c r="K2504" s="26" t="s">
        <v>6553</v>
      </c>
      <c r="N2504" s="4" t="s">
        <v>4904</v>
      </c>
      <c r="O2504" s="4" t="s">
        <v>6877</v>
      </c>
    </row>
    <row r="2505" spans="10:15" x14ac:dyDescent="0.2">
      <c r="J2505" s="26" t="s">
        <v>4311</v>
      </c>
      <c r="K2505" s="26" t="s">
        <v>6554</v>
      </c>
      <c r="N2505" s="4" t="s">
        <v>4905</v>
      </c>
      <c r="O2505" s="4" t="s">
        <v>6877</v>
      </c>
    </row>
    <row r="2506" spans="10:15" x14ac:dyDescent="0.2">
      <c r="J2506" s="26" t="s">
        <v>4311</v>
      </c>
      <c r="K2506" s="26" t="s">
        <v>6555</v>
      </c>
      <c r="N2506" s="4" t="s">
        <v>4906</v>
      </c>
      <c r="O2506" s="4" t="s">
        <v>6877</v>
      </c>
    </row>
    <row r="2507" spans="10:15" x14ac:dyDescent="0.2">
      <c r="J2507" s="26" t="s">
        <v>4311</v>
      </c>
      <c r="K2507" s="26" t="s">
        <v>6556</v>
      </c>
      <c r="N2507" s="4" t="s">
        <v>4907</v>
      </c>
      <c r="O2507" s="4" t="s">
        <v>6877</v>
      </c>
    </row>
    <row r="2508" spans="10:15" x14ac:dyDescent="0.2">
      <c r="J2508" s="26" t="s">
        <v>4311</v>
      </c>
      <c r="K2508" s="26" t="s">
        <v>6557</v>
      </c>
      <c r="N2508" s="4" t="s">
        <v>4908</v>
      </c>
      <c r="O2508" s="4" t="s">
        <v>6877</v>
      </c>
    </row>
    <row r="2509" spans="10:15" x14ac:dyDescent="0.2">
      <c r="J2509" s="26" t="s">
        <v>4311</v>
      </c>
      <c r="K2509" s="31" t="s">
        <v>6558</v>
      </c>
      <c r="N2509" s="4" t="s">
        <v>4909</v>
      </c>
      <c r="O2509" s="4" t="s">
        <v>6877</v>
      </c>
    </row>
    <row r="2510" spans="10:15" x14ac:dyDescent="0.2">
      <c r="J2510" s="26" t="s">
        <v>4311</v>
      </c>
      <c r="K2510" s="26" t="s">
        <v>6559</v>
      </c>
      <c r="N2510" s="4" t="s">
        <v>5255</v>
      </c>
      <c r="O2510" s="4" t="s">
        <v>6913</v>
      </c>
    </row>
    <row r="2511" spans="10:15" x14ac:dyDescent="0.2">
      <c r="J2511" s="26" t="s">
        <v>4311</v>
      </c>
      <c r="K2511" s="26" t="s">
        <v>6560</v>
      </c>
      <c r="N2511" s="4" t="s">
        <v>5174</v>
      </c>
      <c r="O2511" s="4" t="s">
        <v>6910</v>
      </c>
    </row>
    <row r="2512" spans="10:15" x14ac:dyDescent="0.2">
      <c r="J2512" s="26" t="s">
        <v>4311</v>
      </c>
      <c r="K2512" s="26" t="s">
        <v>6561</v>
      </c>
      <c r="N2512" s="4" t="s">
        <v>5175</v>
      </c>
      <c r="O2512" s="4" t="s">
        <v>6910</v>
      </c>
    </row>
    <row r="2513" spans="10:15" x14ac:dyDescent="0.2">
      <c r="J2513" s="26" t="s">
        <v>4311</v>
      </c>
      <c r="K2513" s="26" t="s">
        <v>6562</v>
      </c>
      <c r="N2513" s="4" t="s">
        <v>5101</v>
      </c>
      <c r="O2513" s="4" t="s">
        <v>6910</v>
      </c>
    </row>
    <row r="2514" spans="10:15" x14ac:dyDescent="0.2">
      <c r="J2514" s="26" t="s">
        <v>4311</v>
      </c>
      <c r="K2514" s="26" t="s">
        <v>6563</v>
      </c>
      <c r="N2514" s="4" t="s">
        <v>5229</v>
      </c>
      <c r="O2514" s="4" t="s">
        <v>6910</v>
      </c>
    </row>
    <row r="2515" spans="10:15" x14ac:dyDescent="0.2">
      <c r="J2515" s="26" t="s">
        <v>4311</v>
      </c>
      <c r="K2515" s="26" t="s">
        <v>6564</v>
      </c>
      <c r="N2515" s="4" t="s">
        <v>5176</v>
      </c>
      <c r="O2515" s="4" t="s">
        <v>6910</v>
      </c>
    </row>
    <row r="2516" spans="10:15" x14ac:dyDescent="0.2">
      <c r="J2516" s="26" t="s">
        <v>4311</v>
      </c>
      <c r="K2516" s="26" t="s">
        <v>6565</v>
      </c>
      <c r="N2516" s="4" t="s">
        <v>5230</v>
      </c>
      <c r="O2516" s="4" t="s">
        <v>6910</v>
      </c>
    </row>
    <row r="2517" spans="10:15" x14ac:dyDescent="0.2">
      <c r="J2517" s="26" t="s">
        <v>4311</v>
      </c>
      <c r="K2517" s="26" t="s">
        <v>6566</v>
      </c>
      <c r="N2517" s="4" t="s">
        <v>4899</v>
      </c>
      <c r="O2517" s="4" t="s">
        <v>6908</v>
      </c>
    </row>
    <row r="2518" spans="10:15" x14ac:dyDescent="0.2">
      <c r="J2518" s="26" t="s">
        <v>4311</v>
      </c>
      <c r="K2518" s="26" t="s">
        <v>6567</v>
      </c>
      <c r="N2518" s="4" t="s">
        <v>5231</v>
      </c>
      <c r="O2518" s="4" t="s">
        <v>6910</v>
      </c>
    </row>
    <row r="2519" spans="10:15" x14ac:dyDescent="0.2">
      <c r="J2519" s="26" t="s">
        <v>4311</v>
      </c>
      <c r="K2519" s="26" t="s">
        <v>6568</v>
      </c>
      <c r="N2519" s="4" t="s">
        <v>5157</v>
      </c>
      <c r="O2519" s="4" t="s">
        <v>6910</v>
      </c>
    </row>
    <row r="2520" spans="10:15" x14ac:dyDescent="0.2">
      <c r="J2520" s="26" t="s">
        <v>4311</v>
      </c>
      <c r="K2520" s="26" t="s">
        <v>6569</v>
      </c>
      <c r="N2520" s="4" t="s">
        <v>5158</v>
      </c>
      <c r="O2520" s="4" t="s">
        <v>6910</v>
      </c>
    </row>
    <row r="2521" spans="10:15" x14ac:dyDescent="0.2">
      <c r="J2521" s="26" t="s">
        <v>4311</v>
      </c>
      <c r="K2521" s="26" t="s">
        <v>6570</v>
      </c>
      <c r="N2521" s="4" t="s">
        <v>5232</v>
      </c>
      <c r="O2521" s="4" t="s">
        <v>6910</v>
      </c>
    </row>
    <row r="2522" spans="10:15" x14ac:dyDescent="0.2">
      <c r="J2522" s="26" t="s">
        <v>4311</v>
      </c>
      <c r="K2522" s="26" t="s">
        <v>6571</v>
      </c>
      <c r="N2522" s="4" t="s">
        <v>5233</v>
      </c>
      <c r="O2522" s="4" t="s">
        <v>6910</v>
      </c>
    </row>
    <row r="2523" spans="10:15" x14ac:dyDescent="0.2">
      <c r="J2523" s="26" t="s">
        <v>4311</v>
      </c>
      <c r="K2523" s="26" t="s">
        <v>6572</v>
      </c>
      <c r="N2523" s="4" t="s">
        <v>5234</v>
      </c>
      <c r="O2523" s="4" t="s">
        <v>6910</v>
      </c>
    </row>
    <row r="2524" spans="10:15" x14ac:dyDescent="0.2">
      <c r="J2524" s="26" t="s">
        <v>4311</v>
      </c>
      <c r="K2524" s="26" t="s">
        <v>6573</v>
      </c>
      <c r="N2524" s="4" t="s">
        <v>5177</v>
      </c>
      <c r="O2524" s="4" t="s">
        <v>6910</v>
      </c>
    </row>
    <row r="2525" spans="10:15" x14ac:dyDescent="0.2">
      <c r="J2525" s="26" t="s">
        <v>4311</v>
      </c>
      <c r="K2525" s="26" t="s">
        <v>6574</v>
      </c>
      <c r="N2525" s="4" t="s">
        <v>5235</v>
      </c>
      <c r="O2525" s="4" t="s">
        <v>6910</v>
      </c>
    </row>
    <row r="2526" spans="10:15" x14ac:dyDescent="0.2">
      <c r="J2526" s="26" t="s">
        <v>4311</v>
      </c>
      <c r="K2526" s="26" t="s">
        <v>6575</v>
      </c>
      <c r="N2526" s="4" t="s">
        <v>5236</v>
      </c>
      <c r="O2526" s="4" t="s">
        <v>6910</v>
      </c>
    </row>
    <row r="2527" spans="10:15" x14ac:dyDescent="0.2">
      <c r="J2527" s="26" t="s">
        <v>4311</v>
      </c>
      <c r="K2527" s="26" t="s">
        <v>6576</v>
      </c>
      <c r="N2527" s="4" t="s">
        <v>5237</v>
      </c>
      <c r="O2527" s="4" t="s">
        <v>6910</v>
      </c>
    </row>
    <row r="2528" spans="10:15" x14ac:dyDescent="0.2">
      <c r="J2528" s="26" t="s">
        <v>4311</v>
      </c>
      <c r="K2528" s="26" t="s">
        <v>6577</v>
      </c>
      <c r="N2528" s="4" t="s">
        <v>5102</v>
      </c>
      <c r="O2528" s="4" t="s">
        <v>6910</v>
      </c>
    </row>
    <row r="2529" spans="10:15" x14ac:dyDescent="0.2">
      <c r="J2529" s="26" t="s">
        <v>4311</v>
      </c>
      <c r="K2529" s="26" t="s">
        <v>6578</v>
      </c>
      <c r="N2529" s="4" t="s">
        <v>5103</v>
      </c>
      <c r="O2529" s="4" t="s">
        <v>6910</v>
      </c>
    </row>
    <row r="2530" spans="10:15" x14ac:dyDescent="0.2">
      <c r="J2530" s="26" t="s">
        <v>4311</v>
      </c>
      <c r="K2530" s="26" t="s">
        <v>6579</v>
      </c>
      <c r="N2530" s="4" t="s">
        <v>5238</v>
      </c>
      <c r="O2530" s="4" t="s">
        <v>6910</v>
      </c>
    </row>
    <row r="2531" spans="10:15" x14ac:dyDescent="0.2">
      <c r="J2531" s="26" t="s">
        <v>4311</v>
      </c>
      <c r="K2531" s="26" t="s">
        <v>6580</v>
      </c>
      <c r="N2531" s="4" t="s">
        <v>4962</v>
      </c>
      <c r="O2531" s="4" t="s">
        <v>6910</v>
      </c>
    </row>
    <row r="2532" spans="10:15" x14ac:dyDescent="0.2">
      <c r="J2532" s="26" t="s">
        <v>4311</v>
      </c>
      <c r="K2532" s="26" t="s">
        <v>6581</v>
      </c>
      <c r="N2532" s="4" t="s">
        <v>5239</v>
      </c>
      <c r="O2532" s="4" t="s">
        <v>6910</v>
      </c>
    </row>
    <row r="2533" spans="10:15" x14ac:dyDescent="0.2">
      <c r="J2533" s="26" t="s">
        <v>4311</v>
      </c>
      <c r="K2533" s="26" t="s">
        <v>6582</v>
      </c>
      <c r="N2533" s="4" t="s">
        <v>4963</v>
      </c>
      <c r="O2533" s="4" t="s">
        <v>6910</v>
      </c>
    </row>
    <row r="2534" spans="10:15" x14ac:dyDescent="0.2">
      <c r="J2534" s="26" t="s">
        <v>4311</v>
      </c>
      <c r="K2534" s="26" t="s">
        <v>6583</v>
      </c>
      <c r="N2534" s="4" t="s">
        <v>4964</v>
      </c>
      <c r="O2534" s="4" t="s">
        <v>6910</v>
      </c>
    </row>
    <row r="2535" spans="10:15" x14ac:dyDescent="0.2">
      <c r="J2535" s="26" t="s">
        <v>4311</v>
      </c>
      <c r="K2535" s="26" t="s">
        <v>6584</v>
      </c>
      <c r="N2535" s="4" t="s">
        <v>4965</v>
      </c>
      <c r="O2535" s="4" t="s">
        <v>6910</v>
      </c>
    </row>
    <row r="2536" spans="10:15" x14ac:dyDescent="0.2">
      <c r="J2536" s="26" t="s">
        <v>4311</v>
      </c>
      <c r="K2536" s="26" t="s">
        <v>6585</v>
      </c>
      <c r="N2536" s="4" t="s">
        <v>4966</v>
      </c>
      <c r="O2536" s="4" t="s">
        <v>6910</v>
      </c>
    </row>
    <row r="2537" spans="10:15" x14ac:dyDescent="0.2">
      <c r="J2537" s="26" t="s">
        <v>4311</v>
      </c>
      <c r="K2537" s="26" t="s">
        <v>6586</v>
      </c>
      <c r="N2537" s="4" t="s">
        <v>5159</v>
      </c>
      <c r="O2537" s="4" t="s">
        <v>6910</v>
      </c>
    </row>
    <row r="2538" spans="10:15" x14ac:dyDescent="0.2">
      <c r="J2538" s="26" t="s">
        <v>4311</v>
      </c>
      <c r="K2538" s="26" t="s">
        <v>6587</v>
      </c>
      <c r="N2538" s="154" t="s">
        <v>5081</v>
      </c>
      <c r="O2538" s="4" t="s">
        <v>6910</v>
      </c>
    </row>
    <row r="2539" spans="10:15" x14ac:dyDescent="0.2">
      <c r="J2539" s="26" t="s">
        <v>4311</v>
      </c>
      <c r="K2539" s="26" t="s">
        <v>6588</v>
      </c>
      <c r="N2539" s="4" t="s">
        <v>4968</v>
      </c>
      <c r="O2539" s="4" t="s">
        <v>6910</v>
      </c>
    </row>
    <row r="2540" spans="10:15" x14ac:dyDescent="0.2">
      <c r="J2540" s="26" t="s">
        <v>4311</v>
      </c>
      <c r="K2540" s="26" t="s">
        <v>6589</v>
      </c>
      <c r="N2540" s="4" t="s">
        <v>4969</v>
      </c>
      <c r="O2540" s="4" t="s">
        <v>6910</v>
      </c>
    </row>
    <row r="2541" spans="10:15" x14ac:dyDescent="0.2">
      <c r="J2541" s="26" t="s">
        <v>4311</v>
      </c>
      <c r="K2541" s="26" t="s">
        <v>6590</v>
      </c>
      <c r="N2541" s="4" t="s">
        <v>5160</v>
      </c>
      <c r="O2541" s="4" t="s">
        <v>6910</v>
      </c>
    </row>
    <row r="2542" spans="10:15" x14ac:dyDescent="0.2">
      <c r="J2542" s="26" t="s">
        <v>4311</v>
      </c>
      <c r="K2542" s="26" t="s">
        <v>6591</v>
      </c>
      <c r="N2542" s="4" t="s">
        <v>4970</v>
      </c>
      <c r="O2542" s="4" t="s">
        <v>6910</v>
      </c>
    </row>
    <row r="2543" spans="10:15" x14ac:dyDescent="0.2">
      <c r="J2543" s="26" t="s">
        <v>4311</v>
      </c>
      <c r="K2543" s="26" t="s">
        <v>6592</v>
      </c>
      <c r="N2543" s="4" t="s">
        <v>4971</v>
      </c>
      <c r="O2543" s="4" t="s">
        <v>6910</v>
      </c>
    </row>
    <row r="2544" spans="10:15" x14ac:dyDescent="0.2">
      <c r="J2544" s="26" t="s">
        <v>4311</v>
      </c>
      <c r="K2544" s="26" t="s">
        <v>6593</v>
      </c>
      <c r="N2544" s="4" t="s">
        <v>5104</v>
      </c>
      <c r="O2544" s="4" t="s">
        <v>6910</v>
      </c>
    </row>
    <row r="2545" spans="10:15" x14ac:dyDescent="0.2">
      <c r="J2545" s="26" t="s">
        <v>4311</v>
      </c>
      <c r="K2545" s="26" t="s">
        <v>6594</v>
      </c>
      <c r="N2545" s="4" t="s">
        <v>4972</v>
      </c>
      <c r="O2545" s="4" t="s">
        <v>6910</v>
      </c>
    </row>
    <row r="2546" spans="10:15" x14ac:dyDescent="0.2">
      <c r="J2546" s="26" t="s">
        <v>4311</v>
      </c>
      <c r="K2546" s="26" t="s">
        <v>6595</v>
      </c>
      <c r="N2546" s="4" t="s">
        <v>4973</v>
      </c>
      <c r="O2546" s="4" t="s">
        <v>6910</v>
      </c>
    </row>
    <row r="2547" spans="10:15" x14ac:dyDescent="0.2">
      <c r="J2547" s="26" t="s">
        <v>4311</v>
      </c>
      <c r="K2547" s="26" t="s">
        <v>6596</v>
      </c>
      <c r="N2547" s="4" t="s">
        <v>4974</v>
      </c>
      <c r="O2547" s="4" t="s">
        <v>6910</v>
      </c>
    </row>
    <row r="2548" spans="10:15" x14ac:dyDescent="0.2">
      <c r="J2548" s="26" t="s">
        <v>4311</v>
      </c>
      <c r="K2548" s="26" t="s">
        <v>6597</v>
      </c>
      <c r="N2548" s="4" t="s">
        <v>4975</v>
      </c>
      <c r="O2548" s="4" t="s">
        <v>6910</v>
      </c>
    </row>
    <row r="2549" spans="10:15" x14ac:dyDescent="0.2">
      <c r="J2549" s="26" t="s">
        <v>4311</v>
      </c>
      <c r="K2549" s="26" t="s">
        <v>6598</v>
      </c>
      <c r="N2549" s="4" t="s">
        <v>5240</v>
      </c>
      <c r="O2549" s="4" t="s">
        <v>6910</v>
      </c>
    </row>
    <row r="2550" spans="10:15" x14ac:dyDescent="0.2">
      <c r="J2550" s="26" t="s">
        <v>4311</v>
      </c>
      <c r="K2550" s="26" t="s">
        <v>7123</v>
      </c>
      <c r="N2550" s="4" t="s">
        <v>5161</v>
      </c>
      <c r="O2550" s="4" t="s">
        <v>6910</v>
      </c>
    </row>
    <row r="2551" spans="10:15" x14ac:dyDescent="0.2">
      <c r="J2551" s="26" t="s">
        <v>4311</v>
      </c>
      <c r="K2551" s="26" t="s">
        <v>6599</v>
      </c>
      <c r="N2551" s="4" t="s">
        <v>4976</v>
      </c>
      <c r="O2551" s="4" t="s">
        <v>6910</v>
      </c>
    </row>
    <row r="2552" spans="10:15" x14ac:dyDescent="0.2">
      <c r="J2552" s="26" t="s">
        <v>4311</v>
      </c>
      <c r="K2552" s="26" t="s">
        <v>6600</v>
      </c>
      <c r="N2552" s="4" t="s">
        <v>4977</v>
      </c>
      <c r="O2552" s="4" t="s">
        <v>6910</v>
      </c>
    </row>
    <row r="2553" spans="10:15" x14ac:dyDescent="0.2">
      <c r="J2553" s="26" t="s">
        <v>4311</v>
      </c>
      <c r="K2553" s="26" t="s">
        <v>6601</v>
      </c>
      <c r="N2553" s="4" t="s">
        <v>4910</v>
      </c>
      <c r="O2553" s="4" t="s">
        <v>6909</v>
      </c>
    </row>
    <row r="2554" spans="10:15" x14ac:dyDescent="0.2">
      <c r="J2554" s="26" t="s">
        <v>4311</v>
      </c>
      <c r="K2554" s="26" t="s">
        <v>6602</v>
      </c>
      <c r="N2554" s="4" t="s">
        <v>4978</v>
      </c>
      <c r="O2554" s="4" t="s">
        <v>6910</v>
      </c>
    </row>
    <row r="2555" spans="10:15" x14ac:dyDescent="0.2">
      <c r="J2555" s="26" t="s">
        <v>4311</v>
      </c>
      <c r="K2555" s="26" t="s">
        <v>6603</v>
      </c>
      <c r="N2555" s="4" t="s">
        <v>5105</v>
      </c>
      <c r="O2555" s="4" t="s">
        <v>6910</v>
      </c>
    </row>
    <row r="2556" spans="10:15" x14ac:dyDescent="0.2">
      <c r="J2556" s="26" t="s">
        <v>4311</v>
      </c>
      <c r="K2556" s="26" t="s">
        <v>6604</v>
      </c>
      <c r="N2556" s="4" t="s">
        <v>5106</v>
      </c>
      <c r="O2556" s="4" t="s">
        <v>6910</v>
      </c>
    </row>
    <row r="2557" spans="10:15" x14ac:dyDescent="0.2">
      <c r="J2557" s="26" t="s">
        <v>4311</v>
      </c>
      <c r="K2557" s="26" t="s">
        <v>6605</v>
      </c>
      <c r="N2557" s="4" t="s">
        <v>5107</v>
      </c>
      <c r="O2557" s="4" t="s">
        <v>6910</v>
      </c>
    </row>
    <row r="2558" spans="10:15" x14ac:dyDescent="0.2">
      <c r="J2558" s="26" t="s">
        <v>4311</v>
      </c>
      <c r="K2558" s="26" t="s">
        <v>6606</v>
      </c>
      <c r="N2558" s="4" t="s">
        <v>4979</v>
      </c>
      <c r="O2558" s="4" t="s">
        <v>6910</v>
      </c>
    </row>
    <row r="2559" spans="10:15" x14ac:dyDescent="0.2">
      <c r="J2559" s="26" t="s">
        <v>4311</v>
      </c>
      <c r="K2559" s="26" t="s">
        <v>6607</v>
      </c>
      <c r="N2559" s="4" t="s">
        <v>4900</v>
      </c>
      <c r="O2559" s="4" t="s">
        <v>6908</v>
      </c>
    </row>
    <row r="2560" spans="10:15" x14ac:dyDescent="0.2">
      <c r="J2560" s="26" t="s">
        <v>4311</v>
      </c>
      <c r="K2560" s="26" t="s">
        <v>6608</v>
      </c>
      <c r="N2560" s="4" t="s">
        <v>4980</v>
      </c>
      <c r="O2560" s="4" t="s">
        <v>6910</v>
      </c>
    </row>
    <row r="2561" spans="10:15" x14ac:dyDescent="0.2">
      <c r="J2561" s="26" t="s">
        <v>4311</v>
      </c>
      <c r="K2561" s="26" t="s">
        <v>6609</v>
      </c>
      <c r="N2561" s="4" t="s">
        <v>5162</v>
      </c>
      <c r="O2561" s="4" t="s">
        <v>6910</v>
      </c>
    </row>
    <row r="2562" spans="10:15" x14ac:dyDescent="0.2">
      <c r="J2562" s="26" t="s">
        <v>4311</v>
      </c>
      <c r="K2562" s="26" t="s">
        <v>6610</v>
      </c>
      <c r="N2562" s="4" t="s">
        <v>5163</v>
      </c>
      <c r="O2562" s="4" t="s">
        <v>6910</v>
      </c>
    </row>
    <row r="2563" spans="10:15" x14ac:dyDescent="0.2">
      <c r="J2563" s="26" t="s">
        <v>4311</v>
      </c>
      <c r="K2563" s="26" t="s">
        <v>6611</v>
      </c>
      <c r="N2563" s="4" t="s">
        <v>5164</v>
      </c>
      <c r="O2563" s="4" t="s">
        <v>6910</v>
      </c>
    </row>
    <row r="2564" spans="10:15" x14ac:dyDescent="0.2">
      <c r="J2564" s="26" t="s">
        <v>4311</v>
      </c>
      <c r="K2564" s="26" t="s">
        <v>6612</v>
      </c>
      <c r="N2564" s="154" t="s">
        <v>5082</v>
      </c>
      <c r="O2564" s="4" t="s">
        <v>6910</v>
      </c>
    </row>
    <row r="2565" spans="10:15" x14ac:dyDescent="0.2">
      <c r="J2565" s="26" t="s">
        <v>4311</v>
      </c>
      <c r="K2565" s="26" t="s">
        <v>6613</v>
      </c>
      <c r="N2565" s="4" t="s">
        <v>5108</v>
      </c>
      <c r="O2565" s="4" t="s">
        <v>6910</v>
      </c>
    </row>
    <row r="2566" spans="10:15" x14ac:dyDescent="0.2">
      <c r="J2566" s="26" t="s">
        <v>4311</v>
      </c>
      <c r="K2566" s="26" t="s">
        <v>6614</v>
      </c>
      <c r="N2566" s="4" t="s">
        <v>4981</v>
      </c>
      <c r="O2566" s="4" t="s">
        <v>6910</v>
      </c>
    </row>
    <row r="2567" spans="10:15" x14ac:dyDescent="0.2">
      <c r="J2567" s="26" t="s">
        <v>4311</v>
      </c>
      <c r="K2567" s="26" t="s">
        <v>6615</v>
      </c>
      <c r="N2567" s="4" t="s">
        <v>4983</v>
      </c>
      <c r="O2567" s="4" t="s">
        <v>6910</v>
      </c>
    </row>
    <row r="2568" spans="10:15" x14ac:dyDescent="0.2">
      <c r="J2568" s="26" t="s">
        <v>4311</v>
      </c>
      <c r="K2568" s="26" t="s">
        <v>6616</v>
      </c>
      <c r="N2568" s="4" t="s">
        <v>4982</v>
      </c>
      <c r="O2568" s="4" t="s">
        <v>6910</v>
      </c>
    </row>
    <row r="2569" spans="10:15" x14ac:dyDescent="0.2">
      <c r="J2569" s="26" t="s">
        <v>4311</v>
      </c>
      <c r="K2569" s="26" t="s">
        <v>6617</v>
      </c>
      <c r="N2569" s="4" t="s">
        <v>4984</v>
      </c>
      <c r="O2569" s="4" t="s">
        <v>6910</v>
      </c>
    </row>
    <row r="2570" spans="10:15" x14ac:dyDescent="0.2">
      <c r="J2570" s="26" t="s">
        <v>4311</v>
      </c>
      <c r="K2570" s="26" t="s">
        <v>6618</v>
      </c>
      <c r="N2570" s="4" t="s">
        <v>4985</v>
      </c>
      <c r="O2570" s="4" t="s">
        <v>6910</v>
      </c>
    </row>
    <row r="2571" spans="10:15" x14ac:dyDescent="0.2">
      <c r="J2571" s="26" t="s">
        <v>4311</v>
      </c>
      <c r="K2571" s="26" t="s">
        <v>6619</v>
      </c>
      <c r="N2571" s="4" t="s">
        <v>4986</v>
      </c>
      <c r="O2571" s="4" t="s">
        <v>6910</v>
      </c>
    </row>
    <row r="2572" spans="10:15" x14ac:dyDescent="0.2">
      <c r="J2572" s="26" t="s">
        <v>4311</v>
      </c>
      <c r="K2572" s="26" t="s">
        <v>6620</v>
      </c>
      <c r="N2572" s="4" t="s">
        <v>4987</v>
      </c>
      <c r="O2572" s="4" t="s">
        <v>6910</v>
      </c>
    </row>
    <row r="2573" spans="10:15" x14ac:dyDescent="0.2">
      <c r="J2573" s="26" t="s">
        <v>4311</v>
      </c>
      <c r="K2573" s="26" t="s">
        <v>6621</v>
      </c>
      <c r="N2573" s="4" t="s">
        <v>4989</v>
      </c>
      <c r="O2573" s="4" t="s">
        <v>6910</v>
      </c>
    </row>
    <row r="2574" spans="10:15" x14ac:dyDescent="0.2">
      <c r="J2574" s="26" t="s">
        <v>4311</v>
      </c>
      <c r="K2574" s="26" t="s">
        <v>6622</v>
      </c>
      <c r="N2574" s="4" t="s">
        <v>4988</v>
      </c>
      <c r="O2574" s="4" t="s">
        <v>6910</v>
      </c>
    </row>
    <row r="2575" spans="10:15" x14ac:dyDescent="0.2">
      <c r="J2575" s="26" t="s">
        <v>4311</v>
      </c>
      <c r="K2575" s="26" t="s">
        <v>6623</v>
      </c>
      <c r="N2575" s="4" t="s">
        <v>4990</v>
      </c>
      <c r="O2575" s="4" t="s">
        <v>6910</v>
      </c>
    </row>
    <row r="2576" spans="10:15" x14ac:dyDescent="0.2">
      <c r="J2576" s="26" t="s">
        <v>4311</v>
      </c>
      <c r="K2576" s="26" t="s">
        <v>6624</v>
      </c>
      <c r="N2576" s="4" t="s">
        <v>4991</v>
      </c>
      <c r="O2576" s="4" t="s">
        <v>6910</v>
      </c>
    </row>
    <row r="2577" spans="10:15" x14ac:dyDescent="0.2">
      <c r="J2577" s="26" t="s">
        <v>4311</v>
      </c>
      <c r="K2577" s="26" t="s">
        <v>6625</v>
      </c>
      <c r="N2577" s="4" t="s">
        <v>4992</v>
      </c>
      <c r="O2577" s="4" t="s">
        <v>6910</v>
      </c>
    </row>
    <row r="2578" spans="10:15" x14ac:dyDescent="0.2">
      <c r="J2578" s="26" t="s">
        <v>4311</v>
      </c>
      <c r="K2578" s="26" t="s">
        <v>6626</v>
      </c>
      <c r="N2578" s="4" t="s">
        <v>4993</v>
      </c>
      <c r="O2578" s="4" t="s">
        <v>6910</v>
      </c>
    </row>
    <row r="2579" spans="10:15" x14ac:dyDescent="0.2">
      <c r="J2579" s="26" t="s">
        <v>4311</v>
      </c>
      <c r="K2579" s="26" t="s">
        <v>6627</v>
      </c>
      <c r="N2579" s="4" t="s">
        <v>4994</v>
      </c>
      <c r="O2579" s="4" t="s">
        <v>6910</v>
      </c>
    </row>
    <row r="2580" spans="10:15" x14ac:dyDescent="0.2">
      <c r="J2580" s="26" t="s">
        <v>4311</v>
      </c>
      <c r="K2580" s="26" t="s">
        <v>6628</v>
      </c>
      <c r="N2580" s="4" t="s">
        <v>4995</v>
      </c>
      <c r="O2580" s="4" t="s">
        <v>6910</v>
      </c>
    </row>
    <row r="2581" spans="10:15" x14ac:dyDescent="0.2">
      <c r="J2581" s="26" t="s">
        <v>4311</v>
      </c>
      <c r="K2581" s="26" t="s">
        <v>6629</v>
      </c>
      <c r="N2581" s="4" t="s">
        <v>5241</v>
      </c>
      <c r="O2581" s="4" t="s">
        <v>6910</v>
      </c>
    </row>
    <row r="2582" spans="10:15" x14ac:dyDescent="0.2">
      <c r="J2582" s="26" t="s">
        <v>4311</v>
      </c>
      <c r="K2582" s="26" t="s">
        <v>6630</v>
      </c>
      <c r="N2582" s="4" t="s">
        <v>4996</v>
      </c>
      <c r="O2582" s="4" t="s">
        <v>6910</v>
      </c>
    </row>
    <row r="2583" spans="10:15" x14ac:dyDescent="0.2">
      <c r="J2583" s="26" t="s">
        <v>4311</v>
      </c>
      <c r="K2583" s="26" t="s">
        <v>6631</v>
      </c>
      <c r="N2583" s="4" t="s">
        <v>4997</v>
      </c>
      <c r="O2583" s="4" t="s">
        <v>6910</v>
      </c>
    </row>
    <row r="2584" spans="10:15" x14ac:dyDescent="0.2">
      <c r="J2584" s="26" t="s">
        <v>4311</v>
      </c>
      <c r="K2584" s="26" t="s">
        <v>6632</v>
      </c>
      <c r="N2584" s="4" t="s">
        <v>4998</v>
      </c>
      <c r="O2584" s="4" t="s">
        <v>6910</v>
      </c>
    </row>
    <row r="2585" spans="10:15" x14ac:dyDescent="0.2">
      <c r="J2585" s="26" t="s">
        <v>4311</v>
      </c>
      <c r="K2585" s="26" t="s">
        <v>6633</v>
      </c>
      <c r="N2585" s="4" t="s">
        <v>4999</v>
      </c>
      <c r="O2585" s="4" t="s">
        <v>6910</v>
      </c>
    </row>
    <row r="2586" spans="10:15" x14ac:dyDescent="0.2">
      <c r="J2586" s="26" t="s">
        <v>4311</v>
      </c>
      <c r="K2586" s="26" t="s">
        <v>6634</v>
      </c>
      <c r="N2586" s="4" t="s">
        <v>5000</v>
      </c>
      <c r="O2586" s="4" t="s">
        <v>6910</v>
      </c>
    </row>
    <row r="2587" spans="10:15" x14ac:dyDescent="0.2">
      <c r="J2587" s="26" t="s">
        <v>4311</v>
      </c>
      <c r="K2587" s="26" t="s">
        <v>6635</v>
      </c>
      <c r="N2587" s="4" t="s">
        <v>5001</v>
      </c>
      <c r="O2587" s="4" t="s">
        <v>6910</v>
      </c>
    </row>
    <row r="2588" spans="10:15" x14ac:dyDescent="0.2">
      <c r="J2588" s="26" t="s">
        <v>4311</v>
      </c>
      <c r="K2588" s="26" t="s">
        <v>6636</v>
      </c>
      <c r="N2588" s="4" t="s">
        <v>5002</v>
      </c>
      <c r="O2588" s="4" t="s">
        <v>6910</v>
      </c>
    </row>
    <row r="2589" spans="10:15" x14ac:dyDescent="0.2">
      <c r="J2589" s="26" t="s">
        <v>4311</v>
      </c>
      <c r="K2589" s="26" t="s">
        <v>6637</v>
      </c>
      <c r="N2589" s="4" t="s">
        <v>5003</v>
      </c>
      <c r="O2589" s="4" t="s">
        <v>6910</v>
      </c>
    </row>
    <row r="2590" spans="10:15" x14ac:dyDescent="0.2">
      <c r="J2590" s="26" t="s">
        <v>4311</v>
      </c>
      <c r="K2590" s="26" t="s">
        <v>6638</v>
      </c>
      <c r="N2590" s="4" t="s">
        <v>5109</v>
      </c>
      <c r="O2590" s="4" t="s">
        <v>6910</v>
      </c>
    </row>
    <row r="2591" spans="10:15" x14ac:dyDescent="0.2">
      <c r="J2591" s="26" t="s">
        <v>4311</v>
      </c>
      <c r="K2591" s="26" t="s">
        <v>6639</v>
      </c>
      <c r="N2591" s="4" t="s">
        <v>5004</v>
      </c>
      <c r="O2591" s="4" t="s">
        <v>6910</v>
      </c>
    </row>
    <row r="2592" spans="10:15" x14ac:dyDescent="0.2">
      <c r="J2592" s="26" t="s">
        <v>4311</v>
      </c>
      <c r="K2592" s="26" t="s">
        <v>6640</v>
      </c>
      <c r="N2592" s="148" t="s">
        <v>4518</v>
      </c>
      <c r="O2592" s="4" t="s">
        <v>6868</v>
      </c>
    </row>
    <row r="2593" spans="10:15" x14ac:dyDescent="0.2">
      <c r="J2593" s="26" t="s">
        <v>4311</v>
      </c>
      <c r="K2593" s="26" t="s">
        <v>6641</v>
      </c>
      <c r="N2593" s="4" t="s">
        <v>5110</v>
      </c>
      <c r="O2593" s="4" t="s">
        <v>6910</v>
      </c>
    </row>
    <row r="2594" spans="10:15" x14ac:dyDescent="0.2">
      <c r="J2594" s="26" t="s">
        <v>4311</v>
      </c>
      <c r="K2594" s="26" t="s">
        <v>6642</v>
      </c>
      <c r="N2594" s="4" t="s">
        <v>5005</v>
      </c>
      <c r="O2594" s="4" t="s">
        <v>6910</v>
      </c>
    </row>
    <row r="2595" spans="10:15" x14ac:dyDescent="0.2">
      <c r="J2595" s="26" t="s">
        <v>4311</v>
      </c>
      <c r="K2595" s="26" t="s">
        <v>6643</v>
      </c>
      <c r="N2595" s="4" t="s">
        <v>5111</v>
      </c>
      <c r="O2595" s="4" t="s">
        <v>6910</v>
      </c>
    </row>
    <row r="2596" spans="10:15" x14ac:dyDescent="0.2">
      <c r="J2596" s="26" t="s">
        <v>4312</v>
      </c>
      <c r="K2596" s="26" t="s">
        <v>6644</v>
      </c>
      <c r="N2596" s="4" t="s">
        <v>5006</v>
      </c>
      <c r="O2596" s="4" t="s">
        <v>6910</v>
      </c>
    </row>
    <row r="2597" spans="10:15" x14ac:dyDescent="0.2">
      <c r="J2597" s="26" t="s">
        <v>4312</v>
      </c>
      <c r="K2597" s="26" t="s">
        <v>7123</v>
      </c>
      <c r="N2597" s="4" t="s">
        <v>5007</v>
      </c>
      <c r="O2597" s="4" t="s">
        <v>6910</v>
      </c>
    </row>
    <row r="2598" spans="10:15" x14ac:dyDescent="0.2">
      <c r="J2598" s="26" t="s">
        <v>4312</v>
      </c>
      <c r="K2598" s="26" t="s">
        <v>6645</v>
      </c>
      <c r="N2598" s="4" t="s">
        <v>5008</v>
      </c>
      <c r="O2598" s="4" t="s">
        <v>6910</v>
      </c>
    </row>
    <row r="2599" spans="10:15" x14ac:dyDescent="0.2">
      <c r="J2599" s="26" t="s">
        <v>4313</v>
      </c>
      <c r="K2599" s="26" t="s">
        <v>7123</v>
      </c>
      <c r="N2599" s="4" t="s">
        <v>5009</v>
      </c>
      <c r="O2599" s="4" t="s">
        <v>6910</v>
      </c>
    </row>
    <row r="2600" spans="10:15" x14ac:dyDescent="0.2">
      <c r="J2600" s="26" t="s">
        <v>4313</v>
      </c>
      <c r="K2600" s="26" t="s">
        <v>6646</v>
      </c>
      <c r="N2600" s="4" t="s">
        <v>5242</v>
      </c>
      <c r="O2600" s="4" t="s">
        <v>6910</v>
      </c>
    </row>
    <row r="2601" spans="10:15" x14ac:dyDescent="0.2">
      <c r="J2601" s="26" t="s">
        <v>4314</v>
      </c>
      <c r="K2601" s="26" t="s">
        <v>7123</v>
      </c>
      <c r="N2601" s="4" t="s">
        <v>5010</v>
      </c>
      <c r="O2601" s="4" t="s">
        <v>6910</v>
      </c>
    </row>
    <row r="2602" spans="10:15" x14ac:dyDescent="0.2">
      <c r="J2602" s="26" t="s">
        <v>4314</v>
      </c>
      <c r="K2602" s="26" t="s">
        <v>6647</v>
      </c>
      <c r="N2602" s="154" t="s">
        <v>5083</v>
      </c>
      <c r="O2602" s="4" t="s">
        <v>6910</v>
      </c>
    </row>
    <row r="2603" spans="10:15" x14ac:dyDescent="0.2">
      <c r="J2603" s="26" t="s">
        <v>4315</v>
      </c>
      <c r="K2603" s="26" t="s">
        <v>6647</v>
      </c>
      <c r="N2603" s="4" t="s">
        <v>5011</v>
      </c>
      <c r="O2603" s="4" t="s">
        <v>6910</v>
      </c>
    </row>
    <row r="2604" spans="10:15" x14ac:dyDescent="0.2">
      <c r="J2604" s="26" t="s">
        <v>4315</v>
      </c>
      <c r="K2604" s="26" t="s">
        <v>7123</v>
      </c>
      <c r="N2604" s="154" t="s">
        <v>5084</v>
      </c>
      <c r="O2604" s="4" t="s">
        <v>6910</v>
      </c>
    </row>
    <row r="2605" spans="10:15" x14ac:dyDescent="0.2">
      <c r="J2605" s="26" t="s">
        <v>4316</v>
      </c>
      <c r="K2605" s="26" t="s">
        <v>6648</v>
      </c>
      <c r="N2605" s="154" t="s">
        <v>5085</v>
      </c>
      <c r="O2605" s="4" t="s">
        <v>6910</v>
      </c>
    </row>
    <row r="2606" spans="10:15" x14ac:dyDescent="0.2">
      <c r="J2606" s="26" t="s">
        <v>4316</v>
      </c>
      <c r="K2606" s="26" t="s">
        <v>6649</v>
      </c>
      <c r="N2606" s="4" t="s">
        <v>5112</v>
      </c>
      <c r="O2606" s="4" t="s">
        <v>6910</v>
      </c>
    </row>
    <row r="2607" spans="10:15" x14ac:dyDescent="0.2">
      <c r="J2607" s="26" t="s">
        <v>4316</v>
      </c>
      <c r="K2607" s="26" t="s">
        <v>6650</v>
      </c>
      <c r="N2607" s="4" t="s">
        <v>5012</v>
      </c>
      <c r="O2607" s="4" t="s">
        <v>6910</v>
      </c>
    </row>
    <row r="2608" spans="10:15" x14ac:dyDescent="0.2">
      <c r="J2608" s="26" t="s">
        <v>4316</v>
      </c>
      <c r="K2608" s="26" t="s">
        <v>7123</v>
      </c>
      <c r="N2608" s="4" t="s">
        <v>5013</v>
      </c>
      <c r="O2608" s="4" t="s">
        <v>6910</v>
      </c>
    </row>
    <row r="2609" spans="10:15" x14ac:dyDescent="0.2">
      <c r="J2609" s="26" t="s">
        <v>4317</v>
      </c>
      <c r="K2609" s="26" t="s">
        <v>6651</v>
      </c>
      <c r="N2609" s="4" t="s">
        <v>5014</v>
      </c>
      <c r="O2609" s="4" t="s">
        <v>6910</v>
      </c>
    </row>
    <row r="2610" spans="10:15" x14ac:dyDescent="0.2">
      <c r="J2610" s="26" t="s">
        <v>4317</v>
      </c>
      <c r="K2610" s="26" t="s">
        <v>4328</v>
      </c>
      <c r="N2610" s="154" t="s">
        <v>5086</v>
      </c>
      <c r="O2610" s="4" t="s">
        <v>6910</v>
      </c>
    </row>
    <row r="2611" spans="10:15" x14ac:dyDescent="0.2">
      <c r="J2611" s="26" t="s">
        <v>4317</v>
      </c>
      <c r="K2611" s="26" t="s">
        <v>7123</v>
      </c>
      <c r="N2611" s="4" t="s">
        <v>5015</v>
      </c>
      <c r="O2611" s="4" t="s">
        <v>6910</v>
      </c>
    </row>
    <row r="2612" spans="10:15" x14ac:dyDescent="0.2">
      <c r="J2612" s="26" t="s">
        <v>4318</v>
      </c>
      <c r="K2612" s="26" t="s">
        <v>6652</v>
      </c>
      <c r="N2612" s="4" t="s">
        <v>5113</v>
      </c>
      <c r="O2612" s="4" t="s">
        <v>6910</v>
      </c>
    </row>
    <row r="2613" spans="10:15" x14ac:dyDescent="0.2">
      <c r="J2613" s="26" t="s">
        <v>4318</v>
      </c>
      <c r="K2613" s="26" t="s">
        <v>6653</v>
      </c>
      <c r="N2613" s="4" t="s">
        <v>5114</v>
      </c>
      <c r="O2613" s="4" t="s">
        <v>6910</v>
      </c>
    </row>
    <row r="2614" spans="10:15" x14ac:dyDescent="0.2">
      <c r="J2614" s="26" t="s">
        <v>4318</v>
      </c>
      <c r="K2614" s="26" t="s">
        <v>6654</v>
      </c>
      <c r="N2614" s="4" t="s">
        <v>5017</v>
      </c>
      <c r="O2614" s="4" t="s">
        <v>6910</v>
      </c>
    </row>
    <row r="2615" spans="10:15" x14ac:dyDescent="0.2">
      <c r="J2615" s="26" t="s">
        <v>4318</v>
      </c>
      <c r="K2615" s="26" t="s">
        <v>7123</v>
      </c>
      <c r="N2615" s="4" t="s">
        <v>5016</v>
      </c>
      <c r="O2615" s="4" t="s">
        <v>6910</v>
      </c>
    </row>
    <row r="2616" spans="10:15" x14ac:dyDescent="0.2">
      <c r="J2616" s="26" t="s">
        <v>4318</v>
      </c>
      <c r="K2616" s="26" t="s">
        <v>6655</v>
      </c>
      <c r="N2616" s="4" t="s">
        <v>5243</v>
      </c>
      <c r="O2616" s="4" t="s">
        <v>6910</v>
      </c>
    </row>
    <row r="2617" spans="10:15" x14ac:dyDescent="0.2">
      <c r="J2617" s="26" t="s">
        <v>4319</v>
      </c>
      <c r="K2617" s="26" t="s">
        <v>6656</v>
      </c>
      <c r="N2617" s="4" t="s">
        <v>5244</v>
      </c>
      <c r="O2617" s="4" t="s">
        <v>6910</v>
      </c>
    </row>
    <row r="2618" spans="10:15" x14ac:dyDescent="0.2">
      <c r="J2618" s="26" t="s">
        <v>4319</v>
      </c>
      <c r="K2618" s="26" t="s">
        <v>6657</v>
      </c>
      <c r="N2618" s="4" t="s">
        <v>5245</v>
      </c>
      <c r="O2618" s="4" t="s">
        <v>6910</v>
      </c>
    </row>
    <row r="2619" spans="10:15" x14ac:dyDescent="0.2">
      <c r="J2619" s="26" t="s">
        <v>4319</v>
      </c>
      <c r="K2619" s="26" t="s">
        <v>7123</v>
      </c>
      <c r="N2619" s="4" t="s">
        <v>5246</v>
      </c>
      <c r="O2619" s="4" t="s">
        <v>6910</v>
      </c>
    </row>
    <row r="2620" spans="10:15" x14ac:dyDescent="0.2">
      <c r="J2620" s="26" t="s">
        <v>4319</v>
      </c>
      <c r="K2620" s="26" t="s">
        <v>6658</v>
      </c>
      <c r="N2620" s="4" t="s">
        <v>5247</v>
      </c>
      <c r="O2620" s="4" t="s">
        <v>6910</v>
      </c>
    </row>
    <row r="2621" spans="10:15" x14ac:dyDescent="0.2">
      <c r="J2621" s="26" t="s">
        <v>4319</v>
      </c>
      <c r="K2621" s="26" t="s">
        <v>6542</v>
      </c>
      <c r="N2621" s="4" t="s">
        <v>5248</v>
      </c>
      <c r="O2621" s="4" t="s">
        <v>6910</v>
      </c>
    </row>
    <row r="2622" spans="10:15" x14ac:dyDescent="0.2">
      <c r="J2622" s="26" t="s">
        <v>4320</v>
      </c>
      <c r="K2622" s="26" t="s">
        <v>6659</v>
      </c>
      <c r="N2622" s="4" t="s">
        <v>5249</v>
      </c>
      <c r="O2622" s="4" t="s">
        <v>6910</v>
      </c>
    </row>
    <row r="2623" spans="10:15" x14ac:dyDescent="0.2">
      <c r="J2623" s="26" t="s">
        <v>4320</v>
      </c>
      <c r="K2623" s="26" t="s">
        <v>7123</v>
      </c>
      <c r="N2623" s="4" t="s">
        <v>5250</v>
      </c>
      <c r="O2623" s="4" t="s">
        <v>6910</v>
      </c>
    </row>
    <row r="2624" spans="10:15" x14ac:dyDescent="0.2">
      <c r="J2624" s="26" t="s">
        <v>4320</v>
      </c>
      <c r="K2624" s="26" t="s">
        <v>6660</v>
      </c>
      <c r="N2624" s="4" t="s">
        <v>5251</v>
      </c>
      <c r="O2624" s="4" t="s">
        <v>6910</v>
      </c>
    </row>
    <row r="2625" spans="10:15" x14ac:dyDescent="0.2">
      <c r="J2625" s="26" t="s">
        <v>4321</v>
      </c>
      <c r="K2625" s="26" t="s">
        <v>6661</v>
      </c>
      <c r="N2625" s="4" t="s">
        <v>5252</v>
      </c>
      <c r="O2625" s="4" t="s">
        <v>6910</v>
      </c>
    </row>
    <row r="2626" spans="10:15" x14ac:dyDescent="0.2">
      <c r="J2626" s="26" t="s">
        <v>4321</v>
      </c>
      <c r="K2626" s="26" t="s">
        <v>6662</v>
      </c>
      <c r="N2626" s="4" t="s">
        <v>5253</v>
      </c>
      <c r="O2626" s="4" t="s">
        <v>6910</v>
      </c>
    </row>
    <row r="2627" spans="10:15" x14ac:dyDescent="0.2">
      <c r="J2627" s="26" t="s">
        <v>4321</v>
      </c>
      <c r="K2627" s="26" t="s">
        <v>6663</v>
      </c>
      <c r="N2627" s="4" t="s">
        <v>5254</v>
      </c>
      <c r="O2627" s="4" t="s">
        <v>6910</v>
      </c>
    </row>
    <row r="2628" spans="10:15" x14ac:dyDescent="0.2">
      <c r="J2628" s="26" t="s">
        <v>4322</v>
      </c>
      <c r="K2628" s="26" t="s">
        <v>6664</v>
      </c>
      <c r="N2628" s="4" t="s">
        <v>5178</v>
      </c>
      <c r="O2628" s="4" t="s">
        <v>6877</v>
      </c>
    </row>
    <row r="2629" spans="10:15" x14ac:dyDescent="0.2">
      <c r="J2629" s="26" t="s">
        <v>4322</v>
      </c>
      <c r="K2629" s="26" t="s">
        <v>6665</v>
      </c>
      <c r="N2629" s="4" t="s">
        <v>5179</v>
      </c>
      <c r="O2629" s="4" t="s">
        <v>6877</v>
      </c>
    </row>
    <row r="2630" spans="10:15" x14ac:dyDescent="0.2">
      <c r="J2630" s="26" t="s">
        <v>4322</v>
      </c>
      <c r="K2630" s="26" t="s">
        <v>6666</v>
      </c>
      <c r="N2630" s="4" t="s">
        <v>5180</v>
      </c>
      <c r="O2630" s="4" t="s">
        <v>6877</v>
      </c>
    </row>
    <row r="2631" spans="10:15" x14ac:dyDescent="0.2">
      <c r="J2631" s="26" t="s">
        <v>4322</v>
      </c>
      <c r="K2631" s="26" t="s">
        <v>6667</v>
      </c>
      <c r="N2631" s="4" t="s">
        <v>5181</v>
      </c>
      <c r="O2631" s="4" t="s">
        <v>6877</v>
      </c>
    </row>
    <row r="2632" spans="10:15" x14ac:dyDescent="0.2">
      <c r="J2632" s="26" t="s">
        <v>4322</v>
      </c>
      <c r="K2632" s="26" t="s">
        <v>6668</v>
      </c>
      <c r="N2632" s="4" t="s">
        <v>5182</v>
      </c>
      <c r="O2632" s="4" t="s">
        <v>6877</v>
      </c>
    </row>
    <row r="2633" spans="10:15" x14ac:dyDescent="0.2">
      <c r="J2633" s="26" t="s">
        <v>4322</v>
      </c>
      <c r="K2633" s="26" t="s">
        <v>6669</v>
      </c>
      <c r="N2633" s="4" t="s">
        <v>5183</v>
      </c>
      <c r="O2633" s="4" t="s">
        <v>6877</v>
      </c>
    </row>
    <row r="2634" spans="10:15" x14ac:dyDescent="0.2">
      <c r="J2634" s="26" t="s">
        <v>4322</v>
      </c>
      <c r="K2634" s="26" t="s">
        <v>6670</v>
      </c>
      <c r="N2634" s="4" t="s">
        <v>5184</v>
      </c>
      <c r="O2634" s="4" t="s">
        <v>6877</v>
      </c>
    </row>
    <row r="2635" spans="10:15" x14ac:dyDescent="0.2">
      <c r="J2635" s="26" t="s">
        <v>4322</v>
      </c>
      <c r="K2635" s="26" t="s">
        <v>7123</v>
      </c>
      <c r="N2635" s="4" t="s">
        <v>5185</v>
      </c>
      <c r="O2635" s="4" t="s">
        <v>6877</v>
      </c>
    </row>
    <row r="2636" spans="10:15" x14ac:dyDescent="0.2">
      <c r="J2636" s="26" t="s">
        <v>4322</v>
      </c>
      <c r="K2636" s="26" t="s">
        <v>6671</v>
      </c>
      <c r="N2636" s="4" t="s">
        <v>5186</v>
      </c>
      <c r="O2636" s="4" t="s">
        <v>6877</v>
      </c>
    </row>
    <row r="2637" spans="10:15" x14ac:dyDescent="0.2">
      <c r="J2637" s="26" t="s">
        <v>4322</v>
      </c>
      <c r="K2637" s="26" t="s">
        <v>6672</v>
      </c>
      <c r="N2637" s="4" t="s">
        <v>5187</v>
      </c>
      <c r="O2637" s="4" t="s">
        <v>6877</v>
      </c>
    </row>
    <row r="2638" spans="10:15" x14ac:dyDescent="0.2">
      <c r="J2638" s="26" t="s">
        <v>4323</v>
      </c>
      <c r="K2638" s="26" t="s">
        <v>6673</v>
      </c>
      <c r="N2638" s="4" t="s">
        <v>5188</v>
      </c>
      <c r="O2638" s="4" t="s">
        <v>6877</v>
      </c>
    </row>
    <row r="2639" spans="10:15" x14ac:dyDescent="0.2">
      <c r="J2639" s="26" t="s">
        <v>4323</v>
      </c>
      <c r="K2639" s="26" t="s">
        <v>7123</v>
      </c>
      <c r="N2639" s="4" t="s">
        <v>5189</v>
      </c>
      <c r="O2639" s="4" t="s">
        <v>6877</v>
      </c>
    </row>
    <row r="2640" spans="10:15" x14ac:dyDescent="0.2">
      <c r="J2640" s="26" t="s">
        <v>4324</v>
      </c>
      <c r="K2640" s="26" t="s">
        <v>6674</v>
      </c>
      <c r="N2640" s="4" t="s">
        <v>5190</v>
      </c>
      <c r="O2640" s="4" t="s">
        <v>6877</v>
      </c>
    </row>
    <row r="2641" spans="10:15" x14ac:dyDescent="0.2">
      <c r="J2641" s="26" t="s">
        <v>4324</v>
      </c>
      <c r="K2641" s="26" t="s">
        <v>6675</v>
      </c>
      <c r="N2641" s="4" t="s">
        <v>5191</v>
      </c>
      <c r="O2641" s="4" t="s">
        <v>6877</v>
      </c>
    </row>
    <row r="2642" spans="10:15" x14ac:dyDescent="0.2">
      <c r="J2642" s="26" t="s">
        <v>4324</v>
      </c>
      <c r="K2642" s="26" t="s">
        <v>6676</v>
      </c>
      <c r="N2642" s="4" t="s">
        <v>5192</v>
      </c>
      <c r="O2642" s="4" t="s">
        <v>6877</v>
      </c>
    </row>
    <row r="2643" spans="10:15" x14ac:dyDescent="0.2">
      <c r="J2643" s="26" t="s">
        <v>4324</v>
      </c>
      <c r="K2643" s="26" t="s">
        <v>6677</v>
      </c>
      <c r="N2643" s="4" t="s">
        <v>5193</v>
      </c>
      <c r="O2643" s="4" t="s">
        <v>6877</v>
      </c>
    </row>
    <row r="2644" spans="10:15" x14ac:dyDescent="0.2">
      <c r="J2644" s="26" t="s">
        <v>4324</v>
      </c>
      <c r="K2644" s="26" t="s">
        <v>6678</v>
      </c>
      <c r="N2644" s="4" t="s">
        <v>4967</v>
      </c>
      <c r="O2644" s="4" t="s">
        <v>6910</v>
      </c>
    </row>
    <row r="2645" spans="10:15" x14ac:dyDescent="0.2">
      <c r="J2645" s="26" t="s">
        <v>4324</v>
      </c>
      <c r="K2645" s="26" t="s">
        <v>7123</v>
      </c>
      <c r="N2645" s="150" t="s">
        <v>6028</v>
      </c>
      <c r="O2645" s="4" t="s">
        <v>6994</v>
      </c>
    </row>
    <row r="2646" spans="10:15" x14ac:dyDescent="0.2">
      <c r="J2646" s="26" t="s">
        <v>4324</v>
      </c>
      <c r="K2646" s="26" t="s">
        <v>6647</v>
      </c>
      <c r="N2646" s="150" t="s">
        <v>5968</v>
      </c>
      <c r="O2646" s="4" t="s">
        <v>6990</v>
      </c>
    </row>
    <row r="2647" spans="10:15" x14ac:dyDescent="0.2">
      <c r="J2647" s="26" t="s">
        <v>4325</v>
      </c>
      <c r="K2647" s="26" t="s">
        <v>6542</v>
      </c>
      <c r="N2647" s="150" t="s">
        <v>5969</v>
      </c>
      <c r="O2647" s="4" t="s">
        <v>6990</v>
      </c>
    </row>
    <row r="2648" spans="10:15" x14ac:dyDescent="0.2">
      <c r="J2648" s="26" t="s">
        <v>4325</v>
      </c>
      <c r="K2648" s="26" t="s">
        <v>7123</v>
      </c>
      <c r="N2648" s="150" t="s">
        <v>5970</v>
      </c>
      <c r="O2648" s="4" t="s">
        <v>6990</v>
      </c>
    </row>
    <row r="2649" spans="10:15" x14ac:dyDescent="0.2">
      <c r="J2649" s="26" t="s">
        <v>4326</v>
      </c>
      <c r="K2649" s="26" t="s">
        <v>6679</v>
      </c>
      <c r="N2649" s="150" t="s">
        <v>5971</v>
      </c>
      <c r="O2649" s="4" t="s">
        <v>6990</v>
      </c>
    </row>
    <row r="2650" spans="10:15" x14ac:dyDescent="0.2">
      <c r="J2650" s="26" t="s">
        <v>4326</v>
      </c>
      <c r="K2650" s="26" t="s">
        <v>6680</v>
      </c>
      <c r="N2650" s="27" t="s">
        <v>4368</v>
      </c>
      <c r="O2650" s="27" t="s">
        <v>4096</v>
      </c>
    </row>
    <row r="2651" spans="10:15" x14ac:dyDescent="0.2">
      <c r="J2651" s="26" t="s">
        <v>4326</v>
      </c>
      <c r="K2651" s="26" t="s">
        <v>6681</v>
      </c>
      <c r="N2651" s="150" t="s">
        <v>6141</v>
      </c>
      <c r="O2651" s="4" t="s">
        <v>6996</v>
      </c>
    </row>
    <row r="2652" spans="10:15" x14ac:dyDescent="0.2">
      <c r="J2652" s="26" t="s">
        <v>4326</v>
      </c>
      <c r="K2652" s="26" t="s">
        <v>6682</v>
      </c>
      <c r="N2652" s="150" t="s">
        <v>6142</v>
      </c>
      <c r="O2652" s="4" t="s">
        <v>6996</v>
      </c>
    </row>
    <row r="2653" spans="10:15" x14ac:dyDescent="0.2">
      <c r="J2653" s="26" t="s">
        <v>4326</v>
      </c>
      <c r="K2653" s="26" t="s">
        <v>6683</v>
      </c>
      <c r="N2653" s="150" t="s">
        <v>6143</v>
      </c>
      <c r="O2653" s="4" t="s">
        <v>6996</v>
      </c>
    </row>
    <row r="2654" spans="10:15" x14ac:dyDescent="0.2">
      <c r="J2654" s="26" t="s">
        <v>4326</v>
      </c>
      <c r="K2654" s="26" t="s">
        <v>6684</v>
      </c>
      <c r="N2654" s="150" t="s">
        <v>6144</v>
      </c>
      <c r="O2654" s="4" t="s">
        <v>6996</v>
      </c>
    </row>
    <row r="2655" spans="10:15" x14ac:dyDescent="0.2">
      <c r="J2655" s="26" t="s">
        <v>4326</v>
      </c>
      <c r="K2655" s="26" t="s">
        <v>6685</v>
      </c>
      <c r="N2655" s="150" t="s">
        <v>6145</v>
      </c>
      <c r="O2655" s="4" t="s">
        <v>6996</v>
      </c>
    </row>
    <row r="2656" spans="10:15" x14ac:dyDescent="0.2">
      <c r="J2656" s="26" t="s">
        <v>4326</v>
      </c>
      <c r="K2656" s="26" t="s">
        <v>7123</v>
      </c>
      <c r="N2656" s="150" t="s">
        <v>6146</v>
      </c>
      <c r="O2656" s="4" t="s">
        <v>6996</v>
      </c>
    </row>
    <row r="2657" spans="10:15" x14ac:dyDescent="0.2">
      <c r="J2657" s="26" t="s">
        <v>4326</v>
      </c>
      <c r="K2657" s="26" t="s">
        <v>6686</v>
      </c>
      <c r="N2657" s="150" t="s">
        <v>6147</v>
      </c>
      <c r="O2657" s="4" t="s">
        <v>6996</v>
      </c>
    </row>
    <row r="2658" spans="10:15" x14ac:dyDescent="0.2">
      <c r="J2658" s="26" t="s">
        <v>4326</v>
      </c>
      <c r="K2658" s="26" t="s">
        <v>6687</v>
      </c>
      <c r="N2658" s="150" t="s">
        <v>6148</v>
      </c>
      <c r="O2658" s="4" t="s">
        <v>6996</v>
      </c>
    </row>
    <row r="2659" spans="10:15" x14ac:dyDescent="0.2">
      <c r="J2659" s="26" t="s">
        <v>4326</v>
      </c>
      <c r="K2659" s="26" t="s">
        <v>6688</v>
      </c>
      <c r="N2659" s="150" t="s">
        <v>6149</v>
      </c>
      <c r="O2659" s="4" t="s">
        <v>6996</v>
      </c>
    </row>
    <row r="2660" spans="10:15" x14ac:dyDescent="0.2">
      <c r="J2660" s="26" t="s">
        <v>4326</v>
      </c>
      <c r="K2660" s="26" t="s">
        <v>6646</v>
      </c>
      <c r="N2660" s="150" t="s">
        <v>6150</v>
      </c>
      <c r="O2660" s="4" t="s">
        <v>6996</v>
      </c>
    </row>
    <row r="2661" spans="10:15" x14ac:dyDescent="0.2">
      <c r="J2661" s="26" t="s">
        <v>4326</v>
      </c>
      <c r="K2661" s="26" t="s">
        <v>6689</v>
      </c>
      <c r="N2661" s="4" t="s">
        <v>6280</v>
      </c>
      <c r="O2661" s="4" t="s">
        <v>7017</v>
      </c>
    </row>
    <row r="2662" spans="10:15" x14ac:dyDescent="0.2">
      <c r="J2662" s="26" t="s">
        <v>4326</v>
      </c>
      <c r="K2662" s="26" t="s">
        <v>6690</v>
      </c>
      <c r="N2662" s="150" t="s">
        <v>5972</v>
      </c>
      <c r="O2662" s="4" t="s">
        <v>6991</v>
      </c>
    </row>
    <row r="2663" spans="10:15" x14ac:dyDescent="0.2">
      <c r="J2663" s="26" t="s">
        <v>4326</v>
      </c>
      <c r="K2663" s="26" t="s">
        <v>6691</v>
      </c>
      <c r="N2663" s="4" t="s">
        <v>6462</v>
      </c>
      <c r="O2663" s="4" t="s">
        <v>7028</v>
      </c>
    </row>
    <row r="2664" spans="10:15" x14ac:dyDescent="0.2">
      <c r="J2664" s="26" t="s">
        <v>4326</v>
      </c>
      <c r="K2664" s="26" t="s">
        <v>6692</v>
      </c>
      <c r="N2664" s="4" t="s">
        <v>6465</v>
      </c>
      <c r="O2664" s="4" t="s">
        <v>7028</v>
      </c>
    </row>
    <row r="2665" spans="10:15" x14ac:dyDescent="0.2">
      <c r="J2665" s="26" t="s">
        <v>4326</v>
      </c>
      <c r="K2665" s="26" t="s">
        <v>6693</v>
      </c>
      <c r="N2665" s="4" t="s">
        <v>6463</v>
      </c>
      <c r="O2665" s="4" t="s">
        <v>7028</v>
      </c>
    </row>
    <row r="2666" spans="10:15" x14ac:dyDescent="0.2">
      <c r="J2666" s="26" t="s">
        <v>4327</v>
      </c>
      <c r="K2666" s="26" t="s">
        <v>6659</v>
      </c>
      <c r="N2666" s="4" t="s">
        <v>6464</v>
      </c>
      <c r="O2666" s="4" t="s">
        <v>7028</v>
      </c>
    </row>
    <row r="2667" spans="10:15" x14ac:dyDescent="0.2">
      <c r="J2667" s="26" t="s">
        <v>4327</v>
      </c>
      <c r="K2667" s="26" t="s">
        <v>6649</v>
      </c>
      <c r="N2667" s="4" t="s">
        <v>6466</v>
      </c>
      <c r="O2667" s="4" t="s">
        <v>7022</v>
      </c>
    </row>
    <row r="2668" spans="10:15" x14ac:dyDescent="0.2">
      <c r="J2668" s="26" t="s">
        <v>4327</v>
      </c>
      <c r="K2668" s="26" t="s">
        <v>6677</v>
      </c>
      <c r="N2668" s="4" t="s">
        <v>5165</v>
      </c>
      <c r="O2668" s="4" t="s">
        <v>6877</v>
      </c>
    </row>
    <row r="2669" spans="10:15" x14ac:dyDescent="0.2">
      <c r="J2669" s="26" t="s">
        <v>4327</v>
      </c>
      <c r="K2669" s="26" t="s">
        <v>6694</v>
      </c>
      <c r="N2669" s="4" t="s">
        <v>6260</v>
      </c>
      <c r="O2669" s="4" t="s">
        <v>4096</v>
      </c>
    </row>
    <row r="2670" spans="10:15" x14ac:dyDescent="0.2">
      <c r="J2670" s="26" t="s">
        <v>4327</v>
      </c>
      <c r="K2670" s="26" t="s">
        <v>7123</v>
      </c>
      <c r="N2670" s="4" t="s">
        <v>4887</v>
      </c>
      <c r="O2670" s="4" t="s">
        <v>6906</v>
      </c>
    </row>
    <row r="2671" spans="10:15" x14ac:dyDescent="0.2">
      <c r="J2671" s="26" t="s">
        <v>4328</v>
      </c>
      <c r="K2671" s="26" t="s">
        <v>7123</v>
      </c>
      <c r="N2671" s="4" t="s">
        <v>6706</v>
      </c>
      <c r="O2671" s="4" t="s">
        <v>7049</v>
      </c>
    </row>
    <row r="2672" spans="10:15" x14ac:dyDescent="0.2">
      <c r="J2672" s="26" t="s">
        <v>4329</v>
      </c>
      <c r="K2672" s="26" t="s">
        <v>6695</v>
      </c>
      <c r="N2672" s="148" t="s">
        <v>4392</v>
      </c>
      <c r="O2672" s="27" t="s">
        <v>4096</v>
      </c>
    </row>
    <row r="2673" spans="10:15" x14ac:dyDescent="0.2">
      <c r="J2673" s="26" t="s">
        <v>4329</v>
      </c>
      <c r="K2673" s="26" t="s">
        <v>6696</v>
      </c>
      <c r="N2673" s="150" t="s">
        <v>5910</v>
      </c>
      <c r="O2673" s="4" t="s">
        <v>6976</v>
      </c>
    </row>
    <row r="2674" spans="10:15" x14ac:dyDescent="0.2">
      <c r="J2674" s="26" t="s">
        <v>4329</v>
      </c>
      <c r="K2674" s="26" t="s">
        <v>6697</v>
      </c>
      <c r="N2674" s="4" t="s">
        <v>5087</v>
      </c>
      <c r="O2674" s="4" t="s">
        <v>6912</v>
      </c>
    </row>
    <row r="2675" spans="10:15" x14ac:dyDescent="0.2">
      <c r="J2675" s="26" t="s">
        <v>4329</v>
      </c>
      <c r="K2675" s="26" t="s">
        <v>6661</v>
      </c>
      <c r="N2675" s="4" t="s">
        <v>4888</v>
      </c>
      <c r="O2675" s="4" t="s">
        <v>6890</v>
      </c>
    </row>
    <row r="2676" spans="10:15" x14ac:dyDescent="0.2">
      <c r="J2676" s="26" t="s">
        <v>4329</v>
      </c>
      <c r="K2676" s="26" t="s">
        <v>7123</v>
      </c>
      <c r="N2676" s="4" t="s">
        <v>4889</v>
      </c>
      <c r="O2676" s="4" t="s">
        <v>6891</v>
      </c>
    </row>
    <row r="2677" spans="10:15" x14ac:dyDescent="0.2">
      <c r="J2677" s="26" t="s">
        <v>4329</v>
      </c>
      <c r="K2677" s="26" t="s">
        <v>6698</v>
      </c>
      <c r="N2677" s="4" t="s">
        <v>4890</v>
      </c>
      <c r="O2677" s="4" t="s">
        <v>6891</v>
      </c>
    </row>
    <row r="2678" spans="10:15" x14ac:dyDescent="0.2">
      <c r="J2678" s="26" t="s">
        <v>4329</v>
      </c>
      <c r="K2678" s="26" t="s">
        <v>6699</v>
      </c>
      <c r="N2678" s="4" t="s">
        <v>6305</v>
      </c>
      <c r="O2678" s="4" t="s">
        <v>7017</v>
      </c>
    </row>
    <row r="2679" spans="10:15" x14ac:dyDescent="0.2">
      <c r="J2679" s="26" t="s">
        <v>4329</v>
      </c>
      <c r="K2679" s="26" t="s">
        <v>6700</v>
      </c>
      <c r="N2679" s="4" t="s">
        <v>5278</v>
      </c>
      <c r="O2679" s="4" t="s">
        <v>6934</v>
      </c>
    </row>
    <row r="2680" spans="10:15" x14ac:dyDescent="0.2">
      <c r="J2680" s="26" t="s">
        <v>4330</v>
      </c>
      <c r="K2680" s="26" t="s">
        <v>6701</v>
      </c>
      <c r="N2680" s="4" t="s">
        <v>4891</v>
      </c>
      <c r="O2680" s="4" t="s">
        <v>6898</v>
      </c>
    </row>
    <row r="2681" spans="10:15" x14ac:dyDescent="0.2">
      <c r="J2681" s="26" t="s">
        <v>4330</v>
      </c>
      <c r="K2681" s="26" t="s">
        <v>6702</v>
      </c>
      <c r="N2681" s="4" t="s">
        <v>4892</v>
      </c>
      <c r="O2681" s="4" t="s">
        <v>6903</v>
      </c>
    </row>
    <row r="2682" spans="10:15" x14ac:dyDescent="0.2">
      <c r="J2682" s="26" t="s">
        <v>4330</v>
      </c>
      <c r="K2682" s="26" t="s">
        <v>6703</v>
      </c>
      <c r="N2682" s="4" t="s">
        <v>4893</v>
      </c>
      <c r="O2682" s="4" t="s">
        <v>6898</v>
      </c>
    </row>
    <row r="2683" spans="10:15" x14ac:dyDescent="0.2">
      <c r="J2683" s="26" t="s">
        <v>4330</v>
      </c>
      <c r="K2683" s="26" t="s">
        <v>7123</v>
      </c>
      <c r="N2683" s="4" t="s">
        <v>4894</v>
      </c>
      <c r="O2683" s="4" t="s">
        <v>6903</v>
      </c>
    </row>
    <row r="2684" spans="10:15" x14ac:dyDescent="0.2">
      <c r="J2684" s="26" t="s">
        <v>4330</v>
      </c>
      <c r="K2684" s="26" t="s">
        <v>6704</v>
      </c>
      <c r="N2684" s="4" t="s">
        <v>5088</v>
      </c>
      <c r="O2684" s="4" t="s">
        <v>6877</v>
      </c>
    </row>
    <row r="2685" spans="10:15" x14ac:dyDescent="0.2">
      <c r="J2685" s="26" t="s">
        <v>4330</v>
      </c>
      <c r="K2685" s="26" t="s">
        <v>6705</v>
      </c>
      <c r="N2685" s="148" t="s">
        <v>6238</v>
      </c>
      <c r="O2685" s="4" t="s">
        <v>4096</v>
      </c>
    </row>
    <row r="2686" spans="10:15" x14ac:dyDescent="0.2">
      <c r="J2686" s="26" t="s">
        <v>4330</v>
      </c>
      <c r="K2686" s="26" t="s">
        <v>6706</v>
      </c>
      <c r="N2686" s="4" t="s">
        <v>6321</v>
      </c>
      <c r="O2686" s="4" t="s">
        <v>7017</v>
      </c>
    </row>
    <row r="2687" spans="10:15" x14ac:dyDescent="0.2">
      <c r="J2687" s="26" t="s">
        <v>4331</v>
      </c>
      <c r="K2687" s="26" t="s">
        <v>6681</v>
      </c>
      <c r="N2687" s="4" t="s">
        <v>6481</v>
      </c>
      <c r="O2687" s="4" t="s">
        <v>6867</v>
      </c>
    </row>
    <row r="2688" spans="10:15" x14ac:dyDescent="0.2">
      <c r="J2688" s="26" t="s">
        <v>4331</v>
      </c>
      <c r="K2688" s="26" t="s">
        <v>6682</v>
      </c>
      <c r="N2688" s="4" t="s">
        <v>6481</v>
      </c>
      <c r="O2688" s="4" t="s">
        <v>6867</v>
      </c>
    </row>
    <row r="2689" spans="10:15" x14ac:dyDescent="0.2">
      <c r="J2689" s="26" t="s">
        <v>4331</v>
      </c>
      <c r="K2689" s="26" t="s">
        <v>6707</v>
      </c>
      <c r="N2689" s="4" t="s">
        <v>4510</v>
      </c>
      <c r="O2689" s="4" t="s">
        <v>6853</v>
      </c>
    </row>
    <row r="2690" spans="10:15" x14ac:dyDescent="0.2">
      <c r="J2690" s="26" t="s">
        <v>4331</v>
      </c>
      <c r="K2690" s="26" t="s">
        <v>7123</v>
      </c>
      <c r="N2690" s="4" t="s">
        <v>4510</v>
      </c>
      <c r="O2690" s="4" t="s">
        <v>6863</v>
      </c>
    </row>
    <row r="2691" spans="10:15" x14ac:dyDescent="0.2">
      <c r="J2691" s="26" t="s">
        <v>4331</v>
      </c>
      <c r="K2691" s="26" t="s">
        <v>6708</v>
      </c>
      <c r="N2691" s="4" t="s">
        <v>4510</v>
      </c>
      <c r="O2691" s="4" t="s">
        <v>6864</v>
      </c>
    </row>
    <row r="2692" spans="10:15" x14ac:dyDescent="0.2">
      <c r="J2692" s="26" t="s">
        <v>4331</v>
      </c>
      <c r="K2692" s="26" t="s">
        <v>6709</v>
      </c>
      <c r="N2692" s="4" t="s">
        <v>4510</v>
      </c>
      <c r="O2692" s="4" t="s">
        <v>6865</v>
      </c>
    </row>
    <row r="2693" spans="10:15" x14ac:dyDescent="0.2">
      <c r="J2693" s="26" t="s">
        <v>4331</v>
      </c>
      <c r="K2693" s="26" t="s">
        <v>6691</v>
      </c>
      <c r="N2693" s="4" t="s">
        <v>4510</v>
      </c>
      <c r="O2693" s="4" t="s">
        <v>6855</v>
      </c>
    </row>
    <row r="2694" spans="10:15" x14ac:dyDescent="0.2">
      <c r="J2694" s="26" t="s">
        <v>4331</v>
      </c>
      <c r="K2694" s="26" t="s">
        <v>6710</v>
      </c>
      <c r="N2694" s="4" t="s">
        <v>4510</v>
      </c>
      <c r="O2694" s="4" t="s">
        <v>6856</v>
      </c>
    </row>
    <row r="2695" spans="10:15" x14ac:dyDescent="0.2">
      <c r="J2695" s="26" t="s">
        <v>4332</v>
      </c>
      <c r="K2695" s="26" t="s">
        <v>6711</v>
      </c>
      <c r="N2695" s="4" t="s">
        <v>4510</v>
      </c>
      <c r="O2695" s="4" t="s">
        <v>6857</v>
      </c>
    </row>
    <row r="2696" spans="10:15" x14ac:dyDescent="0.2">
      <c r="J2696" s="26" t="s">
        <v>4332</v>
      </c>
      <c r="K2696" s="26" t="s">
        <v>7123</v>
      </c>
      <c r="N2696" s="4" t="s">
        <v>4510</v>
      </c>
      <c r="O2696" s="4" t="s">
        <v>6858</v>
      </c>
    </row>
    <row r="2697" spans="10:15" x14ac:dyDescent="0.2">
      <c r="J2697" s="26" t="s">
        <v>4332</v>
      </c>
      <c r="K2697" s="26" t="s">
        <v>6712</v>
      </c>
      <c r="N2697" s="4" t="s">
        <v>4510</v>
      </c>
      <c r="O2697" s="4" t="s">
        <v>6859</v>
      </c>
    </row>
    <row r="2698" spans="10:15" x14ac:dyDescent="0.2">
      <c r="J2698" s="26" t="s">
        <v>4332</v>
      </c>
      <c r="K2698" s="26" t="s">
        <v>6705</v>
      </c>
      <c r="N2698" s="4" t="s">
        <v>4510</v>
      </c>
      <c r="O2698" s="4" t="s">
        <v>6860</v>
      </c>
    </row>
    <row r="2699" spans="10:15" x14ac:dyDescent="0.2">
      <c r="J2699" s="26" t="s">
        <v>4333</v>
      </c>
      <c r="K2699" s="26" t="s">
        <v>7123</v>
      </c>
      <c r="N2699" s="4" t="s">
        <v>4510</v>
      </c>
      <c r="O2699" s="4" t="s">
        <v>6861</v>
      </c>
    </row>
    <row r="2700" spans="10:15" x14ac:dyDescent="0.2">
      <c r="J2700" s="26" t="s">
        <v>4334</v>
      </c>
      <c r="K2700" s="26" t="s">
        <v>6713</v>
      </c>
      <c r="N2700" s="4" t="s">
        <v>4508</v>
      </c>
      <c r="O2700" s="4" t="s">
        <v>6853</v>
      </c>
    </row>
    <row r="2701" spans="10:15" x14ac:dyDescent="0.2">
      <c r="J2701" s="26" t="s">
        <v>4334</v>
      </c>
      <c r="K2701" s="26" t="s">
        <v>7123</v>
      </c>
      <c r="N2701" s="4" t="s">
        <v>4508</v>
      </c>
      <c r="O2701" s="4" t="s">
        <v>6854</v>
      </c>
    </row>
    <row r="2702" spans="10:15" x14ac:dyDescent="0.2">
      <c r="J2702" s="26" t="s">
        <v>4335</v>
      </c>
      <c r="K2702" s="26" t="s">
        <v>7124</v>
      </c>
      <c r="N2702" s="4" t="s">
        <v>4508</v>
      </c>
      <c r="O2702" s="4" t="s">
        <v>6855</v>
      </c>
    </row>
    <row r="2703" spans="10:15" x14ac:dyDescent="0.2">
      <c r="J2703" s="26" t="s">
        <v>4336</v>
      </c>
      <c r="K2703" s="26" t="s">
        <v>7124</v>
      </c>
      <c r="N2703" s="4" t="s">
        <v>4508</v>
      </c>
      <c r="O2703" s="4" t="s">
        <v>6856</v>
      </c>
    </row>
    <row r="2704" spans="10:15" x14ac:dyDescent="0.2">
      <c r="J2704" s="26" t="s">
        <v>4337</v>
      </c>
      <c r="K2704" s="26" t="s">
        <v>7124</v>
      </c>
      <c r="N2704" s="4" t="s">
        <v>4508</v>
      </c>
      <c r="O2704" s="4" t="s">
        <v>6857</v>
      </c>
    </row>
    <row r="2705" spans="10:15" x14ac:dyDescent="0.2">
      <c r="J2705" s="26" t="s">
        <v>4338</v>
      </c>
      <c r="K2705" s="26" t="s">
        <v>7124</v>
      </c>
      <c r="N2705" s="4" t="s">
        <v>4508</v>
      </c>
      <c r="O2705" s="4" t="s">
        <v>6858</v>
      </c>
    </row>
    <row r="2706" spans="10:15" x14ac:dyDescent="0.2">
      <c r="J2706" s="26" t="s">
        <v>4339</v>
      </c>
      <c r="K2706" s="26" t="s">
        <v>7124</v>
      </c>
      <c r="N2706" s="4" t="s">
        <v>4508</v>
      </c>
      <c r="O2706" s="4" t="s">
        <v>6859</v>
      </c>
    </row>
    <row r="2707" spans="10:15" x14ac:dyDescent="0.2">
      <c r="J2707" s="26" t="s">
        <v>4340</v>
      </c>
      <c r="K2707" s="26" t="s">
        <v>7124</v>
      </c>
      <c r="N2707" s="4" t="s">
        <v>4508</v>
      </c>
      <c r="O2707" s="4" t="s">
        <v>6860</v>
      </c>
    </row>
    <row r="2708" spans="10:15" x14ac:dyDescent="0.2">
      <c r="J2708" s="26" t="s">
        <v>4341</v>
      </c>
      <c r="K2708" s="26" t="s">
        <v>7125</v>
      </c>
      <c r="N2708" s="4" t="s">
        <v>4508</v>
      </c>
      <c r="O2708" s="4" t="s">
        <v>6861</v>
      </c>
    </row>
    <row r="2709" spans="10:15" x14ac:dyDescent="0.2">
      <c r="J2709" s="26" t="s">
        <v>4342</v>
      </c>
      <c r="K2709" s="26" t="s">
        <v>7125</v>
      </c>
      <c r="N2709" s="4" t="s">
        <v>6083</v>
      </c>
      <c r="O2709" s="4" t="s">
        <v>4096</v>
      </c>
    </row>
    <row r="2710" spans="10:15" x14ac:dyDescent="0.2">
      <c r="J2710" s="26" t="s">
        <v>4343</v>
      </c>
      <c r="K2710" s="26" t="s">
        <v>7125</v>
      </c>
      <c r="N2710" s="4" t="s">
        <v>6108</v>
      </c>
      <c r="O2710" s="4" t="s">
        <v>4096</v>
      </c>
    </row>
    <row r="2711" spans="10:15" x14ac:dyDescent="0.2">
      <c r="J2711" s="26" t="s">
        <v>4344</v>
      </c>
      <c r="K2711" s="26" t="s">
        <v>7125</v>
      </c>
      <c r="N2711" s="4" t="s">
        <v>6111</v>
      </c>
      <c r="O2711" s="4" t="s">
        <v>4096</v>
      </c>
    </row>
    <row r="2712" spans="10:15" x14ac:dyDescent="0.2">
      <c r="J2712" s="26" t="s">
        <v>4345</v>
      </c>
      <c r="K2712" s="26" t="s">
        <v>7125</v>
      </c>
      <c r="N2712" s="4" t="s">
        <v>4218</v>
      </c>
      <c r="O2712" s="4" t="s">
        <v>4096</v>
      </c>
    </row>
    <row r="2713" spans="10:15" x14ac:dyDescent="0.2">
      <c r="J2713" s="26" t="s">
        <v>4346</v>
      </c>
      <c r="K2713" s="26" t="s">
        <v>7125</v>
      </c>
      <c r="N2713" s="4" t="s">
        <v>6109</v>
      </c>
      <c r="O2713" s="4" t="s">
        <v>4096</v>
      </c>
    </row>
    <row r="2714" spans="10:15" x14ac:dyDescent="0.2">
      <c r="J2714" s="26" t="s">
        <v>4347</v>
      </c>
      <c r="K2714" s="26" t="s">
        <v>7125</v>
      </c>
      <c r="N2714" s="4" t="s">
        <v>6691</v>
      </c>
      <c r="O2714" s="4" t="s">
        <v>7049</v>
      </c>
    </row>
    <row r="2715" spans="10:15" x14ac:dyDescent="0.2">
      <c r="J2715" s="26" t="s">
        <v>4348</v>
      </c>
      <c r="K2715" s="26" t="s">
        <v>7125</v>
      </c>
      <c r="N2715" s="4" t="s">
        <v>6691</v>
      </c>
      <c r="O2715" s="4" t="s">
        <v>7049</v>
      </c>
    </row>
    <row r="2716" spans="10:15" x14ac:dyDescent="0.2">
      <c r="J2716" s="26" t="s">
        <v>4349</v>
      </c>
      <c r="K2716" s="26" t="s">
        <v>7125</v>
      </c>
      <c r="N2716" s="4" t="s">
        <v>6090</v>
      </c>
      <c r="O2716" s="4" t="s">
        <v>4096</v>
      </c>
    </row>
    <row r="2717" spans="10:15" x14ac:dyDescent="0.2">
      <c r="J2717" s="26" t="s">
        <v>4350</v>
      </c>
      <c r="K2717" s="26" t="s">
        <v>7125</v>
      </c>
      <c r="N2717" s="4" t="s">
        <v>6660</v>
      </c>
      <c r="O2717" s="4" t="s">
        <v>7049</v>
      </c>
    </row>
    <row r="2718" spans="10:15" x14ac:dyDescent="0.2">
      <c r="J2718" s="48" t="s">
        <v>4351</v>
      </c>
      <c r="K2718" s="26" t="s">
        <v>7125</v>
      </c>
      <c r="N2718" s="4" t="s">
        <v>6503</v>
      </c>
      <c r="O2718" s="4" t="s">
        <v>4096</v>
      </c>
    </row>
    <row r="2719" spans="10:15" x14ac:dyDescent="0.2">
      <c r="N2719" s="4" t="s">
        <v>6480</v>
      </c>
      <c r="O2719" s="4" t="s">
        <v>6867</v>
      </c>
    </row>
    <row r="2720" spans="10:15" x14ac:dyDescent="0.2">
      <c r="N2720" s="151" t="s">
        <v>4509</v>
      </c>
      <c r="O2720" s="4" t="s">
        <v>6853</v>
      </c>
    </row>
    <row r="2721" spans="14:15" x14ac:dyDescent="0.2">
      <c r="N2721" s="151" t="s">
        <v>4509</v>
      </c>
      <c r="O2721" s="4" t="s">
        <v>6854</v>
      </c>
    </row>
    <row r="2722" spans="14:15" x14ac:dyDescent="0.2">
      <c r="N2722" s="151" t="s">
        <v>4509</v>
      </c>
      <c r="O2722" s="4" t="s">
        <v>6855</v>
      </c>
    </row>
    <row r="2723" spans="14:15" x14ac:dyDescent="0.2">
      <c r="N2723" s="151" t="s">
        <v>4509</v>
      </c>
      <c r="O2723" s="4" t="s">
        <v>6856</v>
      </c>
    </row>
    <row r="2724" spans="14:15" x14ac:dyDescent="0.2">
      <c r="N2724" s="151" t="s">
        <v>4509</v>
      </c>
      <c r="O2724" s="4" t="s">
        <v>6857</v>
      </c>
    </row>
    <row r="2725" spans="14:15" x14ac:dyDescent="0.2">
      <c r="N2725" s="151" t="s">
        <v>4509</v>
      </c>
      <c r="O2725" s="4" t="s">
        <v>6858</v>
      </c>
    </row>
    <row r="2726" spans="14:15" x14ac:dyDescent="0.2">
      <c r="N2726" s="151" t="s">
        <v>4509</v>
      </c>
      <c r="O2726" s="4" t="s">
        <v>6859</v>
      </c>
    </row>
    <row r="2727" spans="14:15" x14ac:dyDescent="0.2">
      <c r="N2727" s="151" t="s">
        <v>4509</v>
      </c>
      <c r="O2727" s="4" t="s">
        <v>6860</v>
      </c>
    </row>
    <row r="2728" spans="14:15" x14ac:dyDescent="0.2">
      <c r="N2728" s="151" t="s">
        <v>4509</v>
      </c>
      <c r="O2728" s="4" t="s">
        <v>6861</v>
      </c>
    </row>
    <row r="2729" spans="14:15" x14ac:dyDescent="0.2">
      <c r="N2729" s="151" t="s">
        <v>4509</v>
      </c>
      <c r="O2729" s="4" t="s">
        <v>6850</v>
      </c>
    </row>
    <row r="2730" spans="14:15" x14ac:dyDescent="0.2">
      <c r="N2730" s="151" t="s">
        <v>4509</v>
      </c>
      <c r="O2730" s="4" t="s">
        <v>6851</v>
      </c>
    </row>
    <row r="2731" spans="14:15" x14ac:dyDescent="0.2">
      <c r="N2731" s="4" t="s">
        <v>6306</v>
      </c>
      <c r="O2731" s="4" t="s">
        <v>7017</v>
      </c>
    </row>
    <row r="2732" spans="14:15" x14ac:dyDescent="0.2">
      <c r="N2732" s="4" t="s">
        <v>6645</v>
      </c>
      <c r="O2732" s="4" t="s">
        <v>7049</v>
      </c>
    </row>
    <row r="2733" spans="14:15" x14ac:dyDescent="0.2">
      <c r="N2733" s="4" t="s">
        <v>6504</v>
      </c>
      <c r="O2733" s="4" t="s">
        <v>4096</v>
      </c>
    </row>
    <row r="2734" spans="14:15" x14ac:dyDescent="0.2">
      <c r="N2734" s="4" t="s">
        <v>6507</v>
      </c>
      <c r="O2734" s="4" t="s">
        <v>4096</v>
      </c>
    </row>
    <row r="2735" spans="14:15" x14ac:dyDescent="0.2">
      <c r="N2735" s="4" t="s">
        <v>6505</v>
      </c>
      <c r="O2735" s="4" t="s">
        <v>4096</v>
      </c>
    </row>
    <row r="2736" spans="14:15" x14ac:dyDescent="0.2">
      <c r="N2736" s="148" t="s">
        <v>4513</v>
      </c>
      <c r="O2736" s="4" t="s">
        <v>6853</v>
      </c>
    </row>
    <row r="2737" spans="14:15" x14ac:dyDescent="0.2">
      <c r="N2737" s="148" t="s">
        <v>4513</v>
      </c>
      <c r="O2737" s="4" t="s">
        <v>6853</v>
      </c>
    </row>
    <row r="2738" spans="14:15" x14ac:dyDescent="0.2">
      <c r="N2738" s="4" t="s">
        <v>6639</v>
      </c>
      <c r="O2738" s="4" t="s">
        <v>7049</v>
      </c>
    </row>
    <row r="2739" spans="14:15" x14ac:dyDescent="0.2">
      <c r="N2739" s="4" t="s">
        <v>6692</v>
      </c>
      <c r="O2739" s="4" t="s">
        <v>7049</v>
      </c>
    </row>
    <row r="2740" spans="14:15" x14ac:dyDescent="0.2">
      <c r="N2740" s="4" t="s">
        <v>6640</v>
      </c>
      <c r="O2740" s="4" t="s">
        <v>7049</v>
      </c>
    </row>
    <row r="2741" spans="14:15" x14ac:dyDescent="0.2">
      <c r="N2741" s="4" t="s">
        <v>6525</v>
      </c>
      <c r="O2741" s="4" t="s">
        <v>4096</v>
      </c>
    </row>
    <row r="2742" spans="14:15" x14ac:dyDescent="0.2">
      <c r="N2742" s="4" t="s">
        <v>6281</v>
      </c>
      <c r="O2742" s="4" t="s">
        <v>7017</v>
      </c>
    </row>
    <row r="2743" spans="14:15" x14ac:dyDescent="0.2">
      <c r="N2743" s="4" t="s">
        <v>6518</v>
      </c>
      <c r="O2743" s="4" t="s">
        <v>4096</v>
      </c>
    </row>
    <row r="2744" spans="14:15" x14ac:dyDescent="0.2">
      <c r="N2744" s="4" t="s">
        <v>4465</v>
      </c>
      <c r="O2744" s="27" t="s">
        <v>4096</v>
      </c>
    </row>
    <row r="2745" spans="14:15" x14ac:dyDescent="0.2">
      <c r="N2745" s="4" t="s">
        <v>6539</v>
      </c>
      <c r="O2745" s="4" t="s">
        <v>4096</v>
      </c>
    </row>
    <row r="2746" spans="14:15" x14ac:dyDescent="0.2">
      <c r="N2746" s="4" t="s">
        <v>4592</v>
      </c>
      <c r="O2746" s="4" t="s">
        <v>4096</v>
      </c>
    </row>
    <row r="2747" spans="14:15" x14ac:dyDescent="0.2">
      <c r="N2747" s="4" t="s">
        <v>6673</v>
      </c>
      <c r="O2747" s="4" t="s">
        <v>7049</v>
      </c>
    </row>
    <row r="2748" spans="14:15" x14ac:dyDescent="0.2">
      <c r="N2748" s="4" t="s">
        <v>6710</v>
      </c>
      <c r="O2748" s="4" t="s">
        <v>7049</v>
      </c>
    </row>
    <row r="2749" spans="14:15" x14ac:dyDescent="0.2">
      <c r="N2749" s="4" t="s">
        <v>6693</v>
      </c>
      <c r="O2749" s="4" t="s">
        <v>7049</v>
      </c>
    </row>
    <row r="2750" spans="14:15" x14ac:dyDescent="0.2">
      <c r="N2750" s="4" t="s">
        <v>4594</v>
      </c>
      <c r="O2750" s="4" t="s">
        <v>4096</v>
      </c>
    </row>
    <row r="2751" spans="14:15" x14ac:dyDescent="0.2">
      <c r="N2751" s="4" t="s">
        <v>4486</v>
      </c>
      <c r="O2751" s="27" t="s">
        <v>4096</v>
      </c>
    </row>
    <row r="2752" spans="14:15" x14ac:dyDescent="0.2">
      <c r="N2752" s="4" t="s">
        <v>6350</v>
      </c>
      <c r="O2752" s="4" t="s">
        <v>7018</v>
      </c>
    </row>
    <row r="2753" spans="14:15" x14ac:dyDescent="0.2">
      <c r="N2753" s="4" t="s">
        <v>6467</v>
      </c>
      <c r="O2753" s="4" t="s">
        <v>7022</v>
      </c>
    </row>
    <row r="2754" spans="14:15" x14ac:dyDescent="0.2">
      <c r="N2754" s="4" t="s">
        <v>4601</v>
      </c>
      <c r="O2754" s="4" t="s">
        <v>4096</v>
      </c>
    </row>
    <row r="2755" spans="14:15" x14ac:dyDescent="0.2">
      <c r="N2755" s="4" t="s">
        <v>6641</v>
      </c>
      <c r="O2755" s="4" t="s">
        <v>7049</v>
      </c>
    </row>
    <row r="2756" spans="14:15" x14ac:dyDescent="0.2">
      <c r="N2756" s="4" t="s">
        <v>6642</v>
      </c>
      <c r="O2756" s="4" t="s">
        <v>7049</v>
      </c>
    </row>
    <row r="2757" spans="14:15" x14ac:dyDescent="0.2">
      <c r="N2757" s="4" t="s">
        <v>6643</v>
      </c>
      <c r="O2757" s="4" t="s">
        <v>7049</v>
      </c>
    </row>
    <row r="2758" spans="14:15" x14ac:dyDescent="0.2">
      <c r="N2758" s="4" t="s">
        <v>4567</v>
      </c>
      <c r="O2758" s="4" t="s">
        <v>4096</v>
      </c>
    </row>
    <row r="2759" spans="14:15" x14ac:dyDescent="0.2">
      <c r="N2759" s="4" t="s">
        <v>4602</v>
      </c>
      <c r="O2759" s="4" t="s">
        <v>4096</v>
      </c>
    </row>
    <row r="2760" spans="14:15" x14ac:dyDescent="0.2">
      <c r="N2760" s="164" t="s">
        <v>6077</v>
      </c>
      <c r="O2760" s="4" t="s">
        <v>6995</v>
      </c>
    </row>
    <row r="2761" spans="14:15" x14ac:dyDescent="0.2">
      <c r="N2761" s="150" t="s">
        <v>5739</v>
      </c>
      <c r="O2761" s="4" t="s">
        <v>6942</v>
      </c>
    </row>
    <row r="2762" spans="14:15" x14ac:dyDescent="0.2">
      <c r="N2762" s="148" t="s">
        <v>4618</v>
      </c>
      <c r="O2762" s="4" t="s">
        <v>4096</v>
      </c>
    </row>
    <row r="2763" spans="14:15" x14ac:dyDescent="0.2">
      <c r="N2763" s="4" t="s">
        <v>5310</v>
      </c>
      <c r="O2763" s="4" t="s">
        <v>6934</v>
      </c>
    </row>
    <row r="2764" spans="14:15" x14ac:dyDescent="0.2">
      <c r="N2764" s="148" t="s">
        <v>5394</v>
      </c>
      <c r="O2764" s="4" t="s">
        <v>6937</v>
      </c>
    </row>
    <row r="2765" spans="14:15" x14ac:dyDescent="0.2">
      <c r="N2765" s="4" t="s">
        <v>6216</v>
      </c>
      <c r="O2765" s="4" t="s">
        <v>4096</v>
      </c>
    </row>
    <row r="2766" spans="14:15" x14ac:dyDescent="0.2">
      <c r="N2766" s="164" t="s">
        <v>6078</v>
      </c>
      <c r="O2766" s="4" t="s">
        <v>6995</v>
      </c>
    </row>
    <row r="2767" spans="14:15" x14ac:dyDescent="0.2">
      <c r="N2767" s="164" t="s">
        <v>6079</v>
      </c>
      <c r="O2767" s="4" t="s">
        <v>6995</v>
      </c>
    </row>
    <row r="2768" spans="14:15" x14ac:dyDescent="0.2">
      <c r="N2768" s="164" t="s">
        <v>6073</v>
      </c>
      <c r="O2768" s="4" t="s">
        <v>6995</v>
      </c>
    </row>
    <row r="2769" spans="14:15" x14ac:dyDescent="0.2">
      <c r="N2769" s="153" t="s">
        <v>4634</v>
      </c>
      <c r="O2769" s="4" t="s">
        <v>4096</v>
      </c>
    </row>
    <row r="2770" spans="14:15" x14ac:dyDescent="0.2">
      <c r="N2770" s="4" t="s">
        <v>4603</v>
      </c>
      <c r="O2770" s="4" t="s">
        <v>4096</v>
      </c>
    </row>
    <row r="2771" spans="14:15" x14ac:dyDescent="0.2">
      <c r="N2771" s="4" t="s">
        <v>5318</v>
      </c>
      <c r="O2771" s="4" t="s">
        <v>6936</v>
      </c>
    </row>
    <row r="2772" spans="14:15" x14ac:dyDescent="0.2">
      <c r="N2772" s="153" t="s">
        <v>4645</v>
      </c>
      <c r="O2772" s="4" t="s">
        <v>4096</v>
      </c>
    </row>
    <row r="2773" spans="14:15" x14ac:dyDescent="0.2">
      <c r="N2773" s="27" t="s">
        <v>4423</v>
      </c>
      <c r="O2773" s="27" t="s">
        <v>4096</v>
      </c>
    </row>
    <row r="2774" spans="14:15" x14ac:dyDescent="0.2">
      <c r="N2774" s="165" t="s">
        <v>6479</v>
      </c>
      <c r="O2774" s="165" t="s">
        <v>6867</v>
      </c>
    </row>
  </sheetData>
  <autoFilter ref="E1:F381"/>
  <dataConsolidate/>
  <customSheetViews>
    <customSheetView guid="{62C2D7BF-7EC5-4E57-B9AD-5B03B3884291}" showAutoFilter="1" topLeftCell="G42">
      <selection activeCell="J46" sqref="J46"/>
      <pageMargins left="0.7" right="0.7" top="0.75" bottom="0.75" header="0.3" footer="0.3"/>
      <autoFilter ref="E1:F382"/>
    </customSheetView>
  </customSheetViews>
  <hyperlinks>
    <hyperlink ref="F3" r:id="rId1" tooltip="Coteaux de Mascara (page does not exist)" display="http://en.wikipedia.org/w/index.php?title=Coteaux_de_Mascara&amp;action=edit&amp;redlink=1"/>
    <hyperlink ref="F6" r:id="rId2" tooltip="Dahra hills (page does not exist)" display="http://en.wikipedia.org/w/index.php?title=Dahra_hills&amp;action=edit&amp;redlink=1"/>
    <hyperlink ref="F5" r:id="rId3" tooltip="Coteaux du Zaccar (page does not exist)" display="http://en.wikipedia.org/w/index.php?title=Coteaux_du_Zaccar&amp;action=edit&amp;redlink=1"/>
    <hyperlink ref="F7" r:id="rId4" tooltip="Médéa" display="http://en.wikipedia.org/wiki/M%C3%A9d%C3%A9a"/>
    <hyperlink ref="F2" r:id="rId5" tooltip="Aïn Bessem Bouria (page does not exist)" display="http://en.wikipedia.org/w/index.php?title=A%C3%AFn_Bessem_Bouria&amp;action=edit&amp;redlink=1"/>
    <hyperlink ref="F35" r:id="rId6" tooltip="Wallonia" display="http://en.wikipedia.org/wiki/Wallonia"/>
    <hyperlink ref="F51" location="2" display="2"/>
    <hyperlink ref="F48" location="2" display="2"/>
    <hyperlink ref="F50" location="4" display="4"/>
    <hyperlink ref="J3" r:id="rId7" tooltip="Coteaux de Mascara (page does not exist)" display="http://en.wikipedia.org/w/index.php?title=Coteaux_de_Mascara&amp;action=edit&amp;redlink=1"/>
    <hyperlink ref="J6" r:id="rId8" tooltip="Dahra hills (page does not exist)" display="http://en.wikipedia.org/w/index.php?title=Dahra_hills&amp;action=edit&amp;redlink=1"/>
    <hyperlink ref="J5" r:id="rId9" tooltip="Coteaux du Zaccar (page does not exist)" display="http://en.wikipedia.org/w/index.php?title=Coteaux_du_Zaccar&amp;action=edit&amp;redlink=1"/>
    <hyperlink ref="J7" r:id="rId10" tooltip="Médéa" display="http://en.wikipedia.org/wiki/M%C3%A9d%C3%A9a"/>
    <hyperlink ref="J2" r:id="rId11" tooltip="Aïn Bessem Bouria (page does not exist)" display="http://en.wikipedia.org/w/index.php?title=A%C3%AFn_Bessem_Bouria&amp;action=edit&amp;redlink=1"/>
    <hyperlink ref="J203" r:id="rId12" tooltip="Wallonia" display="http://en.wikipedia.org/wiki/Wallonia"/>
    <hyperlink ref="K199" r:id="rId13" tooltip="Hageland" display="http://en.wikipedia.org/wiki/Hageland"/>
    <hyperlink ref="K201" r:id="rId14" tooltip="Heuvelland" display="http://en.wikipedia.org/wiki/Heuvelland"/>
    <hyperlink ref="J220" location="2" display="2"/>
    <hyperlink ref="J217" location="2" display="2"/>
    <hyperlink ref="J219" location="4" display="4"/>
    <hyperlink ref="K195" r:id="rId15" display="http://www.austrianwine.com/our-wine/wine-growing-regions/steiermark-styria/suedoststeiermark/"/>
    <hyperlink ref="K1031" r:id="rId16" tooltip="Kvareli" display="http://en.wikipedia.org/wiki/Kvareli"/>
    <hyperlink ref="K1032" r:id="rId17" tooltip="Telavi" display="http://en.wikipedia.org/wiki/Telavi"/>
    <hyperlink ref="K1499" r:id="rId18" tooltip="Sforzato di Valtellina (page does not exist)" display="http://en.wikipedia.org/w/index.php?title=Sforzato_di_Valtellina&amp;action=edit&amp;redlink=1"/>
    <hyperlink ref="J204" r:id="rId19" tooltip="Wallonia" display="http://en.wikipedia.org/wiki/Wallonia"/>
    <hyperlink ref="N1096" r:id="rId20" tooltip="Hageland" display="http://en.wikipedia.org/wiki/Hageland"/>
    <hyperlink ref="N1127" r:id="rId21" tooltip="Heuvelland" display="http://en.wikipedia.org/wiki/Heuvelland"/>
    <hyperlink ref="N2265" r:id="rId22" display="http://www.austrianwine.com/our-wine/wine-growing-regions/steiermark-styria/suedoststeiermark/"/>
    <hyperlink ref="N1249" r:id="rId23" tooltip="Kvareli" display="http://en.wikipedia.org/wiki/Kvareli"/>
    <hyperlink ref="N2296" r:id="rId24" tooltip="Telavi" display="http://en.wikipedia.org/wiki/Telavi"/>
    <hyperlink ref="N2188" r:id="rId25" tooltip="Sforzato di Valtellina (page does not exist)" display="http://en.wikipedia.org/w/index.php?title=Sforzato_di_Valtellina&amp;action=edit&amp;redlink=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1996"/>
  <sheetViews>
    <sheetView topLeftCell="D1" workbookViewId="0">
      <selection activeCell="D1" sqref="D1"/>
    </sheetView>
  </sheetViews>
  <sheetFormatPr defaultRowHeight="14.25" x14ac:dyDescent="0.2"/>
  <cols>
    <col min="1" max="1" width="21.875" bestFit="1" customWidth="1"/>
    <col min="2" max="2" width="9.625" bestFit="1" customWidth="1"/>
    <col min="3" max="3" width="22.125" bestFit="1" customWidth="1"/>
    <col min="4" max="4" width="13.375" bestFit="1" customWidth="1"/>
    <col min="5" max="5" width="34.125" bestFit="1" customWidth="1"/>
    <col min="6" max="6" width="50.375" customWidth="1"/>
    <col min="7" max="7" width="39.375" customWidth="1"/>
    <col min="10" max="10" width="12.25" bestFit="1" customWidth="1"/>
  </cols>
  <sheetData>
    <row r="1" spans="1:10" x14ac:dyDescent="0.2">
      <c r="A1" t="s">
        <v>904</v>
      </c>
      <c r="B1" s="7" t="s">
        <v>905</v>
      </c>
      <c r="C1" s="7" t="s">
        <v>954</v>
      </c>
      <c r="D1" s="7" t="s">
        <v>960</v>
      </c>
      <c r="E1" s="7" t="s">
        <v>965</v>
      </c>
      <c r="F1" s="7" t="s">
        <v>971</v>
      </c>
      <c r="G1" s="7" t="s">
        <v>2965</v>
      </c>
      <c r="H1" s="7" t="s">
        <v>3926</v>
      </c>
      <c r="I1" s="7" t="s">
        <v>3930</v>
      </c>
      <c r="J1" s="123" t="s">
        <v>6811</v>
      </c>
    </row>
    <row r="2" spans="1:10" x14ac:dyDescent="0.2">
      <c r="A2" s="4" t="s">
        <v>123</v>
      </c>
      <c r="B2" s="8" t="s">
        <v>906</v>
      </c>
      <c r="C2" s="9" t="s">
        <v>955</v>
      </c>
      <c r="D2" s="10" t="s">
        <v>961</v>
      </c>
      <c r="E2" s="11" t="s">
        <v>966</v>
      </c>
      <c r="F2" t="s">
        <v>972</v>
      </c>
      <c r="G2" s="12" t="s">
        <v>2966</v>
      </c>
      <c r="H2" s="8" t="s">
        <v>3927</v>
      </c>
      <c r="I2" s="8" t="s">
        <v>3931</v>
      </c>
      <c r="J2" s="124" t="s">
        <v>6812</v>
      </c>
    </row>
    <row r="3" spans="1:10" x14ac:dyDescent="0.2">
      <c r="A3" s="4" t="s">
        <v>124</v>
      </c>
      <c r="B3" s="8" t="s">
        <v>907</v>
      </c>
      <c r="C3" s="9" t="s">
        <v>956</v>
      </c>
      <c r="D3" s="10" t="s">
        <v>962</v>
      </c>
      <c r="E3" s="9" t="s">
        <v>967</v>
      </c>
      <c r="F3" t="s">
        <v>973</v>
      </c>
      <c r="G3" s="12" t="s">
        <v>2967</v>
      </c>
      <c r="H3" s="8" t="s">
        <v>3928</v>
      </c>
      <c r="I3" s="8" t="s">
        <v>3932</v>
      </c>
      <c r="J3" s="124" t="s">
        <v>6813</v>
      </c>
    </row>
    <row r="4" spans="1:10" x14ac:dyDescent="0.2">
      <c r="A4" s="4" t="s">
        <v>125</v>
      </c>
      <c r="B4" s="8" t="s">
        <v>908</v>
      </c>
      <c r="C4" s="9" t="s">
        <v>957</v>
      </c>
      <c r="D4" s="10" t="s">
        <v>963</v>
      </c>
      <c r="E4" s="9" t="s">
        <v>968</v>
      </c>
      <c r="F4" t="s">
        <v>974</v>
      </c>
      <c r="G4" s="12" t="s">
        <v>2968</v>
      </c>
      <c r="H4" s="8" t="s">
        <v>3929</v>
      </c>
      <c r="I4" s="8" t="s">
        <v>3933</v>
      </c>
      <c r="J4" s="124" t="s">
        <v>6814</v>
      </c>
    </row>
    <row r="5" spans="1:10" x14ac:dyDescent="0.2">
      <c r="A5" s="4" t="s">
        <v>126</v>
      </c>
      <c r="B5" s="8" t="s">
        <v>909</v>
      </c>
      <c r="C5" s="9" t="s">
        <v>958</v>
      </c>
      <c r="D5" s="10" t="s">
        <v>964</v>
      </c>
      <c r="E5" s="9" t="s">
        <v>969</v>
      </c>
      <c r="F5" t="s">
        <v>975</v>
      </c>
      <c r="G5" s="12" t="s">
        <v>2969</v>
      </c>
      <c r="I5" s="8" t="s">
        <v>3934</v>
      </c>
      <c r="J5" s="124" t="s">
        <v>6815</v>
      </c>
    </row>
    <row r="6" spans="1:10" x14ac:dyDescent="0.2">
      <c r="A6" s="4" t="s">
        <v>127</v>
      </c>
      <c r="B6" s="8" t="s">
        <v>910</v>
      </c>
      <c r="C6" s="8" t="s">
        <v>959</v>
      </c>
      <c r="E6" s="9" t="s">
        <v>970</v>
      </c>
      <c r="F6" t="s">
        <v>976</v>
      </c>
      <c r="G6" s="12" t="s">
        <v>2970</v>
      </c>
      <c r="I6" s="8" t="s">
        <v>3935</v>
      </c>
      <c r="J6" s="124" t="s">
        <v>6816</v>
      </c>
    </row>
    <row r="7" spans="1:10" x14ac:dyDescent="0.2">
      <c r="A7" s="4" t="s">
        <v>128</v>
      </c>
      <c r="B7" s="8" t="s">
        <v>911</v>
      </c>
      <c r="F7" t="s">
        <v>977</v>
      </c>
      <c r="G7" s="12" t="s">
        <v>2971</v>
      </c>
      <c r="I7" s="8" t="s">
        <v>3936</v>
      </c>
      <c r="J7" s="124" t="s">
        <v>6817</v>
      </c>
    </row>
    <row r="8" spans="1:10" x14ac:dyDescent="0.2">
      <c r="A8" s="4" t="s">
        <v>129</v>
      </c>
      <c r="B8" s="8" t="s">
        <v>912</v>
      </c>
      <c r="F8" t="s">
        <v>978</v>
      </c>
      <c r="G8" s="12" t="s">
        <v>2972</v>
      </c>
      <c r="J8" s="124" t="s">
        <v>6818</v>
      </c>
    </row>
    <row r="9" spans="1:10" x14ac:dyDescent="0.2">
      <c r="A9" s="4" t="s">
        <v>130</v>
      </c>
      <c r="B9" s="8" t="s">
        <v>913</v>
      </c>
      <c r="F9" t="s">
        <v>979</v>
      </c>
      <c r="G9" s="12" t="s">
        <v>2973</v>
      </c>
      <c r="J9" s="124" t="s">
        <v>6819</v>
      </c>
    </row>
    <row r="10" spans="1:10" x14ac:dyDescent="0.2">
      <c r="A10" s="4" t="s">
        <v>131</v>
      </c>
      <c r="B10" s="8" t="s">
        <v>914</v>
      </c>
      <c r="F10" t="s">
        <v>980</v>
      </c>
      <c r="G10" s="12" t="s">
        <v>2974</v>
      </c>
      <c r="J10" s="124" t="s">
        <v>6820</v>
      </c>
    </row>
    <row r="11" spans="1:10" x14ac:dyDescent="0.2">
      <c r="A11" s="4" t="s">
        <v>132</v>
      </c>
      <c r="B11" s="8" t="s">
        <v>915</v>
      </c>
      <c r="F11" t="s">
        <v>981</v>
      </c>
      <c r="G11" s="12" t="s">
        <v>2975</v>
      </c>
      <c r="J11" s="124" t="s">
        <v>6821</v>
      </c>
    </row>
    <row r="12" spans="1:10" x14ac:dyDescent="0.2">
      <c r="A12" s="4" t="s">
        <v>133</v>
      </c>
      <c r="B12" s="8" t="s">
        <v>916</v>
      </c>
      <c r="F12" t="s">
        <v>982</v>
      </c>
      <c r="G12" s="12" t="s">
        <v>2976</v>
      </c>
      <c r="J12" s="124" t="s">
        <v>6822</v>
      </c>
    </row>
    <row r="13" spans="1:10" x14ac:dyDescent="0.2">
      <c r="A13" s="4" t="s">
        <v>134</v>
      </c>
      <c r="B13" s="8" t="s">
        <v>917</v>
      </c>
      <c r="F13" t="s">
        <v>983</v>
      </c>
      <c r="G13" s="13" t="s">
        <v>2977</v>
      </c>
      <c r="J13" s="124" t="s">
        <v>964</v>
      </c>
    </row>
    <row r="14" spans="1:10" x14ac:dyDescent="0.2">
      <c r="A14" s="4" t="s">
        <v>135</v>
      </c>
      <c r="B14" s="8" t="s">
        <v>918</v>
      </c>
      <c r="F14" t="s">
        <v>984</v>
      </c>
      <c r="G14" s="12" t="s">
        <v>2978</v>
      </c>
    </row>
    <row r="15" spans="1:10" x14ac:dyDescent="0.2">
      <c r="A15" s="4" t="s">
        <v>136</v>
      </c>
      <c r="B15" s="8" t="s">
        <v>919</v>
      </c>
      <c r="F15" t="s">
        <v>985</v>
      </c>
      <c r="G15" s="12" t="s">
        <v>2979</v>
      </c>
    </row>
    <row r="16" spans="1:10" x14ac:dyDescent="0.2">
      <c r="A16" s="4" t="s">
        <v>137</v>
      </c>
      <c r="B16" s="8" t="s">
        <v>920</v>
      </c>
      <c r="F16" t="s">
        <v>986</v>
      </c>
      <c r="G16" s="12" t="s">
        <v>2980</v>
      </c>
    </row>
    <row r="17" spans="1:7" x14ac:dyDescent="0.2">
      <c r="A17" s="4" t="s">
        <v>138</v>
      </c>
      <c r="B17" s="8" t="s">
        <v>921</v>
      </c>
      <c r="F17" t="s">
        <v>987</v>
      </c>
      <c r="G17" s="12" t="s">
        <v>2981</v>
      </c>
    </row>
    <row r="18" spans="1:7" x14ac:dyDescent="0.2">
      <c r="A18" s="4" t="s">
        <v>139</v>
      </c>
      <c r="B18" s="8" t="s">
        <v>922</v>
      </c>
      <c r="F18" t="s">
        <v>988</v>
      </c>
      <c r="G18" s="12" t="s">
        <v>2982</v>
      </c>
    </row>
    <row r="19" spans="1:7" x14ac:dyDescent="0.2">
      <c r="A19" s="4" t="s">
        <v>140</v>
      </c>
      <c r="B19" s="8" t="s">
        <v>923</v>
      </c>
      <c r="F19" t="s">
        <v>989</v>
      </c>
      <c r="G19" s="12" t="s">
        <v>2983</v>
      </c>
    </row>
    <row r="20" spans="1:7" x14ac:dyDescent="0.2">
      <c r="A20" s="4" t="s">
        <v>141</v>
      </c>
      <c r="B20" s="8" t="s">
        <v>924</v>
      </c>
      <c r="F20" t="s">
        <v>990</v>
      </c>
      <c r="G20" s="12" t="s">
        <v>2984</v>
      </c>
    </row>
    <row r="21" spans="1:7" x14ac:dyDescent="0.2">
      <c r="A21" s="4" t="s">
        <v>142</v>
      </c>
      <c r="B21" s="8" t="s">
        <v>925</v>
      </c>
      <c r="F21" t="s">
        <v>991</v>
      </c>
      <c r="G21" s="12" t="s">
        <v>2985</v>
      </c>
    </row>
    <row r="22" spans="1:7" x14ac:dyDescent="0.2">
      <c r="A22" s="4" t="s">
        <v>143</v>
      </c>
      <c r="B22" s="8" t="s">
        <v>926</v>
      </c>
      <c r="F22" t="s">
        <v>992</v>
      </c>
      <c r="G22" s="12" t="s">
        <v>2986</v>
      </c>
    </row>
    <row r="23" spans="1:7" x14ac:dyDescent="0.2">
      <c r="A23" s="4" t="s">
        <v>144</v>
      </c>
      <c r="B23" s="8" t="s">
        <v>927</v>
      </c>
      <c r="F23" t="s">
        <v>993</v>
      </c>
      <c r="G23" s="12" t="s">
        <v>2987</v>
      </c>
    </row>
    <row r="24" spans="1:7" x14ac:dyDescent="0.2">
      <c r="A24" s="4" t="s">
        <v>145</v>
      </c>
      <c r="B24" s="8" t="s">
        <v>928</v>
      </c>
      <c r="F24" t="s">
        <v>994</v>
      </c>
      <c r="G24" s="12" t="s">
        <v>2988</v>
      </c>
    </row>
    <row r="25" spans="1:7" x14ac:dyDescent="0.2">
      <c r="A25" s="4" t="s">
        <v>146</v>
      </c>
      <c r="B25" s="8" t="s">
        <v>929</v>
      </c>
      <c r="F25" t="s">
        <v>995</v>
      </c>
      <c r="G25" s="12" t="s">
        <v>2989</v>
      </c>
    </row>
    <row r="26" spans="1:7" x14ac:dyDescent="0.2">
      <c r="A26" s="4" t="s">
        <v>147</v>
      </c>
      <c r="B26" s="8" t="s">
        <v>930</v>
      </c>
      <c r="F26" t="s">
        <v>996</v>
      </c>
      <c r="G26" s="14" t="s">
        <v>2990</v>
      </c>
    </row>
    <row r="27" spans="1:7" x14ac:dyDescent="0.2">
      <c r="A27" s="4" t="s">
        <v>148</v>
      </c>
      <c r="B27" s="8" t="s">
        <v>931</v>
      </c>
      <c r="F27" t="s">
        <v>997</v>
      </c>
      <c r="G27" s="12" t="s">
        <v>2991</v>
      </c>
    </row>
    <row r="28" spans="1:7" x14ac:dyDescent="0.2">
      <c r="A28" s="4" t="s">
        <v>149</v>
      </c>
      <c r="B28" s="8" t="s">
        <v>932</v>
      </c>
      <c r="F28" t="s">
        <v>998</v>
      </c>
      <c r="G28" s="12" t="s">
        <v>2992</v>
      </c>
    </row>
    <row r="29" spans="1:7" x14ac:dyDescent="0.2">
      <c r="A29" s="4" t="s">
        <v>150</v>
      </c>
      <c r="B29" s="8" t="s">
        <v>933</v>
      </c>
      <c r="F29" t="s">
        <v>999</v>
      </c>
      <c r="G29" s="14" t="s">
        <v>2993</v>
      </c>
    </row>
    <row r="30" spans="1:7" x14ac:dyDescent="0.2">
      <c r="A30" s="4" t="s">
        <v>151</v>
      </c>
      <c r="B30" s="8" t="s">
        <v>934</v>
      </c>
      <c r="F30" t="s">
        <v>1000</v>
      </c>
      <c r="G30" s="14" t="s">
        <v>2994</v>
      </c>
    </row>
    <row r="31" spans="1:7" x14ac:dyDescent="0.2">
      <c r="A31" s="4" t="s">
        <v>152</v>
      </c>
      <c r="B31" s="8" t="s">
        <v>935</v>
      </c>
      <c r="F31" t="s">
        <v>1001</v>
      </c>
      <c r="G31" s="12" t="s">
        <v>2995</v>
      </c>
    </row>
    <row r="32" spans="1:7" x14ac:dyDescent="0.2">
      <c r="A32" s="4" t="s">
        <v>153</v>
      </c>
      <c r="B32" s="8" t="s">
        <v>936</v>
      </c>
      <c r="F32" t="s">
        <v>1002</v>
      </c>
      <c r="G32" s="12" t="s">
        <v>2996</v>
      </c>
    </row>
    <row r="33" spans="1:7" x14ac:dyDescent="0.2">
      <c r="A33" s="4" t="s">
        <v>154</v>
      </c>
      <c r="B33" s="8" t="s">
        <v>937</v>
      </c>
      <c r="F33" t="s">
        <v>1003</v>
      </c>
      <c r="G33" s="14" t="s">
        <v>2997</v>
      </c>
    </row>
    <row r="34" spans="1:7" x14ac:dyDescent="0.2">
      <c r="A34" s="4" t="s">
        <v>155</v>
      </c>
      <c r="B34" s="8" t="s">
        <v>938</v>
      </c>
      <c r="F34" t="s">
        <v>1004</v>
      </c>
      <c r="G34" s="12" t="s">
        <v>2998</v>
      </c>
    </row>
    <row r="35" spans="1:7" x14ac:dyDescent="0.2">
      <c r="A35" s="4" t="s">
        <v>156</v>
      </c>
      <c r="B35" s="8" t="s">
        <v>939</v>
      </c>
      <c r="F35" t="s">
        <v>1005</v>
      </c>
      <c r="G35" s="12" t="s">
        <v>2999</v>
      </c>
    </row>
    <row r="36" spans="1:7" x14ac:dyDescent="0.2">
      <c r="A36" s="4" t="s">
        <v>157</v>
      </c>
      <c r="B36" s="8" t="s">
        <v>940</v>
      </c>
      <c r="F36" t="s">
        <v>1006</v>
      </c>
      <c r="G36" s="12" t="s">
        <v>3000</v>
      </c>
    </row>
    <row r="37" spans="1:7" x14ac:dyDescent="0.2">
      <c r="A37" s="4" t="s">
        <v>158</v>
      </c>
      <c r="B37" s="8" t="s">
        <v>941</v>
      </c>
      <c r="F37" t="s">
        <v>1007</v>
      </c>
      <c r="G37" s="13" t="s">
        <v>3001</v>
      </c>
    </row>
    <row r="38" spans="1:7" x14ac:dyDescent="0.2">
      <c r="A38" s="4" t="s">
        <v>159</v>
      </c>
      <c r="B38" s="8" t="s">
        <v>942</v>
      </c>
      <c r="F38" t="s">
        <v>1008</v>
      </c>
      <c r="G38" s="12" t="s">
        <v>3002</v>
      </c>
    </row>
    <row r="39" spans="1:7" x14ac:dyDescent="0.2">
      <c r="A39" s="5" t="s">
        <v>160</v>
      </c>
      <c r="B39" s="8" t="s">
        <v>943</v>
      </c>
      <c r="F39" t="s">
        <v>1009</v>
      </c>
      <c r="G39" s="12" t="s">
        <v>3003</v>
      </c>
    </row>
    <row r="40" spans="1:7" x14ac:dyDescent="0.2">
      <c r="A40" s="4" t="s">
        <v>161</v>
      </c>
      <c r="B40" s="8" t="s">
        <v>944</v>
      </c>
      <c r="F40" t="s">
        <v>1010</v>
      </c>
      <c r="G40" s="12" t="s">
        <v>3004</v>
      </c>
    </row>
    <row r="41" spans="1:7" x14ac:dyDescent="0.2">
      <c r="A41" s="4" t="s">
        <v>162</v>
      </c>
      <c r="B41" s="8" t="s">
        <v>945</v>
      </c>
      <c r="F41" t="s">
        <v>1011</v>
      </c>
      <c r="G41" s="12" t="s">
        <v>3005</v>
      </c>
    </row>
    <row r="42" spans="1:7" x14ac:dyDescent="0.2">
      <c r="A42" s="4" t="s">
        <v>163</v>
      </c>
      <c r="B42" s="8" t="s">
        <v>946</v>
      </c>
      <c r="F42" t="s">
        <v>1012</v>
      </c>
      <c r="G42" s="12" t="s">
        <v>3006</v>
      </c>
    </row>
    <row r="43" spans="1:7" x14ac:dyDescent="0.2">
      <c r="A43" s="4" t="s">
        <v>164</v>
      </c>
      <c r="B43" s="8" t="s">
        <v>947</v>
      </c>
      <c r="F43" t="s">
        <v>1013</v>
      </c>
      <c r="G43" s="12" t="s">
        <v>3007</v>
      </c>
    </row>
    <row r="44" spans="1:7" x14ac:dyDescent="0.2">
      <c r="A44" s="4" t="s">
        <v>165</v>
      </c>
      <c r="B44" s="8" t="s">
        <v>948</v>
      </c>
      <c r="F44" t="s">
        <v>1014</v>
      </c>
      <c r="G44" s="12" t="s">
        <v>3008</v>
      </c>
    </row>
    <row r="45" spans="1:7" x14ac:dyDescent="0.2">
      <c r="A45" s="4" t="s">
        <v>166</v>
      </c>
      <c r="B45" s="8" t="s">
        <v>949</v>
      </c>
      <c r="F45" t="s">
        <v>1015</v>
      </c>
      <c r="G45" s="12" t="s">
        <v>3009</v>
      </c>
    </row>
    <row r="46" spans="1:7" x14ac:dyDescent="0.2">
      <c r="A46" s="4" t="s">
        <v>167</v>
      </c>
      <c r="B46" s="8" t="s">
        <v>950</v>
      </c>
      <c r="F46" t="s">
        <v>1016</v>
      </c>
      <c r="G46" s="12" t="s">
        <v>3010</v>
      </c>
    </row>
    <row r="47" spans="1:7" x14ac:dyDescent="0.2">
      <c r="A47" s="4" t="s">
        <v>168</v>
      </c>
      <c r="B47" s="8" t="s">
        <v>951</v>
      </c>
      <c r="F47" t="s">
        <v>1017</v>
      </c>
      <c r="G47" s="12" t="s">
        <v>3011</v>
      </c>
    </row>
    <row r="48" spans="1:7" x14ac:dyDescent="0.2">
      <c r="A48" s="4" t="s">
        <v>169</v>
      </c>
      <c r="B48" s="8" t="s">
        <v>952</v>
      </c>
      <c r="F48" t="s">
        <v>1018</v>
      </c>
      <c r="G48" s="12" t="s">
        <v>3012</v>
      </c>
    </row>
    <row r="49" spans="1:7" x14ac:dyDescent="0.2">
      <c r="A49" s="4" t="s">
        <v>170</v>
      </c>
      <c r="B49" s="8" t="s">
        <v>953</v>
      </c>
      <c r="F49" t="s">
        <v>1019</v>
      </c>
      <c r="G49" s="13" t="s">
        <v>3013</v>
      </c>
    </row>
    <row r="50" spans="1:7" x14ac:dyDescent="0.2">
      <c r="A50" s="4" t="s">
        <v>171</v>
      </c>
      <c r="F50" t="s">
        <v>1020</v>
      </c>
      <c r="G50" s="12" t="s">
        <v>3014</v>
      </c>
    </row>
    <row r="51" spans="1:7" x14ac:dyDescent="0.2">
      <c r="A51" s="4" t="s">
        <v>172</v>
      </c>
      <c r="F51" t="s">
        <v>1021</v>
      </c>
      <c r="G51" s="12" t="s">
        <v>3015</v>
      </c>
    </row>
    <row r="52" spans="1:7" x14ac:dyDescent="0.2">
      <c r="A52" s="4" t="s">
        <v>173</v>
      </c>
      <c r="F52" t="s">
        <v>1022</v>
      </c>
      <c r="G52" s="12" t="s">
        <v>3016</v>
      </c>
    </row>
    <row r="53" spans="1:7" x14ac:dyDescent="0.2">
      <c r="A53" s="4" t="s">
        <v>174</v>
      </c>
      <c r="F53" t="s">
        <v>1023</v>
      </c>
      <c r="G53" s="12" t="s">
        <v>3017</v>
      </c>
    </row>
    <row r="54" spans="1:7" x14ac:dyDescent="0.2">
      <c r="A54" s="4" t="s">
        <v>175</v>
      </c>
      <c r="F54" t="s">
        <v>1024</v>
      </c>
      <c r="G54" s="12" t="s">
        <v>3018</v>
      </c>
    </row>
    <row r="55" spans="1:7" x14ac:dyDescent="0.2">
      <c r="A55" s="4" t="s">
        <v>176</v>
      </c>
      <c r="F55" t="s">
        <v>1025</v>
      </c>
      <c r="G55" s="12" t="s">
        <v>3019</v>
      </c>
    </row>
    <row r="56" spans="1:7" x14ac:dyDescent="0.2">
      <c r="A56" s="4" t="s">
        <v>177</v>
      </c>
      <c r="F56" t="s">
        <v>1026</v>
      </c>
      <c r="G56" s="12" t="s">
        <v>3020</v>
      </c>
    </row>
    <row r="57" spans="1:7" x14ac:dyDescent="0.2">
      <c r="A57" s="4" t="s">
        <v>178</v>
      </c>
      <c r="F57" t="s">
        <v>1027</v>
      </c>
      <c r="G57" s="12" t="s">
        <v>3021</v>
      </c>
    </row>
    <row r="58" spans="1:7" x14ac:dyDescent="0.2">
      <c r="A58" s="4" t="s">
        <v>179</v>
      </c>
      <c r="F58" t="s">
        <v>1028</v>
      </c>
      <c r="G58" s="12" t="s">
        <v>3022</v>
      </c>
    </row>
    <row r="59" spans="1:7" x14ac:dyDescent="0.2">
      <c r="A59" s="4" t="s">
        <v>180</v>
      </c>
      <c r="F59" t="s">
        <v>1029</v>
      </c>
      <c r="G59" s="12" t="s">
        <v>3023</v>
      </c>
    </row>
    <row r="60" spans="1:7" x14ac:dyDescent="0.2">
      <c r="A60" s="4" t="s">
        <v>181</v>
      </c>
      <c r="F60" t="s">
        <v>1030</v>
      </c>
      <c r="G60" s="12" t="s">
        <v>3024</v>
      </c>
    </row>
    <row r="61" spans="1:7" x14ac:dyDescent="0.2">
      <c r="A61" s="4" t="s">
        <v>182</v>
      </c>
      <c r="F61" t="s">
        <v>1031</v>
      </c>
      <c r="G61" s="12" t="s">
        <v>3025</v>
      </c>
    </row>
    <row r="62" spans="1:7" x14ac:dyDescent="0.2">
      <c r="A62" s="4" t="s">
        <v>183</v>
      </c>
      <c r="F62" t="s">
        <v>1032</v>
      </c>
      <c r="G62" s="12" t="s">
        <v>3026</v>
      </c>
    </row>
    <row r="63" spans="1:7" x14ac:dyDescent="0.2">
      <c r="A63" s="4" t="s">
        <v>184</v>
      </c>
      <c r="F63" t="s">
        <v>1033</v>
      </c>
      <c r="G63" s="12" t="s">
        <v>3027</v>
      </c>
    </row>
    <row r="64" spans="1:7" x14ac:dyDescent="0.2">
      <c r="A64" s="4" t="s">
        <v>185</v>
      </c>
      <c r="F64" t="s">
        <v>1034</v>
      </c>
      <c r="G64" s="12" t="s">
        <v>3028</v>
      </c>
    </row>
    <row r="65" spans="1:7" x14ac:dyDescent="0.2">
      <c r="A65" s="4" t="s">
        <v>186</v>
      </c>
      <c r="F65" t="s">
        <v>1035</v>
      </c>
      <c r="G65" s="12" t="s">
        <v>3029</v>
      </c>
    </row>
    <row r="66" spans="1:7" x14ac:dyDescent="0.2">
      <c r="A66" s="4" t="s">
        <v>187</v>
      </c>
      <c r="F66" t="s">
        <v>1036</v>
      </c>
      <c r="G66" s="12" t="s">
        <v>3030</v>
      </c>
    </row>
    <row r="67" spans="1:7" x14ac:dyDescent="0.2">
      <c r="A67" s="4" t="s">
        <v>188</v>
      </c>
      <c r="F67" t="s">
        <v>1037</v>
      </c>
      <c r="G67" s="12" t="s">
        <v>3031</v>
      </c>
    </row>
    <row r="68" spans="1:7" x14ac:dyDescent="0.2">
      <c r="A68" s="4" t="s">
        <v>189</v>
      </c>
      <c r="F68" t="s">
        <v>1038</v>
      </c>
      <c r="G68" s="12" t="s">
        <v>3032</v>
      </c>
    </row>
    <row r="69" spans="1:7" x14ac:dyDescent="0.2">
      <c r="A69" s="4" t="s">
        <v>190</v>
      </c>
      <c r="F69" t="s">
        <v>1039</v>
      </c>
      <c r="G69" s="12" t="s">
        <v>3033</v>
      </c>
    </row>
    <row r="70" spans="1:7" x14ac:dyDescent="0.2">
      <c r="A70" s="4" t="s">
        <v>191</v>
      </c>
      <c r="F70" t="s">
        <v>1040</v>
      </c>
      <c r="G70" s="12" t="s">
        <v>3034</v>
      </c>
    </row>
    <row r="71" spans="1:7" x14ac:dyDescent="0.2">
      <c r="A71" s="4" t="s">
        <v>192</v>
      </c>
      <c r="F71" t="s">
        <v>1041</v>
      </c>
      <c r="G71" s="12" t="s">
        <v>3035</v>
      </c>
    </row>
    <row r="72" spans="1:7" x14ac:dyDescent="0.2">
      <c r="A72" s="4" t="s">
        <v>193</v>
      </c>
      <c r="F72" t="s">
        <v>1042</v>
      </c>
      <c r="G72" s="12" t="s">
        <v>3036</v>
      </c>
    </row>
    <row r="73" spans="1:7" x14ac:dyDescent="0.2">
      <c r="A73" s="4" t="s">
        <v>194</v>
      </c>
      <c r="F73" t="s">
        <v>1043</v>
      </c>
      <c r="G73" s="12" t="s">
        <v>3037</v>
      </c>
    </row>
    <row r="74" spans="1:7" x14ac:dyDescent="0.2">
      <c r="A74" s="4" t="s">
        <v>195</v>
      </c>
      <c r="F74" t="s">
        <v>1044</v>
      </c>
      <c r="G74" s="12" t="s">
        <v>3038</v>
      </c>
    </row>
    <row r="75" spans="1:7" x14ac:dyDescent="0.2">
      <c r="A75" s="4" t="s">
        <v>196</v>
      </c>
      <c r="F75" t="s">
        <v>1045</v>
      </c>
      <c r="G75" s="14" t="s">
        <v>3039</v>
      </c>
    </row>
    <row r="76" spans="1:7" x14ac:dyDescent="0.2">
      <c r="A76" s="4" t="s">
        <v>197</v>
      </c>
      <c r="F76" t="s">
        <v>1046</v>
      </c>
      <c r="G76" s="12" t="s">
        <v>3040</v>
      </c>
    </row>
    <row r="77" spans="1:7" x14ac:dyDescent="0.2">
      <c r="A77" s="4" t="s">
        <v>198</v>
      </c>
      <c r="F77" t="s">
        <v>1047</v>
      </c>
      <c r="G77" s="12" t="s">
        <v>3041</v>
      </c>
    </row>
    <row r="78" spans="1:7" x14ac:dyDescent="0.2">
      <c r="A78" s="4" t="s">
        <v>199</v>
      </c>
      <c r="F78" t="s">
        <v>1048</v>
      </c>
      <c r="G78" s="12" t="s">
        <v>3042</v>
      </c>
    </row>
    <row r="79" spans="1:7" x14ac:dyDescent="0.2">
      <c r="A79" s="4" t="s">
        <v>200</v>
      </c>
      <c r="F79" t="s">
        <v>1049</v>
      </c>
      <c r="G79" s="12" t="s">
        <v>3043</v>
      </c>
    </row>
    <row r="80" spans="1:7" x14ac:dyDescent="0.2">
      <c r="A80" s="4" t="s">
        <v>201</v>
      </c>
      <c r="F80" t="s">
        <v>1050</v>
      </c>
      <c r="G80" s="12" t="s">
        <v>3044</v>
      </c>
    </row>
    <row r="81" spans="1:7" x14ac:dyDescent="0.2">
      <c r="A81" s="4" t="s">
        <v>202</v>
      </c>
      <c r="F81" t="s">
        <v>1051</v>
      </c>
      <c r="G81" s="12" t="s">
        <v>3045</v>
      </c>
    </row>
    <row r="82" spans="1:7" x14ac:dyDescent="0.2">
      <c r="A82" s="4" t="s">
        <v>203</v>
      </c>
      <c r="F82" t="s">
        <v>1052</v>
      </c>
      <c r="G82" s="14" t="s">
        <v>3046</v>
      </c>
    </row>
    <row r="83" spans="1:7" x14ac:dyDescent="0.2">
      <c r="A83" s="4" t="s">
        <v>204</v>
      </c>
      <c r="F83" t="s">
        <v>1053</v>
      </c>
      <c r="G83" s="12" t="s">
        <v>3047</v>
      </c>
    </row>
    <row r="84" spans="1:7" x14ac:dyDescent="0.2">
      <c r="A84" s="4" t="s">
        <v>205</v>
      </c>
      <c r="F84" t="s">
        <v>1054</v>
      </c>
      <c r="G84" s="12" t="s">
        <v>3048</v>
      </c>
    </row>
    <row r="85" spans="1:7" x14ac:dyDescent="0.2">
      <c r="A85" s="4" t="s">
        <v>206</v>
      </c>
      <c r="F85" t="s">
        <v>1055</v>
      </c>
      <c r="G85" s="12" t="s">
        <v>3049</v>
      </c>
    </row>
    <row r="86" spans="1:7" x14ac:dyDescent="0.2">
      <c r="A86" s="4" t="s">
        <v>207</v>
      </c>
      <c r="F86" t="s">
        <v>1056</v>
      </c>
      <c r="G86" s="12" t="s">
        <v>3050</v>
      </c>
    </row>
    <row r="87" spans="1:7" x14ac:dyDescent="0.2">
      <c r="A87" s="4" t="s">
        <v>208</v>
      </c>
      <c r="F87" t="s">
        <v>1057</v>
      </c>
      <c r="G87" s="12" t="s">
        <v>3051</v>
      </c>
    </row>
    <row r="88" spans="1:7" x14ac:dyDescent="0.2">
      <c r="A88" s="4" t="s">
        <v>209</v>
      </c>
      <c r="F88" t="s">
        <v>1058</v>
      </c>
      <c r="G88" s="12" t="s">
        <v>3052</v>
      </c>
    </row>
    <row r="89" spans="1:7" x14ac:dyDescent="0.2">
      <c r="A89" s="4" t="s">
        <v>210</v>
      </c>
      <c r="F89" t="s">
        <v>1059</v>
      </c>
      <c r="G89" s="12" t="s">
        <v>3053</v>
      </c>
    </row>
    <row r="90" spans="1:7" x14ac:dyDescent="0.2">
      <c r="A90" s="4" t="s">
        <v>211</v>
      </c>
      <c r="F90" t="s">
        <v>1060</v>
      </c>
      <c r="G90" s="12" t="s">
        <v>3054</v>
      </c>
    </row>
    <row r="91" spans="1:7" x14ac:dyDescent="0.2">
      <c r="A91" s="4" t="s">
        <v>212</v>
      </c>
      <c r="F91" t="s">
        <v>1061</v>
      </c>
      <c r="G91" s="12" t="s">
        <v>3055</v>
      </c>
    </row>
    <row r="92" spans="1:7" x14ac:dyDescent="0.2">
      <c r="A92" s="4" t="s">
        <v>213</v>
      </c>
      <c r="F92" t="s">
        <v>1062</v>
      </c>
      <c r="G92" s="12" t="s">
        <v>3056</v>
      </c>
    </row>
    <row r="93" spans="1:7" x14ac:dyDescent="0.2">
      <c r="A93" s="4" t="s">
        <v>214</v>
      </c>
      <c r="F93" t="s">
        <v>1063</v>
      </c>
      <c r="G93" s="12" t="s">
        <v>3057</v>
      </c>
    </row>
    <row r="94" spans="1:7" x14ac:dyDescent="0.2">
      <c r="A94" s="4" t="s">
        <v>215</v>
      </c>
      <c r="F94" t="s">
        <v>1064</v>
      </c>
      <c r="G94" s="12" t="s">
        <v>3058</v>
      </c>
    </row>
    <row r="95" spans="1:7" x14ac:dyDescent="0.2">
      <c r="A95" s="4" t="s">
        <v>216</v>
      </c>
      <c r="F95" t="s">
        <v>1065</v>
      </c>
      <c r="G95" s="12" t="s">
        <v>3059</v>
      </c>
    </row>
    <row r="96" spans="1:7" x14ac:dyDescent="0.2">
      <c r="A96" s="4" t="s">
        <v>217</v>
      </c>
      <c r="F96" t="s">
        <v>1066</v>
      </c>
      <c r="G96" s="12" t="s">
        <v>3060</v>
      </c>
    </row>
    <row r="97" spans="1:7" x14ac:dyDescent="0.2">
      <c r="A97" s="4" t="s">
        <v>218</v>
      </c>
      <c r="F97" t="s">
        <v>1067</v>
      </c>
      <c r="G97" s="12" t="s">
        <v>3061</v>
      </c>
    </row>
    <row r="98" spans="1:7" x14ac:dyDescent="0.2">
      <c r="A98" s="4" t="s">
        <v>219</v>
      </c>
      <c r="F98" t="s">
        <v>1068</v>
      </c>
      <c r="G98" s="12" t="s">
        <v>3062</v>
      </c>
    </row>
    <row r="99" spans="1:7" x14ac:dyDescent="0.2">
      <c r="A99" s="4" t="s">
        <v>220</v>
      </c>
      <c r="F99" t="s">
        <v>1069</v>
      </c>
      <c r="G99" s="12" t="s">
        <v>3063</v>
      </c>
    </row>
    <row r="100" spans="1:7" x14ac:dyDescent="0.2">
      <c r="A100" s="4" t="s">
        <v>221</v>
      </c>
      <c r="F100" t="s">
        <v>1070</v>
      </c>
      <c r="G100" s="12" t="s">
        <v>3064</v>
      </c>
    </row>
    <row r="101" spans="1:7" x14ac:dyDescent="0.2">
      <c r="A101" s="4" t="s">
        <v>222</v>
      </c>
      <c r="F101" t="s">
        <v>1071</v>
      </c>
      <c r="G101" s="12" t="s">
        <v>3065</v>
      </c>
    </row>
    <row r="102" spans="1:7" x14ac:dyDescent="0.2">
      <c r="A102" s="4" t="s">
        <v>223</v>
      </c>
      <c r="F102" t="s">
        <v>1072</v>
      </c>
      <c r="G102" s="12" t="s">
        <v>3066</v>
      </c>
    </row>
    <row r="103" spans="1:7" x14ac:dyDescent="0.2">
      <c r="A103" s="4" t="s">
        <v>224</v>
      </c>
      <c r="F103" t="s">
        <v>1073</v>
      </c>
      <c r="G103" s="12" t="s">
        <v>3067</v>
      </c>
    </row>
    <row r="104" spans="1:7" x14ac:dyDescent="0.2">
      <c r="A104" s="4" t="s">
        <v>225</v>
      </c>
      <c r="F104" t="s">
        <v>1074</v>
      </c>
      <c r="G104" s="12" t="s">
        <v>3068</v>
      </c>
    </row>
    <row r="105" spans="1:7" x14ac:dyDescent="0.2">
      <c r="A105" s="4" t="s">
        <v>226</v>
      </c>
      <c r="F105" t="s">
        <v>1075</v>
      </c>
      <c r="G105" s="12" t="s">
        <v>3069</v>
      </c>
    </row>
    <row r="106" spans="1:7" x14ac:dyDescent="0.2">
      <c r="A106" s="4" t="s">
        <v>227</v>
      </c>
      <c r="F106" t="s">
        <v>1076</v>
      </c>
      <c r="G106" s="12" t="s">
        <v>3070</v>
      </c>
    </row>
    <row r="107" spans="1:7" x14ac:dyDescent="0.2">
      <c r="A107" s="4" t="s">
        <v>228</v>
      </c>
      <c r="F107" t="s">
        <v>1077</v>
      </c>
      <c r="G107" s="12" t="s">
        <v>3071</v>
      </c>
    </row>
    <row r="108" spans="1:7" x14ac:dyDescent="0.2">
      <c r="A108" s="4" t="s">
        <v>229</v>
      </c>
      <c r="F108" t="s">
        <v>1078</v>
      </c>
      <c r="G108" s="12" t="s">
        <v>3072</v>
      </c>
    </row>
    <row r="109" spans="1:7" x14ac:dyDescent="0.2">
      <c r="A109" s="4" t="s">
        <v>230</v>
      </c>
      <c r="F109" t="s">
        <v>1079</v>
      </c>
      <c r="G109" s="12" t="s">
        <v>3073</v>
      </c>
    </row>
    <row r="110" spans="1:7" x14ac:dyDescent="0.2">
      <c r="A110" s="4" t="s">
        <v>231</v>
      </c>
      <c r="F110" t="s">
        <v>1080</v>
      </c>
      <c r="G110" s="12" t="s">
        <v>3074</v>
      </c>
    </row>
    <row r="111" spans="1:7" x14ac:dyDescent="0.2">
      <c r="A111" s="4" t="s">
        <v>232</v>
      </c>
      <c r="F111" t="s">
        <v>1081</v>
      </c>
      <c r="G111" s="12" t="s">
        <v>3075</v>
      </c>
    </row>
    <row r="112" spans="1:7" x14ac:dyDescent="0.2">
      <c r="A112" s="4" t="s">
        <v>233</v>
      </c>
      <c r="F112" t="s">
        <v>1082</v>
      </c>
      <c r="G112" s="12" t="s">
        <v>3076</v>
      </c>
    </row>
    <row r="113" spans="1:7" x14ac:dyDescent="0.2">
      <c r="A113" s="4" t="s">
        <v>234</v>
      </c>
      <c r="F113" t="s">
        <v>1083</v>
      </c>
      <c r="G113" s="12" t="s">
        <v>3077</v>
      </c>
    </row>
    <row r="114" spans="1:7" x14ac:dyDescent="0.2">
      <c r="A114" s="4" t="s">
        <v>235</v>
      </c>
      <c r="F114" t="s">
        <v>1084</v>
      </c>
      <c r="G114" s="12" t="s">
        <v>3078</v>
      </c>
    </row>
    <row r="115" spans="1:7" x14ac:dyDescent="0.2">
      <c r="A115" s="4" t="s">
        <v>236</v>
      </c>
      <c r="F115" t="s">
        <v>1085</v>
      </c>
      <c r="G115" s="12" t="s">
        <v>3079</v>
      </c>
    </row>
    <row r="116" spans="1:7" x14ac:dyDescent="0.2">
      <c r="A116" s="4" t="s">
        <v>237</v>
      </c>
      <c r="F116" t="s">
        <v>1086</v>
      </c>
      <c r="G116" s="12" t="s">
        <v>3080</v>
      </c>
    </row>
    <row r="117" spans="1:7" x14ac:dyDescent="0.2">
      <c r="A117" s="4" t="s">
        <v>238</v>
      </c>
      <c r="F117" t="s">
        <v>1087</v>
      </c>
      <c r="G117" s="12" t="s">
        <v>3081</v>
      </c>
    </row>
    <row r="118" spans="1:7" x14ac:dyDescent="0.2">
      <c r="A118" s="4" t="s">
        <v>239</v>
      </c>
      <c r="F118" t="s">
        <v>1088</v>
      </c>
      <c r="G118" s="12" t="s">
        <v>3082</v>
      </c>
    </row>
    <row r="119" spans="1:7" x14ac:dyDescent="0.2">
      <c r="A119" s="4" t="s">
        <v>240</v>
      </c>
      <c r="F119" t="s">
        <v>1089</v>
      </c>
      <c r="G119" s="12" t="s">
        <v>3083</v>
      </c>
    </row>
    <row r="120" spans="1:7" x14ac:dyDescent="0.2">
      <c r="A120" s="4" t="s">
        <v>241</v>
      </c>
      <c r="F120" t="s">
        <v>1090</v>
      </c>
      <c r="G120" s="12" t="s">
        <v>3084</v>
      </c>
    </row>
    <row r="121" spans="1:7" x14ac:dyDescent="0.2">
      <c r="A121" s="4" t="s">
        <v>242</v>
      </c>
      <c r="F121" t="s">
        <v>1091</v>
      </c>
      <c r="G121" s="12" t="s">
        <v>3085</v>
      </c>
    </row>
    <row r="122" spans="1:7" x14ac:dyDescent="0.2">
      <c r="A122" s="4" t="s">
        <v>243</v>
      </c>
      <c r="F122" t="s">
        <v>1092</v>
      </c>
      <c r="G122" s="12" t="s">
        <v>3086</v>
      </c>
    </row>
    <row r="123" spans="1:7" x14ac:dyDescent="0.2">
      <c r="A123" s="4" t="s">
        <v>244</v>
      </c>
      <c r="F123" t="s">
        <v>1093</v>
      </c>
      <c r="G123" s="12" t="s">
        <v>3087</v>
      </c>
    </row>
    <row r="124" spans="1:7" x14ac:dyDescent="0.2">
      <c r="A124" s="4" t="s">
        <v>245</v>
      </c>
      <c r="F124" t="s">
        <v>1094</v>
      </c>
      <c r="G124" s="12" t="s">
        <v>3088</v>
      </c>
    </row>
    <row r="125" spans="1:7" x14ac:dyDescent="0.2">
      <c r="A125" s="4" t="s">
        <v>246</v>
      </c>
      <c r="F125" t="s">
        <v>1095</v>
      </c>
      <c r="G125" s="12" t="s">
        <v>3089</v>
      </c>
    </row>
    <row r="126" spans="1:7" x14ac:dyDescent="0.2">
      <c r="A126" s="4" t="s">
        <v>247</v>
      </c>
      <c r="F126" t="s">
        <v>1096</v>
      </c>
      <c r="G126" s="12" t="s">
        <v>3090</v>
      </c>
    </row>
    <row r="127" spans="1:7" x14ac:dyDescent="0.2">
      <c r="A127" s="4" t="s">
        <v>248</v>
      </c>
      <c r="F127" t="s">
        <v>1097</v>
      </c>
      <c r="G127" s="14" t="s">
        <v>3091</v>
      </c>
    </row>
    <row r="128" spans="1:7" x14ac:dyDescent="0.2">
      <c r="A128" s="4" t="s">
        <v>249</v>
      </c>
      <c r="F128" t="s">
        <v>1098</v>
      </c>
      <c r="G128" s="12" t="s">
        <v>3092</v>
      </c>
    </row>
    <row r="129" spans="1:7" x14ac:dyDescent="0.2">
      <c r="A129" s="4" t="s">
        <v>250</v>
      </c>
      <c r="F129" t="s">
        <v>1099</v>
      </c>
      <c r="G129" s="12" t="s">
        <v>3093</v>
      </c>
    </row>
    <row r="130" spans="1:7" x14ac:dyDescent="0.2">
      <c r="A130" s="4" t="s">
        <v>251</v>
      </c>
      <c r="F130" t="s">
        <v>1100</v>
      </c>
      <c r="G130" s="12" t="s">
        <v>3094</v>
      </c>
    </row>
    <row r="131" spans="1:7" x14ac:dyDescent="0.2">
      <c r="A131" s="4" t="s">
        <v>252</v>
      </c>
      <c r="F131" t="s">
        <v>1101</v>
      </c>
      <c r="G131" s="12" t="s">
        <v>3095</v>
      </c>
    </row>
    <row r="132" spans="1:7" x14ac:dyDescent="0.2">
      <c r="A132" s="4" t="s">
        <v>253</v>
      </c>
      <c r="F132" t="s">
        <v>1102</v>
      </c>
      <c r="G132" s="12" t="s">
        <v>3096</v>
      </c>
    </row>
    <row r="133" spans="1:7" x14ac:dyDescent="0.2">
      <c r="A133" s="4" t="s">
        <v>254</v>
      </c>
      <c r="F133" t="s">
        <v>1103</v>
      </c>
      <c r="G133" s="12" t="s">
        <v>3097</v>
      </c>
    </row>
    <row r="134" spans="1:7" x14ac:dyDescent="0.2">
      <c r="A134" s="4" t="s">
        <v>255</v>
      </c>
      <c r="F134" t="s">
        <v>1104</v>
      </c>
      <c r="G134" s="12" t="s">
        <v>3098</v>
      </c>
    </row>
    <row r="135" spans="1:7" x14ac:dyDescent="0.2">
      <c r="A135" s="4" t="s">
        <v>256</v>
      </c>
      <c r="F135" t="s">
        <v>1105</v>
      </c>
      <c r="G135" s="12" t="s">
        <v>3099</v>
      </c>
    </row>
    <row r="136" spans="1:7" x14ac:dyDescent="0.2">
      <c r="A136" s="4" t="s">
        <v>257</v>
      </c>
      <c r="F136" t="s">
        <v>1106</v>
      </c>
      <c r="G136" s="12" t="s">
        <v>3100</v>
      </c>
    </row>
    <row r="137" spans="1:7" x14ac:dyDescent="0.2">
      <c r="A137" s="4" t="s">
        <v>258</v>
      </c>
      <c r="F137" t="s">
        <v>1107</v>
      </c>
      <c r="G137" s="12" t="s">
        <v>3101</v>
      </c>
    </row>
    <row r="138" spans="1:7" x14ac:dyDescent="0.2">
      <c r="A138" s="4" t="s">
        <v>259</v>
      </c>
      <c r="F138" t="s">
        <v>1108</v>
      </c>
      <c r="G138" s="12" t="s">
        <v>3102</v>
      </c>
    </row>
    <row r="139" spans="1:7" x14ac:dyDescent="0.2">
      <c r="A139" s="4" t="s">
        <v>260</v>
      </c>
      <c r="F139" t="s">
        <v>1109</v>
      </c>
      <c r="G139" s="12" t="s">
        <v>3103</v>
      </c>
    </row>
    <row r="140" spans="1:7" x14ac:dyDescent="0.2">
      <c r="A140" s="4" t="s">
        <v>261</v>
      </c>
      <c r="F140" t="s">
        <v>1110</v>
      </c>
      <c r="G140" s="12" t="s">
        <v>3104</v>
      </c>
    </row>
    <row r="141" spans="1:7" x14ac:dyDescent="0.2">
      <c r="A141" s="4" t="s">
        <v>262</v>
      </c>
      <c r="F141" t="s">
        <v>1111</v>
      </c>
      <c r="G141" s="12" t="s">
        <v>3105</v>
      </c>
    </row>
    <row r="142" spans="1:7" x14ac:dyDescent="0.2">
      <c r="A142" s="4" t="s">
        <v>263</v>
      </c>
      <c r="F142" t="s">
        <v>1112</v>
      </c>
      <c r="G142" s="12" t="s">
        <v>3106</v>
      </c>
    </row>
    <row r="143" spans="1:7" x14ac:dyDescent="0.2">
      <c r="A143" s="4" t="s">
        <v>264</v>
      </c>
      <c r="F143" t="s">
        <v>1113</v>
      </c>
      <c r="G143" s="12" t="s">
        <v>3107</v>
      </c>
    </row>
    <row r="144" spans="1:7" x14ac:dyDescent="0.2">
      <c r="A144" s="4" t="s">
        <v>265</v>
      </c>
      <c r="F144" t="s">
        <v>1114</v>
      </c>
      <c r="G144" s="12" t="s">
        <v>3108</v>
      </c>
    </row>
    <row r="145" spans="1:7" x14ac:dyDescent="0.2">
      <c r="A145" s="4" t="s">
        <v>266</v>
      </c>
      <c r="F145" t="s">
        <v>1115</v>
      </c>
      <c r="G145" s="12" t="s">
        <v>3109</v>
      </c>
    </row>
    <row r="146" spans="1:7" x14ac:dyDescent="0.2">
      <c r="A146" s="4" t="s">
        <v>267</v>
      </c>
      <c r="F146" t="s">
        <v>1116</v>
      </c>
      <c r="G146" s="12" t="s">
        <v>3110</v>
      </c>
    </row>
    <row r="147" spans="1:7" x14ac:dyDescent="0.2">
      <c r="A147" s="4" t="s">
        <v>268</v>
      </c>
      <c r="F147" t="s">
        <v>1117</v>
      </c>
      <c r="G147" s="12" t="s">
        <v>3111</v>
      </c>
    </row>
    <row r="148" spans="1:7" x14ac:dyDescent="0.2">
      <c r="A148" s="4" t="s">
        <v>269</v>
      </c>
      <c r="F148" t="s">
        <v>1118</v>
      </c>
      <c r="G148" s="12" t="s">
        <v>3112</v>
      </c>
    </row>
    <row r="149" spans="1:7" x14ac:dyDescent="0.2">
      <c r="A149" s="4" t="s">
        <v>270</v>
      </c>
      <c r="F149" t="s">
        <v>1119</v>
      </c>
      <c r="G149" s="12" t="s">
        <v>3113</v>
      </c>
    </row>
    <row r="150" spans="1:7" x14ac:dyDescent="0.2">
      <c r="A150" s="4" t="s">
        <v>271</v>
      </c>
      <c r="F150" t="s">
        <v>1120</v>
      </c>
      <c r="G150" s="12" t="s">
        <v>3114</v>
      </c>
    </row>
    <row r="151" spans="1:7" x14ac:dyDescent="0.2">
      <c r="A151" s="4" t="s">
        <v>272</v>
      </c>
      <c r="F151" t="s">
        <v>1121</v>
      </c>
      <c r="G151" s="12" t="s">
        <v>3115</v>
      </c>
    </row>
    <row r="152" spans="1:7" x14ac:dyDescent="0.2">
      <c r="A152" s="4" t="s">
        <v>273</v>
      </c>
      <c r="F152" t="s">
        <v>1122</v>
      </c>
      <c r="G152" s="12" t="s">
        <v>3116</v>
      </c>
    </row>
    <row r="153" spans="1:7" x14ac:dyDescent="0.2">
      <c r="A153" s="4" t="s">
        <v>274</v>
      </c>
      <c r="F153" t="s">
        <v>1123</v>
      </c>
      <c r="G153" s="12" t="s">
        <v>3117</v>
      </c>
    </row>
    <row r="154" spans="1:7" x14ac:dyDescent="0.2">
      <c r="A154" s="4" t="s">
        <v>275</v>
      </c>
      <c r="F154" t="s">
        <v>1124</v>
      </c>
      <c r="G154" s="12" t="s">
        <v>3118</v>
      </c>
    </row>
    <row r="155" spans="1:7" x14ac:dyDescent="0.2">
      <c r="A155" s="4" t="s">
        <v>276</v>
      </c>
      <c r="F155" t="s">
        <v>1125</v>
      </c>
      <c r="G155" s="12" t="s">
        <v>3119</v>
      </c>
    </row>
    <row r="156" spans="1:7" x14ac:dyDescent="0.2">
      <c r="A156" s="4" t="s">
        <v>277</v>
      </c>
      <c r="F156" t="s">
        <v>1126</v>
      </c>
      <c r="G156" s="12" t="s">
        <v>3120</v>
      </c>
    </row>
    <row r="157" spans="1:7" x14ac:dyDescent="0.2">
      <c r="A157" s="4" t="s">
        <v>278</v>
      </c>
      <c r="F157" t="s">
        <v>1127</v>
      </c>
      <c r="G157" s="15" t="s">
        <v>3121</v>
      </c>
    </row>
    <row r="158" spans="1:7" x14ac:dyDescent="0.2">
      <c r="A158" s="4" t="s">
        <v>279</v>
      </c>
      <c r="F158" t="s">
        <v>1128</v>
      </c>
      <c r="G158" s="12" t="s">
        <v>3122</v>
      </c>
    </row>
    <row r="159" spans="1:7" x14ac:dyDescent="0.2">
      <c r="A159" s="4" t="s">
        <v>280</v>
      </c>
      <c r="F159" t="s">
        <v>1129</v>
      </c>
      <c r="G159" s="12" t="s">
        <v>3123</v>
      </c>
    </row>
    <row r="160" spans="1:7" x14ac:dyDescent="0.2">
      <c r="A160" s="4" t="s">
        <v>281</v>
      </c>
      <c r="F160" t="s">
        <v>1130</v>
      </c>
      <c r="G160" s="12" t="s">
        <v>3124</v>
      </c>
    </row>
    <row r="161" spans="1:7" x14ac:dyDescent="0.2">
      <c r="A161" s="4" t="s">
        <v>282</v>
      </c>
      <c r="F161" t="s">
        <v>1131</v>
      </c>
      <c r="G161" s="12" t="s">
        <v>3125</v>
      </c>
    </row>
    <row r="162" spans="1:7" x14ac:dyDescent="0.2">
      <c r="A162" s="4" t="s">
        <v>283</v>
      </c>
      <c r="F162" t="s">
        <v>1132</v>
      </c>
      <c r="G162" s="12" t="s">
        <v>3126</v>
      </c>
    </row>
    <row r="163" spans="1:7" x14ac:dyDescent="0.2">
      <c r="A163" s="4" t="s">
        <v>284</v>
      </c>
      <c r="F163" t="s">
        <v>1133</v>
      </c>
      <c r="G163" s="12" t="s">
        <v>3127</v>
      </c>
    </row>
    <row r="164" spans="1:7" x14ac:dyDescent="0.2">
      <c r="A164" s="4" t="s">
        <v>285</v>
      </c>
      <c r="F164" t="s">
        <v>1134</v>
      </c>
      <c r="G164" s="12" t="s">
        <v>3128</v>
      </c>
    </row>
    <row r="165" spans="1:7" x14ac:dyDescent="0.2">
      <c r="A165" s="4" t="s">
        <v>286</v>
      </c>
      <c r="F165" t="s">
        <v>1135</v>
      </c>
      <c r="G165" s="12" t="s">
        <v>3129</v>
      </c>
    </row>
    <row r="166" spans="1:7" x14ac:dyDescent="0.2">
      <c r="A166" s="4" t="s">
        <v>287</v>
      </c>
      <c r="F166" t="s">
        <v>1136</v>
      </c>
      <c r="G166" s="12" t="s">
        <v>3130</v>
      </c>
    </row>
    <row r="167" spans="1:7" x14ac:dyDescent="0.2">
      <c r="A167" s="4" t="s">
        <v>288</v>
      </c>
      <c r="F167" t="s">
        <v>1137</v>
      </c>
      <c r="G167" s="12" t="s">
        <v>3131</v>
      </c>
    </row>
    <row r="168" spans="1:7" x14ac:dyDescent="0.2">
      <c r="A168" s="4" t="s">
        <v>289</v>
      </c>
      <c r="F168" t="s">
        <v>1138</v>
      </c>
      <c r="G168" s="12" t="s">
        <v>3132</v>
      </c>
    </row>
    <row r="169" spans="1:7" x14ac:dyDescent="0.2">
      <c r="A169" s="4" t="s">
        <v>290</v>
      </c>
      <c r="F169" t="s">
        <v>1139</v>
      </c>
      <c r="G169" s="12" t="s">
        <v>3133</v>
      </c>
    </row>
    <row r="170" spans="1:7" x14ac:dyDescent="0.2">
      <c r="A170" s="4" t="s">
        <v>291</v>
      </c>
      <c r="F170" t="s">
        <v>1140</v>
      </c>
      <c r="G170" s="12" t="s">
        <v>3134</v>
      </c>
    </row>
    <row r="171" spans="1:7" x14ac:dyDescent="0.2">
      <c r="A171" s="4" t="s">
        <v>292</v>
      </c>
      <c r="F171" t="s">
        <v>1141</v>
      </c>
      <c r="G171" s="12" t="s">
        <v>3135</v>
      </c>
    </row>
    <row r="172" spans="1:7" x14ac:dyDescent="0.2">
      <c r="A172" s="4" t="s">
        <v>293</v>
      </c>
      <c r="F172" t="s">
        <v>1142</v>
      </c>
      <c r="G172" s="12" t="s">
        <v>3136</v>
      </c>
    </row>
    <row r="173" spans="1:7" x14ac:dyDescent="0.2">
      <c r="A173" s="4" t="s">
        <v>294</v>
      </c>
      <c r="F173" t="s">
        <v>1143</v>
      </c>
      <c r="G173" s="12" t="s">
        <v>3137</v>
      </c>
    </row>
    <row r="174" spans="1:7" x14ac:dyDescent="0.2">
      <c r="A174" s="4" t="s">
        <v>295</v>
      </c>
      <c r="F174" t="s">
        <v>1144</v>
      </c>
      <c r="G174" s="12" t="s">
        <v>3138</v>
      </c>
    </row>
    <row r="175" spans="1:7" x14ac:dyDescent="0.2">
      <c r="A175" s="4" t="s">
        <v>296</v>
      </c>
      <c r="F175" t="s">
        <v>1145</v>
      </c>
      <c r="G175" s="12" t="s">
        <v>3139</v>
      </c>
    </row>
    <row r="176" spans="1:7" x14ac:dyDescent="0.2">
      <c r="A176" s="4" t="s">
        <v>297</v>
      </c>
      <c r="F176" t="s">
        <v>1146</v>
      </c>
      <c r="G176" s="12" t="s">
        <v>3140</v>
      </c>
    </row>
    <row r="177" spans="1:7" x14ac:dyDescent="0.2">
      <c r="A177" s="4" t="s">
        <v>298</v>
      </c>
      <c r="F177" t="s">
        <v>1147</v>
      </c>
      <c r="G177" s="12" t="s">
        <v>3141</v>
      </c>
    </row>
    <row r="178" spans="1:7" x14ac:dyDescent="0.2">
      <c r="A178" s="4" t="s">
        <v>299</v>
      </c>
      <c r="F178" t="s">
        <v>1148</v>
      </c>
      <c r="G178" s="12" t="s">
        <v>3142</v>
      </c>
    </row>
    <row r="179" spans="1:7" x14ac:dyDescent="0.2">
      <c r="A179" s="4" t="s">
        <v>300</v>
      </c>
      <c r="F179" t="s">
        <v>1149</v>
      </c>
      <c r="G179" s="12" t="s">
        <v>3143</v>
      </c>
    </row>
    <row r="180" spans="1:7" x14ac:dyDescent="0.2">
      <c r="A180" s="4" t="s">
        <v>301</v>
      </c>
      <c r="F180" t="s">
        <v>1150</v>
      </c>
      <c r="G180" s="12" t="s">
        <v>3144</v>
      </c>
    </row>
    <row r="181" spans="1:7" x14ac:dyDescent="0.2">
      <c r="A181" s="4" t="s">
        <v>302</v>
      </c>
      <c r="F181" t="s">
        <v>1151</v>
      </c>
      <c r="G181" s="12" t="s">
        <v>3145</v>
      </c>
    </row>
    <row r="182" spans="1:7" x14ac:dyDescent="0.2">
      <c r="A182" s="4" t="s">
        <v>303</v>
      </c>
      <c r="F182" t="s">
        <v>1152</v>
      </c>
      <c r="G182" s="12" t="s">
        <v>3146</v>
      </c>
    </row>
    <row r="183" spans="1:7" x14ac:dyDescent="0.2">
      <c r="A183" s="4" t="s">
        <v>304</v>
      </c>
      <c r="F183" t="s">
        <v>1153</v>
      </c>
      <c r="G183" s="12" t="s">
        <v>3147</v>
      </c>
    </row>
    <row r="184" spans="1:7" x14ac:dyDescent="0.2">
      <c r="A184" s="4" t="s">
        <v>305</v>
      </c>
      <c r="F184" t="s">
        <v>1154</v>
      </c>
      <c r="G184" s="12" t="s">
        <v>3148</v>
      </c>
    </row>
    <row r="185" spans="1:7" x14ac:dyDescent="0.2">
      <c r="A185" s="4" t="s">
        <v>306</v>
      </c>
      <c r="F185" t="s">
        <v>1155</v>
      </c>
      <c r="G185" s="12" t="s">
        <v>3149</v>
      </c>
    </row>
    <row r="186" spans="1:7" x14ac:dyDescent="0.2">
      <c r="A186" s="4" t="s">
        <v>307</v>
      </c>
      <c r="F186" t="s">
        <v>1156</v>
      </c>
      <c r="G186" s="12" t="s">
        <v>3150</v>
      </c>
    </row>
    <row r="187" spans="1:7" x14ac:dyDescent="0.2">
      <c r="A187" s="4" t="s">
        <v>308</v>
      </c>
      <c r="F187" t="s">
        <v>1157</v>
      </c>
      <c r="G187" s="12" t="s">
        <v>3151</v>
      </c>
    </row>
    <row r="188" spans="1:7" x14ac:dyDescent="0.2">
      <c r="A188" s="4" t="s">
        <v>309</v>
      </c>
      <c r="F188" t="s">
        <v>1158</v>
      </c>
      <c r="G188" s="12" t="s">
        <v>3152</v>
      </c>
    </row>
    <row r="189" spans="1:7" x14ac:dyDescent="0.2">
      <c r="A189" s="4" t="s">
        <v>310</v>
      </c>
      <c r="F189" t="s">
        <v>1159</v>
      </c>
      <c r="G189" s="12" t="s">
        <v>3153</v>
      </c>
    </row>
    <row r="190" spans="1:7" x14ac:dyDescent="0.2">
      <c r="A190" s="4" t="s">
        <v>311</v>
      </c>
      <c r="F190" t="s">
        <v>1160</v>
      </c>
      <c r="G190" s="12" t="s">
        <v>3154</v>
      </c>
    </row>
    <row r="191" spans="1:7" x14ac:dyDescent="0.2">
      <c r="A191" s="4" t="s">
        <v>312</v>
      </c>
      <c r="F191" t="s">
        <v>1161</v>
      </c>
      <c r="G191" s="12" t="s">
        <v>3155</v>
      </c>
    </row>
    <row r="192" spans="1:7" x14ac:dyDescent="0.2">
      <c r="A192" s="4" t="s">
        <v>313</v>
      </c>
      <c r="F192" t="s">
        <v>1162</v>
      </c>
      <c r="G192" s="12" t="s">
        <v>3156</v>
      </c>
    </row>
    <row r="193" spans="1:7" x14ac:dyDescent="0.2">
      <c r="A193" s="4" t="s">
        <v>314</v>
      </c>
      <c r="F193" t="s">
        <v>1163</v>
      </c>
      <c r="G193" s="12" t="s">
        <v>3157</v>
      </c>
    </row>
    <row r="194" spans="1:7" x14ac:dyDescent="0.2">
      <c r="A194" s="4" t="s">
        <v>315</v>
      </c>
      <c r="F194" t="s">
        <v>1164</v>
      </c>
      <c r="G194" s="12" t="s">
        <v>3158</v>
      </c>
    </row>
    <row r="195" spans="1:7" x14ac:dyDescent="0.2">
      <c r="A195" s="4" t="s">
        <v>316</v>
      </c>
      <c r="F195" t="s">
        <v>1165</v>
      </c>
      <c r="G195" s="12" t="s">
        <v>3159</v>
      </c>
    </row>
    <row r="196" spans="1:7" x14ac:dyDescent="0.2">
      <c r="A196" s="4" t="s">
        <v>317</v>
      </c>
      <c r="F196" t="s">
        <v>1166</v>
      </c>
      <c r="G196" s="12" t="s">
        <v>3160</v>
      </c>
    </row>
    <row r="197" spans="1:7" x14ac:dyDescent="0.2">
      <c r="A197" s="4" t="s">
        <v>318</v>
      </c>
      <c r="F197" t="s">
        <v>1167</v>
      </c>
      <c r="G197" s="12" t="s">
        <v>3161</v>
      </c>
    </row>
    <row r="198" spans="1:7" x14ac:dyDescent="0.2">
      <c r="A198" s="4" t="s">
        <v>319</v>
      </c>
      <c r="F198" t="s">
        <v>1168</v>
      </c>
      <c r="G198" s="12" t="s">
        <v>3162</v>
      </c>
    </row>
    <row r="199" spans="1:7" x14ac:dyDescent="0.2">
      <c r="A199" s="4" t="s">
        <v>320</v>
      </c>
      <c r="F199" t="s">
        <v>1169</v>
      </c>
      <c r="G199" s="12" t="s">
        <v>3163</v>
      </c>
    </row>
    <row r="200" spans="1:7" x14ac:dyDescent="0.2">
      <c r="A200" s="4" t="s">
        <v>321</v>
      </c>
      <c r="F200" t="s">
        <v>1170</v>
      </c>
      <c r="G200" s="12" t="s">
        <v>3164</v>
      </c>
    </row>
    <row r="201" spans="1:7" x14ac:dyDescent="0.2">
      <c r="A201" s="4" t="s">
        <v>322</v>
      </c>
      <c r="F201" t="s">
        <v>1171</v>
      </c>
      <c r="G201" s="12" t="s">
        <v>3165</v>
      </c>
    </row>
    <row r="202" spans="1:7" x14ac:dyDescent="0.2">
      <c r="A202" s="4" t="s">
        <v>323</v>
      </c>
      <c r="F202" t="s">
        <v>1172</v>
      </c>
      <c r="G202" s="12" t="s">
        <v>3166</v>
      </c>
    </row>
    <row r="203" spans="1:7" x14ac:dyDescent="0.2">
      <c r="A203" s="4" t="s">
        <v>324</v>
      </c>
      <c r="F203" t="s">
        <v>1173</v>
      </c>
      <c r="G203" s="12" t="s">
        <v>3167</v>
      </c>
    </row>
    <row r="204" spans="1:7" x14ac:dyDescent="0.2">
      <c r="A204" s="4" t="s">
        <v>325</v>
      </c>
      <c r="F204" t="s">
        <v>1174</v>
      </c>
      <c r="G204" s="12" t="s">
        <v>3168</v>
      </c>
    </row>
    <row r="205" spans="1:7" x14ac:dyDescent="0.2">
      <c r="A205" s="4" t="s">
        <v>326</v>
      </c>
      <c r="F205" t="s">
        <v>1175</v>
      </c>
      <c r="G205" s="12" t="s">
        <v>3169</v>
      </c>
    </row>
    <row r="206" spans="1:7" x14ac:dyDescent="0.2">
      <c r="A206" s="4" t="s">
        <v>327</v>
      </c>
      <c r="F206" t="s">
        <v>1176</v>
      </c>
      <c r="G206" s="12" t="s">
        <v>3170</v>
      </c>
    </row>
    <row r="207" spans="1:7" x14ac:dyDescent="0.2">
      <c r="A207" s="4" t="s">
        <v>328</v>
      </c>
      <c r="F207" t="s">
        <v>1177</v>
      </c>
      <c r="G207" s="12" t="s">
        <v>3171</v>
      </c>
    </row>
    <row r="208" spans="1:7" x14ac:dyDescent="0.2">
      <c r="A208" s="4" t="s">
        <v>329</v>
      </c>
      <c r="F208" t="s">
        <v>1178</v>
      </c>
      <c r="G208" s="12" t="s">
        <v>3172</v>
      </c>
    </row>
    <row r="209" spans="1:7" x14ac:dyDescent="0.2">
      <c r="A209" s="4" t="s">
        <v>330</v>
      </c>
      <c r="F209" t="s">
        <v>1179</v>
      </c>
      <c r="G209" s="12" t="s">
        <v>3173</v>
      </c>
    </row>
    <row r="210" spans="1:7" x14ac:dyDescent="0.2">
      <c r="A210" s="4" t="s">
        <v>331</v>
      </c>
      <c r="F210" t="s">
        <v>1180</v>
      </c>
      <c r="G210" s="12" t="s">
        <v>3174</v>
      </c>
    </row>
    <row r="211" spans="1:7" x14ac:dyDescent="0.2">
      <c r="A211" s="4" t="s">
        <v>332</v>
      </c>
      <c r="F211" t="s">
        <v>1181</v>
      </c>
      <c r="G211" s="12" t="s">
        <v>3175</v>
      </c>
    </row>
    <row r="212" spans="1:7" x14ac:dyDescent="0.2">
      <c r="A212" s="4" t="s">
        <v>333</v>
      </c>
      <c r="F212" t="s">
        <v>1182</v>
      </c>
      <c r="G212" s="12" t="s">
        <v>3176</v>
      </c>
    </row>
    <row r="213" spans="1:7" x14ac:dyDescent="0.2">
      <c r="A213" s="4" t="s">
        <v>334</v>
      </c>
      <c r="F213" t="s">
        <v>1183</v>
      </c>
      <c r="G213" s="14" t="s">
        <v>3177</v>
      </c>
    </row>
    <row r="214" spans="1:7" x14ac:dyDescent="0.2">
      <c r="A214" s="4" t="s">
        <v>335</v>
      </c>
      <c r="F214" t="s">
        <v>1184</v>
      </c>
      <c r="G214" s="12" t="s">
        <v>3178</v>
      </c>
    </row>
    <row r="215" spans="1:7" x14ac:dyDescent="0.2">
      <c r="A215" s="4" t="s">
        <v>336</v>
      </c>
      <c r="F215" t="s">
        <v>1185</v>
      </c>
      <c r="G215" s="12" t="s">
        <v>3179</v>
      </c>
    </row>
    <row r="216" spans="1:7" x14ac:dyDescent="0.2">
      <c r="A216" s="4" t="s">
        <v>337</v>
      </c>
      <c r="F216" t="s">
        <v>1186</v>
      </c>
      <c r="G216" s="12" t="s">
        <v>3180</v>
      </c>
    </row>
    <row r="217" spans="1:7" x14ac:dyDescent="0.2">
      <c r="A217" s="4" t="s">
        <v>338</v>
      </c>
      <c r="F217" t="s">
        <v>1187</v>
      </c>
      <c r="G217" s="12" t="s">
        <v>3181</v>
      </c>
    </row>
    <row r="218" spans="1:7" x14ac:dyDescent="0.2">
      <c r="A218" s="4" t="s">
        <v>339</v>
      </c>
      <c r="F218" t="s">
        <v>1188</v>
      </c>
      <c r="G218" s="12" t="s">
        <v>3182</v>
      </c>
    </row>
    <row r="219" spans="1:7" x14ac:dyDescent="0.2">
      <c r="A219" s="4" t="s">
        <v>340</v>
      </c>
      <c r="F219" t="s">
        <v>1189</v>
      </c>
      <c r="G219" s="12" t="s">
        <v>3183</v>
      </c>
    </row>
    <row r="220" spans="1:7" x14ac:dyDescent="0.2">
      <c r="A220" s="4" t="s">
        <v>341</v>
      </c>
      <c r="F220" t="s">
        <v>1190</v>
      </c>
      <c r="G220" s="12" t="s">
        <v>3184</v>
      </c>
    </row>
    <row r="221" spans="1:7" x14ac:dyDescent="0.2">
      <c r="A221" s="4" t="s">
        <v>342</v>
      </c>
      <c r="F221" t="s">
        <v>1191</v>
      </c>
      <c r="G221" s="12" t="s">
        <v>3185</v>
      </c>
    </row>
    <row r="222" spans="1:7" x14ac:dyDescent="0.2">
      <c r="A222" s="4" t="s">
        <v>343</v>
      </c>
      <c r="F222" t="s">
        <v>1192</v>
      </c>
      <c r="G222" s="12" t="s">
        <v>3186</v>
      </c>
    </row>
    <row r="223" spans="1:7" x14ac:dyDescent="0.2">
      <c r="A223" s="4" t="s">
        <v>344</v>
      </c>
      <c r="F223" t="s">
        <v>1193</v>
      </c>
      <c r="G223" s="12" t="s">
        <v>3187</v>
      </c>
    </row>
    <row r="224" spans="1:7" x14ac:dyDescent="0.2">
      <c r="A224" s="4" t="s">
        <v>345</v>
      </c>
      <c r="F224" t="s">
        <v>1194</v>
      </c>
      <c r="G224" s="12" t="s">
        <v>3188</v>
      </c>
    </row>
    <row r="225" spans="1:7" x14ac:dyDescent="0.2">
      <c r="A225" s="6" t="s">
        <v>346</v>
      </c>
      <c r="F225" t="s">
        <v>1195</v>
      </c>
      <c r="G225" s="12" t="s">
        <v>3189</v>
      </c>
    </row>
    <row r="226" spans="1:7" x14ac:dyDescent="0.2">
      <c r="A226" s="4" t="s">
        <v>347</v>
      </c>
      <c r="F226" t="s">
        <v>1196</v>
      </c>
      <c r="G226" s="14" t="s">
        <v>3190</v>
      </c>
    </row>
    <row r="227" spans="1:7" x14ac:dyDescent="0.2">
      <c r="A227" s="4" t="s">
        <v>348</v>
      </c>
      <c r="F227" t="s">
        <v>1197</v>
      </c>
      <c r="G227" s="12" t="s">
        <v>3191</v>
      </c>
    </row>
    <row r="228" spans="1:7" x14ac:dyDescent="0.2">
      <c r="A228" s="4" t="s">
        <v>349</v>
      </c>
      <c r="F228" t="s">
        <v>1198</v>
      </c>
      <c r="G228" s="12" t="s">
        <v>3192</v>
      </c>
    </row>
    <row r="229" spans="1:7" x14ac:dyDescent="0.2">
      <c r="A229" s="4" t="s">
        <v>350</v>
      </c>
      <c r="F229" t="s">
        <v>1199</v>
      </c>
      <c r="G229" s="12" t="s">
        <v>3193</v>
      </c>
    </row>
    <row r="230" spans="1:7" x14ac:dyDescent="0.2">
      <c r="A230" s="4" t="s">
        <v>351</v>
      </c>
      <c r="F230" t="s">
        <v>1200</v>
      </c>
      <c r="G230" s="12" t="s">
        <v>3194</v>
      </c>
    </row>
    <row r="231" spans="1:7" x14ac:dyDescent="0.2">
      <c r="A231" s="4" t="s">
        <v>352</v>
      </c>
      <c r="F231" t="s">
        <v>1201</v>
      </c>
      <c r="G231" s="12" t="s">
        <v>3195</v>
      </c>
    </row>
    <row r="232" spans="1:7" x14ac:dyDescent="0.2">
      <c r="A232" s="4" t="s">
        <v>353</v>
      </c>
      <c r="F232" t="s">
        <v>1202</v>
      </c>
      <c r="G232" s="14" t="s">
        <v>3196</v>
      </c>
    </row>
    <row r="233" spans="1:7" x14ac:dyDescent="0.2">
      <c r="A233" s="4" t="s">
        <v>354</v>
      </c>
      <c r="F233" t="s">
        <v>1203</v>
      </c>
      <c r="G233" s="14" t="s">
        <v>3197</v>
      </c>
    </row>
    <row r="234" spans="1:7" x14ac:dyDescent="0.2">
      <c r="A234" s="4" t="s">
        <v>355</v>
      </c>
      <c r="F234" t="s">
        <v>1204</v>
      </c>
      <c r="G234" s="12" t="s">
        <v>3198</v>
      </c>
    </row>
    <row r="235" spans="1:7" x14ac:dyDescent="0.2">
      <c r="A235" s="4" t="s">
        <v>356</v>
      </c>
      <c r="F235" t="s">
        <v>1205</v>
      </c>
      <c r="G235" s="12" t="s">
        <v>3199</v>
      </c>
    </row>
    <row r="236" spans="1:7" x14ac:dyDescent="0.2">
      <c r="A236" s="4" t="s">
        <v>357</v>
      </c>
      <c r="F236" t="s">
        <v>1206</v>
      </c>
      <c r="G236" s="12" t="s">
        <v>3200</v>
      </c>
    </row>
    <row r="237" spans="1:7" x14ac:dyDescent="0.2">
      <c r="A237" s="4" t="s">
        <v>358</v>
      </c>
      <c r="F237" t="s">
        <v>1207</v>
      </c>
      <c r="G237" s="12" t="s">
        <v>3201</v>
      </c>
    </row>
    <row r="238" spans="1:7" x14ac:dyDescent="0.2">
      <c r="A238" s="4" t="s">
        <v>359</v>
      </c>
      <c r="F238" t="s">
        <v>1208</v>
      </c>
      <c r="G238" s="12" t="s">
        <v>3202</v>
      </c>
    </row>
    <row r="239" spans="1:7" x14ac:dyDescent="0.2">
      <c r="A239" s="4" t="s">
        <v>360</v>
      </c>
      <c r="F239" t="s">
        <v>1209</v>
      </c>
      <c r="G239" s="12" t="s">
        <v>3203</v>
      </c>
    </row>
    <row r="240" spans="1:7" x14ac:dyDescent="0.2">
      <c r="A240" s="4" t="s">
        <v>361</v>
      </c>
      <c r="F240" t="s">
        <v>1210</v>
      </c>
      <c r="G240" s="12" t="s">
        <v>3204</v>
      </c>
    </row>
    <row r="241" spans="1:7" x14ac:dyDescent="0.2">
      <c r="A241" s="4" t="s">
        <v>362</v>
      </c>
      <c r="F241" t="s">
        <v>1211</v>
      </c>
      <c r="G241" s="12" t="s">
        <v>3205</v>
      </c>
    </row>
    <row r="242" spans="1:7" x14ac:dyDescent="0.2">
      <c r="A242" s="4" t="s">
        <v>363</v>
      </c>
      <c r="F242" t="s">
        <v>1212</v>
      </c>
      <c r="G242" s="12" t="s">
        <v>3206</v>
      </c>
    </row>
    <row r="243" spans="1:7" x14ac:dyDescent="0.2">
      <c r="A243" s="4" t="s">
        <v>364</v>
      </c>
      <c r="F243" t="s">
        <v>1213</v>
      </c>
      <c r="G243" s="12" t="s">
        <v>3207</v>
      </c>
    </row>
    <row r="244" spans="1:7" x14ac:dyDescent="0.2">
      <c r="A244" s="4" t="s">
        <v>365</v>
      </c>
      <c r="F244" t="s">
        <v>1214</v>
      </c>
      <c r="G244" s="12" t="s">
        <v>3208</v>
      </c>
    </row>
    <row r="245" spans="1:7" x14ac:dyDescent="0.2">
      <c r="A245" s="4" t="s">
        <v>366</v>
      </c>
      <c r="F245" t="s">
        <v>1215</v>
      </c>
      <c r="G245" s="12" t="s">
        <v>3209</v>
      </c>
    </row>
    <row r="246" spans="1:7" x14ac:dyDescent="0.2">
      <c r="A246" s="4" t="s">
        <v>367</v>
      </c>
      <c r="F246" t="s">
        <v>1216</v>
      </c>
      <c r="G246" s="12" t="s">
        <v>3210</v>
      </c>
    </row>
    <row r="247" spans="1:7" x14ac:dyDescent="0.2">
      <c r="A247" s="4" t="s">
        <v>368</v>
      </c>
      <c r="F247" t="s">
        <v>1217</v>
      </c>
      <c r="G247" s="12" t="s">
        <v>3211</v>
      </c>
    </row>
    <row r="248" spans="1:7" x14ac:dyDescent="0.2">
      <c r="A248" s="4" t="s">
        <v>369</v>
      </c>
      <c r="F248" t="s">
        <v>1218</v>
      </c>
      <c r="G248" s="12" t="s">
        <v>3212</v>
      </c>
    </row>
    <row r="249" spans="1:7" x14ac:dyDescent="0.2">
      <c r="A249" s="4" t="s">
        <v>370</v>
      </c>
      <c r="F249" t="s">
        <v>1219</v>
      </c>
      <c r="G249" s="12" t="s">
        <v>3213</v>
      </c>
    </row>
    <row r="250" spans="1:7" x14ac:dyDescent="0.2">
      <c r="A250" s="4" t="s">
        <v>371</v>
      </c>
      <c r="F250" t="s">
        <v>1220</v>
      </c>
      <c r="G250" s="14" t="s">
        <v>3214</v>
      </c>
    </row>
    <row r="251" spans="1:7" x14ac:dyDescent="0.2">
      <c r="A251" s="4" t="s">
        <v>372</v>
      </c>
      <c r="F251" t="s">
        <v>1221</v>
      </c>
      <c r="G251" s="12" t="s">
        <v>3215</v>
      </c>
    </row>
    <row r="252" spans="1:7" x14ac:dyDescent="0.2">
      <c r="A252" s="4" t="s">
        <v>373</v>
      </c>
      <c r="F252" t="s">
        <v>1222</v>
      </c>
      <c r="G252" s="12" t="s">
        <v>3216</v>
      </c>
    </row>
    <row r="253" spans="1:7" x14ac:dyDescent="0.2">
      <c r="A253" s="4" t="s">
        <v>374</v>
      </c>
      <c r="F253" t="s">
        <v>1223</v>
      </c>
      <c r="G253" s="12" t="s">
        <v>3217</v>
      </c>
    </row>
    <row r="254" spans="1:7" x14ac:dyDescent="0.2">
      <c r="A254" s="4" t="s">
        <v>375</v>
      </c>
      <c r="F254" t="s">
        <v>1224</v>
      </c>
      <c r="G254" s="12" t="s">
        <v>3218</v>
      </c>
    </row>
    <row r="255" spans="1:7" x14ac:dyDescent="0.2">
      <c r="A255" s="4" t="s">
        <v>376</v>
      </c>
      <c r="F255" t="s">
        <v>1225</v>
      </c>
      <c r="G255" s="12" t="s">
        <v>3219</v>
      </c>
    </row>
    <row r="256" spans="1:7" x14ac:dyDescent="0.2">
      <c r="A256" s="4" t="s">
        <v>377</v>
      </c>
      <c r="F256" t="s">
        <v>1226</v>
      </c>
      <c r="G256" s="12" t="s">
        <v>3220</v>
      </c>
    </row>
    <row r="257" spans="1:7" x14ac:dyDescent="0.2">
      <c r="A257" s="4" t="s">
        <v>378</v>
      </c>
      <c r="F257" t="s">
        <v>1227</v>
      </c>
      <c r="G257" s="12" t="s">
        <v>3221</v>
      </c>
    </row>
    <row r="258" spans="1:7" x14ac:dyDescent="0.2">
      <c r="A258" s="4" t="s">
        <v>379</v>
      </c>
      <c r="F258" t="s">
        <v>1228</v>
      </c>
      <c r="G258" s="12" t="s">
        <v>3222</v>
      </c>
    </row>
    <row r="259" spans="1:7" x14ac:dyDescent="0.2">
      <c r="A259" s="4" t="s">
        <v>380</v>
      </c>
      <c r="F259" t="s">
        <v>1229</v>
      </c>
      <c r="G259" s="12" t="s">
        <v>3223</v>
      </c>
    </row>
    <row r="260" spans="1:7" x14ac:dyDescent="0.2">
      <c r="A260" s="4" t="s">
        <v>381</v>
      </c>
      <c r="F260" t="s">
        <v>1230</v>
      </c>
      <c r="G260" s="12" t="s">
        <v>3224</v>
      </c>
    </row>
    <row r="261" spans="1:7" x14ac:dyDescent="0.2">
      <c r="A261" s="4" t="s">
        <v>382</v>
      </c>
      <c r="F261" t="s">
        <v>1231</v>
      </c>
      <c r="G261" s="12" t="s">
        <v>3225</v>
      </c>
    </row>
    <row r="262" spans="1:7" x14ac:dyDescent="0.2">
      <c r="A262" s="4" t="s">
        <v>383</v>
      </c>
      <c r="F262" t="s">
        <v>1232</v>
      </c>
      <c r="G262" s="12" t="s">
        <v>3226</v>
      </c>
    </row>
    <row r="263" spans="1:7" x14ac:dyDescent="0.2">
      <c r="A263" s="4" t="s">
        <v>384</v>
      </c>
      <c r="F263" t="s">
        <v>1233</v>
      </c>
      <c r="G263" s="12" t="s">
        <v>3227</v>
      </c>
    </row>
    <row r="264" spans="1:7" x14ac:dyDescent="0.2">
      <c r="A264" s="4" t="s">
        <v>385</v>
      </c>
      <c r="F264" t="s">
        <v>1234</v>
      </c>
      <c r="G264" s="12" t="s">
        <v>3228</v>
      </c>
    </row>
    <row r="265" spans="1:7" x14ac:dyDescent="0.2">
      <c r="A265" s="4" t="s">
        <v>386</v>
      </c>
      <c r="F265" t="s">
        <v>1235</v>
      </c>
      <c r="G265" s="12" t="s">
        <v>3229</v>
      </c>
    </row>
    <row r="266" spans="1:7" x14ac:dyDescent="0.2">
      <c r="A266" s="4" t="s">
        <v>387</v>
      </c>
      <c r="F266" t="s">
        <v>1236</v>
      </c>
      <c r="G266" s="12" t="s">
        <v>3230</v>
      </c>
    </row>
    <row r="267" spans="1:7" x14ac:dyDescent="0.2">
      <c r="A267" s="4" t="s">
        <v>388</v>
      </c>
      <c r="F267" t="s">
        <v>1237</v>
      </c>
      <c r="G267" s="12" t="s">
        <v>3231</v>
      </c>
    </row>
    <row r="268" spans="1:7" x14ac:dyDescent="0.2">
      <c r="A268" s="4" t="s">
        <v>389</v>
      </c>
      <c r="F268" t="s">
        <v>1238</v>
      </c>
      <c r="G268" s="12" t="s">
        <v>3232</v>
      </c>
    </row>
    <row r="269" spans="1:7" x14ac:dyDescent="0.2">
      <c r="A269" s="4" t="s">
        <v>390</v>
      </c>
      <c r="F269" t="s">
        <v>1239</v>
      </c>
      <c r="G269" s="12" t="s">
        <v>3233</v>
      </c>
    </row>
    <row r="270" spans="1:7" x14ac:dyDescent="0.2">
      <c r="A270" s="4" t="s">
        <v>391</v>
      </c>
      <c r="F270" t="s">
        <v>1240</v>
      </c>
      <c r="G270" s="12" t="s">
        <v>3234</v>
      </c>
    </row>
    <row r="271" spans="1:7" x14ac:dyDescent="0.2">
      <c r="A271" s="4" t="s">
        <v>392</v>
      </c>
      <c r="F271" t="s">
        <v>1241</v>
      </c>
      <c r="G271" s="12" t="s">
        <v>3235</v>
      </c>
    </row>
    <row r="272" spans="1:7" x14ac:dyDescent="0.2">
      <c r="A272" s="4" t="s">
        <v>393</v>
      </c>
      <c r="F272" t="s">
        <v>1242</v>
      </c>
      <c r="G272" s="12" t="s">
        <v>3236</v>
      </c>
    </row>
    <row r="273" spans="1:7" x14ac:dyDescent="0.2">
      <c r="A273" s="4" t="s">
        <v>394</v>
      </c>
      <c r="F273" t="s">
        <v>1243</v>
      </c>
      <c r="G273" s="12" t="s">
        <v>3237</v>
      </c>
    </row>
    <row r="274" spans="1:7" x14ac:dyDescent="0.2">
      <c r="A274" s="4" t="s">
        <v>395</v>
      </c>
      <c r="F274" t="s">
        <v>1244</v>
      </c>
      <c r="G274" s="12" t="s">
        <v>3238</v>
      </c>
    </row>
    <row r="275" spans="1:7" x14ac:dyDescent="0.2">
      <c r="A275" s="4" t="s">
        <v>396</v>
      </c>
      <c r="F275" t="s">
        <v>1245</v>
      </c>
      <c r="G275" s="12" t="s">
        <v>3239</v>
      </c>
    </row>
    <row r="276" spans="1:7" x14ac:dyDescent="0.2">
      <c r="A276" s="4" t="s">
        <v>397</v>
      </c>
      <c r="F276" t="s">
        <v>1246</v>
      </c>
      <c r="G276" s="12" t="s">
        <v>3240</v>
      </c>
    </row>
    <row r="277" spans="1:7" x14ac:dyDescent="0.2">
      <c r="A277" s="4" t="s">
        <v>398</v>
      </c>
      <c r="F277" t="s">
        <v>1247</v>
      </c>
      <c r="G277" s="12" t="s">
        <v>3241</v>
      </c>
    </row>
    <row r="278" spans="1:7" x14ac:dyDescent="0.2">
      <c r="A278" s="4" t="s">
        <v>399</v>
      </c>
      <c r="F278" t="s">
        <v>1248</v>
      </c>
      <c r="G278" s="16" t="s">
        <v>3242</v>
      </c>
    </row>
    <row r="279" spans="1:7" x14ac:dyDescent="0.2">
      <c r="A279" s="4" t="s">
        <v>400</v>
      </c>
      <c r="F279" t="s">
        <v>1249</v>
      </c>
      <c r="G279" s="12" t="s">
        <v>3243</v>
      </c>
    </row>
    <row r="280" spans="1:7" x14ac:dyDescent="0.2">
      <c r="A280" s="4" t="s">
        <v>401</v>
      </c>
      <c r="F280" t="s">
        <v>1250</v>
      </c>
      <c r="G280" s="12" t="s">
        <v>3244</v>
      </c>
    </row>
    <row r="281" spans="1:7" x14ac:dyDescent="0.2">
      <c r="A281" s="4" t="s">
        <v>402</v>
      </c>
      <c r="F281" t="s">
        <v>1251</v>
      </c>
      <c r="G281" s="12" t="s">
        <v>3245</v>
      </c>
    </row>
    <row r="282" spans="1:7" x14ac:dyDescent="0.2">
      <c r="A282" s="4" t="s">
        <v>403</v>
      </c>
      <c r="F282" t="s">
        <v>1252</v>
      </c>
      <c r="G282" s="12" t="s">
        <v>3246</v>
      </c>
    </row>
    <row r="283" spans="1:7" x14ac:dyDescent="0.2">
      <c r="A283" s="4" t="s">
        <v>404</v>
      </c>
      <c r="F283" t="s">
        <v>1253</v>
      </c>
      <c r="G283" s="12" t="s">
        <v>3247</v>
      </c>
    </row>
    <row r="284" spans="1:7" x14ac:dyDescent="0.2">
      <c r="A284" s="4" t="s">
        <v>405</v>
      </c>
      <c r="F284" t="s">
        <v>1254</v>
      </c>
      <c r="G284" s="12" t="s">
        <v>3248</v>
      </c>
    </row>
    <row r="285" spans="1:7" x14ac:dyDescent="0.2">
      <c r="A285" s="4" t="s">
        <v>406</v>
      </c>
      <c r="F285" t="s">
        <v>1255</v>
      </c>
      <c r="G285" s="12" t="s">
        <v>3249</v>
      </c>
    </row>
    <row r="286" spans="1:7" x14ac:dyDescent="0.2">
      <c r="A286" s="4" t="s">
        <v>407</v>
      </c>
      <c r="F286" t="s">
        <v>1256</v>
      </c>
      <c r="G286" s="12" t="s">
        <v>3250</v>
      </c>
    </row>
    <row r="287" spans="1:7" x14ac:dyDescent="0.2">
      <c r="A287" s="4" t="s">
        <v>408</v>
      </c>
      <c r="F287" t="s">
        <v>1257</v>
      </c>
      <c r="G287" s="12" t="s">
        <v>3251</v>
      </c>
    </row>
    <row r="288" spans="1:7" x14ac:dyDescent="0.2">
      <c r="A288" s="4" t="s">
        <v>409</v>
      </c>
      <c r="F288" t="s">
        <v>1258</v>
      </c>
      <c r="G288" s="12" t="s">
        <v>3252</v>
      </c>
    </row>
    <row r="289" spans="1:7" x14ac:dyDescent="0.2">
      <c r="A289" s="4" t="s">
        <v>410</v>
      </c>
      <c r="F289" t="s">
        <v>1259</v>
      </c>
      <c r="G289" s="12" t="s">
        <v>3253</v>
      </c>
    </row>
    <row r="290" spans="1:7" x14ac:dyDescent="0.2">
      <c r="A290" s="4" t="s">
        <v>411</v>
      </c>
      <c r="F290" t="s">
        <v>1260</v>
      </c>
      <c r="G290" s="12" t="s">
        <v>3254</v>
      </c>
    </row>
    <row r="291" spans="1:7" x14ac:dyDescent="0.2">
      <c r="A291" s="4" t="s">
        <v>412</v>
      </c>
      <c r="F291" t="s">
        <v>1261</v>
      </c>
      <c r="G291" s="12" t="s">
        <v>3255</v>
      </c>
    </row>
    <row r="292" spans="1:7" x14ac:dyDescent="0.2">
      <c r="A292" s="4" t="s">
        <v>413</v>
      </c>
      <c r="F292" t="s">
        <v>1262</v>
      </c>
      <c r="G292" s="12" t="s">
        <v>3256</v>
      </c>
    </row>
    <row r="293" spans="1:7" x14ac:dyDescent="0.2">
      <c r="A293" s="4" t="s">
        <v>414</v>
      </c>
      <c r="F293" t="s">
        <v>1263</v>
      </c>
      <c r="G293" s="12" t="s">
        <v>3257</v>
      </c>
    </row>
    <row r="294" spans="1:7" x14ac:dyDescent="0.2">
      <c r="A294" s="4" t="s">
        <v>415</v>
      </c>
      <c r="F294" t="s">
        <v>1264</v>
      </c>
      <c r="G294" s="12" t="s">
        <v>3258</v>
      </c>
    </row>
    <row r="295" spans="1:7" x14ac:dyDescent="0.2">
      <c r="A295" s="4" t="s">
        <v>416</v>
      </c>
      <c r="F295" t="s">
        <v>1265</v>
      </c>
      <c r="G295" s="12" t="s">
        <v>3259</v>
      </c>
    </row>
    <row r="296" spans="1:7" x14ac:dyDescent="0.2">
      <c r="A296" s="4" t="s">
        <v>417</v>
      </c>
      <c r="F296" t="s">
        <v>1266</v>
      </c>
      <c r="G296" s="12" t="s">
        <v>3260</v>
      </c>
    </row>
    <row r="297" spans="1:7" x14ac:dyDescent="0.2">
      <c r="A297" s="4" t="s">
        <v>418</v>
      </c>
      <c r="F297" t="s">
        <v>1267</v>
      </c>
      <c r="G297" s="12" t="s">
        <v>3261</v>
      </c>
    </row>
    <row r="298" spans="1:7" x14ac:dyDescent="0.2">
      <c r="A298" s="4" t="s">
        <v>419</v>
      </c>
      <c r="F298" t="s">
        <v>1268</v>
      </c>
      <c r="G298" s="12" t="s">
        <v>3262</v>
      </c>
    </row>
    <row r="299" spans="1:7" x14ac:dyDescent="0.2">
      <c r="A299" s="4" t="s">
        <v>420</v>
      </c>
      <c r="F299" t="s">
        <v>1269</v>
      </c>
      <c r="G299" s="12" t="s">
        <v>3263</v>
      </c>
    </row>
    <row r="300" spans="1:7" x14ac:dyDescent="0.2">
      <c r="A300" s="4" t="s">
        <v>421</v>
      </c>
      <c r="F300" t="s">
        <v>1270</v>
      </c>
      <c r="G300" s="12" t="s">
        <v>3264</v>
      </c>
    </row>
    <row r="301" spans="1:7" x14ac:dyDescent="0.2">
      <c r="A301" s="4" t="s">
        <v>422</v>
      </c>
      <c r="F301" t="s">
        <v>1271</v>
      </c>
      <c r="G301" s="12" t="s">
        <v>3265</v>
      </c>
    </row>
    <row r="302" spans="1:7" x14ac:dyDescent="0.2">
      <c r="A302" s="4" t="s">
        <v>423</v>
      </c>
      <c r="F302" t="s">
        <v>1272</v>
      </c>
      <c r="G302" s="12" t="s">
        <v>3266</v>
      </c>
    </row>
    <row r="303" spans="1:7" x14ac:dyDescent="0.2">
      <c r="A303" s="4" t="s">
        <v>424</v>
      </c>
      <c r="F303" t="s">
        <v>1273</v>
      </c>
      <c r="G303" s="12" t="s">
        <v>3267</v>
      </c>
    </row>
    <row r="304" spans="1:7" x14ac:dyDescent="0.2">
      <c r="A304" s="4" t="s">
        <v>425</v>
      </c>
      <c r="F304" t="s">
        <v>1274</v>
      </c>
      <c r="G304" s="12" t="s">
        <v>3268</v>
      </c>
    </row>
    <row r="305" spans="1:7" x14ac:dyDescent="0.2">
      <c r="A305" s="4" t="s">
        <v>426</v>
      </c>
      <c r="F305" t="s">
        <v>1275</v>
      </c>
      <c r="G305" s="12" t="s">
        <v>3269</v>
      </c>
    </row>
    <row r="306" spans="1:7" x14ac:dyDescent="0.2">
      <c r="A306" s="4" t="s">
        <v>427</v>
      </c>
      <c r="F306" t="s">
        <v>1276</v>
      </c>
      <c r="G306" s="12" t="s">
        <v>3270</v>
      </c>
    </row>
    <row r="307" spans="1:7" x14ac:dyDescent="0.2">
      <c r="A307" s="4" t="s">
        <v>428</v>
      </c>
      <c r="F307" t="s">
        <v>1277</v>
      </c>
      <c r="G307" s="12" t="s">
        <v>3271</v>
      </c>
    </row>
    <row r="308" spans="1:7" x14ac:dyDescent="0.2">
      <c r="A308" s="4" t="s">
        <v>429</v>
      </c>
      <c r="F308" t="s">
        <v>1278</v>
      </c>
      <c r="G308" s="12" t="s">
        <v>3272</v>
      </c>
    </row>
    <row r="309" spans="1:7" x14ac:dyDescent="0.2">
      <c r="A309" s="4" t="s">
        <v>430</v>
      </c>
      <c r="F309" t="s">
        <v>1279</v>
      </c>
      <c r="G309" s="12" t="s">
        <v>3273</v>
      </c>
    </row>
    <row r="310" spans="1:7" x14ac:dyDescent="0.2">
      <c r="A310" s="4" t="s">
        <v>431</v>
      </c>
      <c r="F310" t="s">
        <v>1280</v>
      </c>
      <c r="G310" s="12" t="s">
        <v>3274</v>
      </c>
    </row>
    <row r="311" spans="1:7" x14ac:dyDescent="0.2">
      <c r="A311" s="4" t="s">
        <v>432</v>
      </c>
      <c r="F311" t="s">
        <v>1281</v>
      </c>
      <c r="G311" s="14" t="s">
        <v>3275</v>
      </c>
    </row>
    <row r="312" spans="1:7" x14ac:dyDescent="0.2">
      <c r="A312" s="4" t="s">
        <v>433</v>
      </c>
      <c r="F312" t="s">
        <v>1282</v>
      </c>
      <c r="G312" s="12" t="s">
        <v>3276</v>
      </c>
    </row>
    <row r="313" spans="1:7" x14ac:dyDescent="0.2">
      <c r="A313" s="4" t="s">
        <v>434</v>
      </c>
      <c r="F313" t="s">
        <v>1283</v>
      </c>
      <c r="G313" s="14" t="s">
        <v>3277</v>
      </c>
    </row>
    <row r="314" spans="1:7" x14ac:dyDescent="0.2">
      <c r="A314" s="4" t="s">
        <v>435</v>
      </c>
      <c r="F314" t="s">
        <v>1284</v>
      </c>
      <c r="G314" s="14" t="s">
        <v>3278</v>
      </c>
    </row>
    <row r="315" spans="1:7" x14ac:dyDescent="0.2">
      <c r="A315" s="4" t="s">
        <v>436</v>
      </c>
      <c r="F315" t="s">
        <v>1285</v>
      </c>
      <c r="G315" s="14" t="s">
        <v>3279</v>
      </c>
    </row>
    <row r="316" spans="1:7" x14ac:dyDescent="0.2">
      <c r="A316" s="4" t="s">
        <v>437</v>
      </c>
      <c r="F316" t="s">
        <v>1286</v>
      </c>
      <c r="G316" s="14" t="s">
        <v>3280</v>
      </c>
    </row>
    <row r="317" spans="1:7" x14ac:dyDescent="0.2">
      <c r="A317" s="4" t="s">
        <v>438</v>
      </c>
      <c r="F317" t="s">
        <v>1287</v>
      </c>
      <c r="G317" s="12" t="s">
        <v>3281</v>
      </c>
    </row>
    <row r="318" spans="1:7" x14ac:dyDescent="0.2">
      <c r="A318" s="4" t="s">
        <v>439</v>
      </c>
      <c r="F318" t="s">
        <v>1288</v>
      </c>
      <c r="G318" s="12" t="s">
        <v>3282</v>
      </c>
    </row>
    <row r="319" spans="1:7" x14ac:dyDescent="0.2">
      <c r="A319" s="4" t="s">
        <v>440</v>
      </c>
      <c r="F319" t="s">
        <v>1289</v>
      </c>
      <c r="G319" s="12" t="s">
        <v>3283</v>
      </c>
    </row>
    <row r="320" spans="1:7" x14ac:dyDescent="0.2">
      <c r="A320" s="4" t="s">
        <v>441</v>
      </c>
      <c r="F320" t="s">
        <v>1290</v>
      </c>
      <c r="G320" s="14" t="s">
        <v>3284</v>
      </c>
    </row>
    <row r="321" spans="1:7" x14ac:dyDescent="0.2">
      <c r="A321" s="6" t="s">
        <v>442</v>
      </c>
      <c r="F321" t="s">
        <v>1291</v>
      </c>
      <c r="G321" s="12" t="s">
        <v>3285</v>
      </c>
    </row>
    <row r="322" spans="1:7" x14ac:dyDescent="0.2">
      <c r="A322" s="4" t="s">
        <v>443</v>
      </c>
      <c r="F322" t="s">
        <v>1292</v>
      </c>
      <c r="G322" s="14" t="s">
        <v>3286</v>
      </c>
    </row>
    <row r="323" spans="1:7" x14ac:dyDescent="0.2">
      <c r="A323" s="4" t="s">
        <v>444</v>
      </c>
      <c r="F323" t="s">
        <v>1293</v>
      </c>
      <c r="G323" s="14" t="s">
        <v>3287</v>
      </c>
    </row>
    <row r="324" spans="1:7" x14ac:dyDescent="0.2">
      <c r="A324" s="4" t="s">
        <v>445</v>
      </c>
      <c r="F324" t="s">
        <v>1294</v>
      </c>
      <c r="G324" s="14" t="s">
        <v>3288</v>
      </c>
    </row>
    <row r="325" spans="1:7" x14ac:dyDescent="0.2">
      <c r="A325" s="4" t="s">
        <v>446</v>
      </c>
      <c r="F325" t="s">
        <v>1295</v>
      </c>
      <c r="G325" s="12" t="s">
        <v>3289</v>
      </c>
    </row>
    <row r="326" spans="1:7" x14ac:dyDescent="0.2">
      <c r="A326" s="4" t="s">
        <v>447</v>
      </c>
      <c r="F326" t="s">
        <v>1296</v>
      </c>
      <c r="G326" s="12" t="s">
        <v>3290</v>
      </c>
    </row>
    <row r="327" spans="1:7" x14ac:dyDescent="0.2">
      <c r="A327" s="4" t="s">
        <v>448</v>
      </c>
      <c r="F327" t="s">
        <v>1297</v>
      </c>
      <c r="G327" s="12" t="s">
        <v>3291</v>
      </c>
    </row>
    <row r="328" spans="1:7" x14ac:dyDescent="0.2">
      <c r="A328" s="4" t="s">
        <v>449</v>
      </c>
      <c r="F328" t="s">
        <v>1298</v>
      </c>
      <c r="G328" s="12" t="s">
        <v>3292</v>
      </c>
    </row>
    <row r="329" spans="1:7" x14ac:dyDescent="0.2">
      <c r="A329" s="4" t="s">
        <v>450</v>
      </c>
      <c r="F329" t="s">
        <v>1299</v>
      </c>
      <c r="G329" s="12" t="s">
        <v>3293</v>
      </c>
    </row>
    <row r="330" spans="1:7" x14ac:dyDescent="0.2">
      <c r="A330" s="4" t="s">
        <v>451</v>
      </c>
      <c r="F330" t="s">
        <v>1300</v>
      </c>
      <c r="G330" s="14" t="s">
        <v>3294</v>
      </c>
    </row>
    <row r="331" spans="1:7" x14ac:dyDescent="0.2">
      <c r="A331" s="4" t="s">
        <v>452</v>
      </c>
      <c r="F331" t="s">
        <v>1301</v>
      </c>
      <c r="G331" s="12" t="s">
        <v>3295</v>
      </c>
    </row>
    <row r="332" spans="1:7" x14ac:dyDescent="0.2">
      <c r="A332" s="4" t="s">
        <v>453</v>
      </c>
      <c r="F332" t="s">
        <v>1302</v>
      </c>
      <c r="G332" s="12" t="s">
        <v>3296</v>
      </c>
    </row>
    <row r="333" spans="1:7" x14ac:dyDescent="0.2">
      <c r="A333" s="4" t="s">
        <v>454</v>
      </c>
      <c r="F333" t="s">
        <v>1303</v>
      </c>
      <c r="G333" s="14" t="s">
        <v>3297</v>
      </c>
    </row>
    <row r="334" spans="1:7" x14ac:dyDescent="0.2">
      <c r="A334" s="4" t="s">
        <v>455</v>
      </c>
      <c r="F334" t="s">
        <v>1304</v>
      </c>
      <c r="G334" s="14" t="s">
        <v>3298</v>
      </c>
    </row>
    <row r="335" spans="1:7" x14ac:dyDescent="0.2">
      <c r="A335" s="4" t="s">
        <v>456</v>
      </c>
      <c r="F335" t="s">
        <v>1305</v>
      </c>
      <c r="G335" s="12" t="s">
        <v>3299</v>
      </c>
    </row>
    <row r="336" spans="1:7" x14ac:dyDescent="0.2">
      <c r="A336" s="4" t="s">
        <v>457</v>
      </c>
      <c r="F336" t="s">
        <v>1306</v>
      </c>
      <c r="G336" s="14" t="s">
        <v>3300</v>
      </c>
    </row>
    <row r="337" spans="1:7" x14ac:dyDescent="0.2">
      <c r="A337" s="4" t="s">
        <v>458</v>
      </c>
      <c r="F337" t="s">
        <v>1307</v>
      </c>
      <c r="G337" s="12" t="s">
        <v>3301</v>
      </c>
    </row>
    <row r="338" spans="1:7" x14ac:dyDescent="0.2">
      <c r="A338" s="4" t="s">
        <v>459</v>
      </c>
      <c r="F338" t="s">
        <v>1308</v>
      </c>
      <c r="G338" s="13" t="s">
        <v>3302</v>
      </c>
    </row>
    <row r="339" spans="1:7" x14ac:dyDescent="0.2">
      <c r="A339" s="4" t="s">
        <v>460</v>
      </c>
      <c r="F339" t="s">
        <v>1309</v>
      </c>
      <c r="G339" s="12" t="s">
        <v>3303</v>
      </c>
    </row>
    <row r="340" spans="1:7" x14ac:dyDescent="0.2">
      <c r="A340" s="4" t="s">
        <v>461</v>
      </c>
      <c r="F340" t="s">
        <v>1310</v>
      </c>
      <c r="G340" s="14" t="s">
        <v>3304</v>
      </c>
    </row>
    <row r="341" spans="1:7" x14ac:dyDescent="0.2">
      <c r="A341" s="4" t="s">
        <v>462</v>
      </c>
      <c r="F341" t="s">
        <v>1311</v>
      </c>
      <c r="G341" s="12" t="s">
        <v>3305</v>
      </c>
    </row>
    <row r="342" spans="1:7" x14ac:dyDescent="0.2">
      <c r="A342" s="4" t="s">
        <v>463</v>
      </c>
      <c r="F342" t="s">
        <v>1312</v>
      </c>
      <c r="G342" s="14" t="s">
        <v>3306</v>
      </c>
    </row>
    <row r="343" spans="1:7" x14ac:dyDescent="0.2">
      <c r="A343" s="4" t="s">
        <v>464</v>
      </c>
      <c r="F343" t="s">
        <v>1313</v>
      </c>
      <c r="G343" s="14" t="s">
        <v>3307</v>
      </c>
    </row>
    <row r="344" spans="1:7" x14ac:dyDescent="0.2">
      <c r="A344" s="4" t="s">
        <v>465</v>
      </c>
      <c r="F344" t="s">
        <v>1314</v>
      </c>
      <c r="G344" s="12" t="s">
        <v>3308</v>
      </c>
    </row>
    <row r="345" spans="1:7" x14ac:dyDescent="0.2">
      <c r="A345" s="4" t="s">
        <v>466</v>
      </c>
      <c r="F345" t="s">
        <v>1315</v>
      </c>
      <c r="G345" s="12" t="s">
        <v>3309</v>
      </c>
    </row>
    <row r="346" spans="1:7" x14ac:dyDescent="0.2">
      <c r="A346" s="4" t="s">
        <v>467</v>
      </c>
      <c r="F346" t="s">
        <v>1316</v>
      </c>
      <c r="G346" s="12" t="s">
        <v>3310</v>
      </c>
    </row>
    <row r="347" spans="1:7" x14ac:dyDescent="0.2">
      <c r="A347" s="4" t="s">
        <v>468</v>
      </c>
      <c r="F347" t="s">
        <v>1317</v>
      </c>
      <c r="G347" s="14" t="s">
        <v>3311</v>
      </c>
    </row>
    <row r="348" spans="1:7" x14ac:dyDescent="0.2">
      <c r="A348" s="4" t="s">
        <v>469</v>
      </c>
      <c r="F348" t="s">
        <v>1318</v>
      </c>
      <c r="G348" s="12" t="s">
        <v>3312</v>
      </c>
    </row>
    <row r="349" spans="1:7" x14ac:dyDescent="0.2">
      <c r="A349" s="4" t="s">
        <v>470</v>
      </c>
      <c r="F349" t="s">
        <v>1319</v>
      </c>
      <c r="G349" s="14" t="s">
        <v>3313</v>
      </c>
    </row>
    <row r="350" spans="1:7" x14ac:dyDescent="0.2">
      <c r="A350" s="4" t="s">
        <v>471</v>
      </c>
      <c r="F350" t="s">
        <v>1320</v>
      </c>
      <c r="G350" s="14" t="s">
        <v>3314</v>
      </c>
    </row>
    <row r="351" spans="1:7" x14ac:dyDescent="0.2">
      <c r="A351" s="4" t="s">
        <v>472</v>
      </c>
      <c r="F351" t="s">
        <v>1321</v>
      </c>
      <c r="G351" s="13" t="s">
        <v>3315</v>
      </c>
    </row>
    <row r="352" spans="1:7" x14ac:dyDescent="0.2">
      <c r="A352" s="4" t="s">
        <v>473</v>
      </c>
      <c r="F352" t="s">
        <v>1322</v>
      </c>
      <c r="G352" s="14" t="s">
        <v>3316</v>
      </c>
    </row>
    <row r="353" spans="1:7" x14ac:dyDescent="0.2">
      <c r="A353" s="4" t="s">
        <v>474</v>
      </c>
      <c r="F353" t="s">
        <v>1323</v>
      </c>
      <c r="G353" s="12" t="s">
        <v>3317</v>
      </c>
    </row>
    <row r="354" spans="1:7" x14ac:dyDescent="0.2">
      <c r="A354" s="4" t="s">
        <v>475</v>
      </c>
      <c r="F354" t="s">
        <v>1324</v>
      </c>
      <c r="G354" s="14" t="s">
        <v>3318</v>
      </c>
    </row>
    <row r="355" spans="1:7" x14ac:dyDescent="0.2">
      <c r="A355" s="4" t="s">
        <v>476</v>
      </c>
      <c r="F355" t="s">
        <v>1325</v>
      </c>
      <c r="G355" s="14" t="s">
        <v>3319</v>
      </c>
    </row>
    <row r="356" spans="1:7" x14ac:dyDescent="0.2">
      <c r="A356" s="4" t="s">
        <v>477</v>
      </c>
      <c r="F356" t="s">
        <v>1326</v>
      </c>
      <c r="G356" s="12" t="s">
        <v>3320</v>
      </c>
    </row>
    <row r="357" spans="1:7" x14ac:dyDescent="0.2">
      <c r="A357" s="4" t="s">
        <v>478</v>
      </c>
      <c r="F357" t="s">
        <v>1327</v>
      </c>
      <c r="G357" s="14" t="s">
        <v>3321</v>
      </c>
    </row>
    <row r="358" spans="1:7" x14ac:dyDescent="0.2">
      <c r="A358" s="4" t="s">
        <v>479</v>
      </c>
      <c r="F358" t="s">
        <v>1328</v>
      </c>
      <c r="G358" s="14" t="s">
        <v>3322</v>
      </c>
    </row>
    <row r="359" spans="1:7" x14ac:dyDescent="0.2">
      <c r="A359" s="4" t="s">
        <v>480</v>
      </c>
      <c r="F359" t="s">
        <v>1329</v>
      </c>
      <c r="G359" s="14" t="s">
        <v>3323</v>
      </c>
    </row>
    <row r="360" spans="1:7" x14ac:dyDescent="0.2">
      <c r="A360" s="4" t="s">
        <v>481</v>
      </c>
      <c r="F360" t="s">
        <v>1330</v>
      </c>
      <c r="G360" s="12" t="s">
        <v>3324</v>
      </c>
    </row>
    <row r="361" spans="1:7" x14ac:dyDescent="0.2">
      <c r="A361" s="4" t="s">
        <v>482</v>
      </c>
      <c r="F361" t="s">
        <v>1331</v>
      </c>
      <c r="G361" s="12" t="s">
        <v>3325</v>
      </c>
    </row>
    <row r="362" spans="1:7" x14ac:dyDescent="0.2">
      <c r="A362" s="4" t="s">
        <v>483</v>
      </c>
      <c r="F362" t="s">
        <v>1332</v>
      </c>
      <c r="G362" s="12" t="s">
        <v>3326</v>
      </c>
    </row>
    <row r="363" spans="1:7" x14ac:dyDescent="0.2">
      <c r="A363" s="4" t="s">
        <v>484</v>
      </c>
      <c r="F363" t="s">
        <v>1333</v>
      </c>
      <c r="G363" s="12" t="s">
        <v>3327</v>
      </c>
    </row>
    <row r="364" spans="1:7" x14ac:dyDescent="0.2">
      <c r="A364" s="4" t="s">
        <v>485</v>
      </c>
      <c r="F364" t="s">
        <v>1334</v>
      </c>
      <c r="G364" s="12" t="s">
        <v>3328</v>
      </c>
    </row>
    <row r="365" spans="1:7" x14ac:dyDescent="0.2">
      <c r="A365" s="4" t="s">
        <v>486</v>
      </c>
      <c r="F365" t="s">
        <v>1335</v>
      </c>
      <c r="G365" s="12" t="s">
        <v>3329</v>
      </c>
    </row>
    <row r="366" spans="1:7" x14ac:dyDescent="0.2">
      <c r="A366" s="4" t="s">
        <v>487</v>
      </c>
      <c r="F366" t="s">
        <v>1336</v>
      </c>
      <c r="G366" s="14" t="s">
        <v>3330</v>
      </c>
    </row>
    <row r="367" spans="1:7" x14ac:dyDescent="0.2">
      <c r="A367" s="4" t="s">
        <v>488</v>
      </c>
      <c r="F367" t="s">
        <v>1337</v>
      </c>
      <c r="G367" s="12" t="s">
        <v>3331</v>
      </c>
    </row>
    <row r="368" spans="1:7" x14ac:dyDescent="0.2">
      <c r="A368" s="4" t="s">
        <v>489</v>
      </c>
      <c r="F368" t="s">
        <v>1338</v>
      </c>
      <c r="G368" s="14" t="s">
        <v>3332</v>
      </c>
    </row>
    <row r="369" spans="1:7" x14ac:dyDescent="0.2">
      <c r="A369" s="4" t="s">
        <v>490</v>
      </c>
      <c r="F369" t="s">
        <v>1339</v>
      </c>
      <c r="G369" s="14" t="s">
        <v>3333</v>
      </c>
    </row>
    <row r="370" spans="1:7" x14ac:dyDescent="0.2">
      <c r="A370" s="4" t="s">
        <v>491</v>
      </c>
      <c r="F370" t="s">
        <v>1340</v>
      </c>
      <c r="G370" s="14" t="s">
        <v>3334</v>
      </c>
    </row>
    <row r="371" spans="1:7" x14ac:dyDescent="0.2">
      <c r="A371" s="4" t="s">
        <v>492</v>
      </c>
      <c r="F371" t="s">
        <v>1341</v>
      </c>
      <c r="G371" s="14" t="s">
        <v>3335</v>
      </c>
    </row>
    <row r="372" spans="1:7" x14ac:dyDescent="0.2">
      <c r="A372" s="4" t="s">
        <v>493</v>
      </c>
      <c r="F372" t="s">
        <v>1342</v>
      </c>
      <c r="G372" s="12" t="s">
        <v>3336</v>
      </c>
    </row>
    <row r="373" spans="1:7" x14ac:dyDescent="0.2">
      <c r="A373" s="4" t="s">
        <v>494</v>
      </c>
      <c r="F373" t="s">
        <v>1343</v>
      </c>
      <c r="G373" s="14" t="s">
        <v>3337</v>
      </c>
    </row>
    <row r="374" spans="1:7" x14ac:dyDescent="0.2">
      <c r="A374" s="4" t="s">
        <v>495</v>
      </c>
      <c r="F374" t="s">
        <v>1344</v>
      </c>
      <c r="G374" s="14" t="s">
        <v>3338</v>
      </c>
    </row>
    <row r="375" spans="1:7" x14ac:dyDescent="0.2">
      <c r="A375" s="4" t="s">
        <v>496</v>
      </c>
      <c r="F375" t="s">
        <v>1345</v>
      </c>
      <c r="G375" s="12" t="s">
        <v>3339</v>
      </c>
    </row>
    <row r="376" spans="1:7" x14ac:dyDescent="0.2">
      <c r="A376" s="4" t="s">
        <v>497</v>
      </c>
      <c r="F376" t="s">
        <v>1346</v>
      </c>
      <c r="G376" s="14" t="s">
        <v>3340</v>
      </c>
    </row>
    <row r="377" spans="1:7" x14ac:dyDescent="0.2">
      <c r="A377" s="4" t="s">
        <v>498</v>
      </c>
      <c r="F377" t="s">
        <v>1347</v>
      </c>
      <c r="G377" s="14" t="s">
        <v>3341</v>
      </c>
    </row>
    <row r="378" spans="1:7" x14ac:dyDescent="0.2">
      <c r="A378" s="4" t="s">
        <v>499</v>
      </c>
      <c r="F378" t="s">
        <v>1348</v>
      </c>
      <c r="G378" s="12" t="s">
        <v>3342</v>
      </c>
    </row>
    <row r="379" spans="1:7" x14ac:dyDescent="0.2">
      <c r="A379" s="4" t="s">
        <v>500</v>
      </c>
      <c r="F379" t="s">
        <v>1349</v>
      </c>
      <c r="G379" s="14" t="s">
        <v>3343</v>
      </c>
    </row>
    <row r="380" spans="1:7" x14ac:dyDescent="0.2">
      <c r="A380" s="4" t="s">
        <v>501</v>
      </c>
      <c r="F380" t="s">
        <v>1350</v>
      </c>
      <c r="G380" s="14" t="s">
        <v>3344</v>
      </c>
    </row>
    <row r="381" spans="1:7" x14ac:dyDescent="0.2">
      <c r="A381" s="4" t="s">
        <v>502</v>
      </c>
      <c r="F381" t="s">
        <v>1351</v>
      </c>
      <c r="G381" s="14" t="s">
        <v>3345</v>
      </c>
    </row>
    <row r="382" spans="1:7" x14ac:dyDescent="0.2">
      <c r="A382" s="4" t="s">
        <v>503</v>
      </c>
      <c r="F382" t="s">
        <v>1352</v>
      </c>
      <c r="G382" s="12" t="s">
        <v>3346</v>
      </c>
    </row>
    <row r="383" spans="1:7" x14ac:dyDescent="0.2">
      <c r="A383" s="4" t="s">
        <v>504</v>
      </c>
      <c r="F383" t="s">
        <v>1353</v>
      </c>
      <c r="G383" s="14" t="s">
        <v>3347</v>
      </c>
    </row>
    <row r="384" spans="1:7" x14ac:dyDescent="0.2">
      <c r="A384" s="4" t="s">
        <v>505</v>
      </c>
      <c r="F384" t="s">
        <v>1354</v>
      </c>
      <c r="G384" s="14" t="s">
        <v>3348</v>
      </c>
    </row>
    <row r="385" spans="1:7" x14ac:dyDescent="0.2">
      <c r="A385" s="4" t="s">
        <v>506</v>
      </c>
      <c r="F385" t="s">
        <v>1355</v>
      </c>
      <c r="G385" s="14" t="s">
        <v>3349</v>
      </c>
    </row>
    <row r="386" spans="1:7" x14ac:dyDescent="0.2">
      <c r="A386" s="4" t="s">
        <v>507</v>
      </c>
      <c r="F386" t="s">
        <v>1356</v>
      </c>
      <c r="G386" s="12" t="s">
        <v>3350</v>
      </c>
    </row>
    <row r="387" spans="1:7" x14ac:dyDescent="0.2">
      <c r="A387" s="4" t="s">
        <v>508</v>
      </c>
      <c r="F387" t="s">
        <v>1357</v>
      </c>
      <c r="G387" s="12" t="s">
        <v>3351</v>
      </c>
    </row>
    <row r="388" spans="1:7" x14ac:dyDescent="0.2">
      <c r="A388" s="4" t="s">
        <v>509</v>
      </c>
      <c r="F388" t="s">
        <v>1358</v>
      </c>
      <c r="G388" s="13" t="s">
        <v>3352</v>
      </c>
    </row>
    <row r="389" spans="1:7" x14ac:dyDescent="0.2">
      <c r="A389" s="4" t="s">
        <v>510</v>
      </c>
      <c r="F389" t="s">
        <v>1359</v>
      </c>
      <c r="G389" s="14" t="s">
        <v>3353</v>
      </c>
    </row>
    <row r="390" spans="1:7" x14ac:dyDescent="0.2">
      <c r="A390" s="4" t="s">
        <v>511</v>
      </c>
      <c r="F390" t="s">
        <v>1360</v>
      </c>
      <c r="G390" s="12" t="s">
        <v>3354</v>
      </c>
    </row>
    <row r="391" spans="1:7" x14ac:dyDescent="0.2">
      <c r="A391" s="4" t="s">
        <v>512</v>
      </c>
      <c r="F391" t="s">
        <v>1361</v>
      </c>
      <c r="G391" s="12" t="s">
        <v>3355</v>
      </c>
    </row>
    <row r="392" spans="1:7" x14ac:dyDescent="0.2">
      <c r="A392" s="4" t="s">
        <v>513</v>
      </c>
      <c r="F392" t="s">
        <v>1362</v>
      </c>
      <c r="G392" s="12" t="s">
        <v>3356</v>
      </c>
    </row>
    <row r="393" spans="1:7" x14ac:dyDescent="0.2">
      <c r="A393" s="4" t="s">
        <v>514</v>
      </c>
      <c r="F393" t="s">
        <v>1363</v>
      </c>
      <c r="G393" s="12" t="s">
        <v>3357</v>
      </c>
    </row>
    <row r="394" spans="1:7" x14ac:dyDescent="0.2">
      <c r="A394" s="4" t="s">
        <v>515</v>
      </c>
      <c r="F394" t="s">
        <v>1364</v>
      </c>
      <c r="G394" s="14" t="s">
        <v>3358</v>
      </c>
    </row>
    <row r="395" spans="1:7" x14ac:dyDescent="0.2">
      <c r="A395" s="4" t="s">
        <v>516</v>
      </c>
      <c r="F395" t="s">
        <v>1365</v>
      </c>
      <c r="G395" s="14" t="s">
        <v>3359</v>
      </c>
    </row>
    <row r="396" spans="1:7" x14ac:dyDescent="0.2">
      <c r="A396" s="4" t="s">
        <v>517</v>
      </c>
      <c r="F396" t="s">
        <v>1366</v>
      </c>
      <c r="G396" s="12" t="s">
        <v>3360</v>
      </c>
    </row>
    <row r="397" spans="1:7" x14ac:dyDescent="0.2">
      <c r="A397" s="4" t="s">
        <v>518</v>
      </c>
      <c r="F397" t="s">
        <v>1367</v>
      </c>
      <c r="G397" s="14" t="s">
        <v>3361</v>
      </c>
    </row>
    <row r="398" spans="1:7" x14ac:dyDescent="0.2">
      <c r="A398" s="4" t="s">
        <v>519</v>
      </c>
      <c r="F398" t="s">
        <v>1368</v>
      </c>
      <c r="G398" s="12" t="s">
        <v>3362</v>
      </c>
    </row>
    <row r="399" spans="1:7" x14ac:dyDescent="0.2">
      <c r="A399" s="4" t="s">
        <v>520</v>
      </c>
      <c r="F399" t="s">
        <v>1369</v>
      </c>
      <c r="G399" s="14" t="s">
        <v>3363</v>
      </c>
    </row>
    <row r="400" spans="1:7" x14ac:dyDescent="0.2">
      <c r="A400" s="4" t="s">
        <v>521</v>
      </c>
      <c r="F400" t="s">
        <v>1370</v>
      </c>
      <c r="G400" s="14" t="s">
        <v>3364</v>
      </c>
    </row>
    <row r="401" spans="1:7" x14ac:dyDescent="0.2">
      <c r="A401" s="4" t="s">
        <v>522</v>
      </c>
      <c r="F401" t="s">
        <v>1371</v>
      </c>
      <c r="G401" s="14" t="s">
        <v>3365</v>
      </c>
    </row>
    <row r="402" spans="1:7" x14ac:dyDescent="0.2">
      <c r="A402" s="4" t="s">
        <v>523</v>
      </c>
      <c r="F402" t="s">
        <v>1372</v>
      </c>
      <c r="G402" s="12" t="s">
        <v>3366</v>
      </c>
    </row>
    <row r="403" spans="1:7" x14ac:dyDescent="0.2">
      <c r="A403" s="4" t="s">
        <v>524</v>
      </c>
      <c r="F403" t="s">
        <v>1373</v>
      </c>
      <c r="G403" s="14" t="s">
        <v>3367</v>
      </c>
    </row>
    <row r="404" spans="1:7" x14ac:dyDescent="0.2">
      <c r="A404" s="4" t="s">
        <v>525</v>
      </c>
      <c r="F404" t="s">
        <v>1374</v>
      </c>
      <c r="G404" s="12" t="s">
        <v>3368</v>
      </c>
    </row>
    <row r="405" spans="1:7" x14ac:dyDescent="0.2">
      <c r="A405" s="4" t="s">
        <v>526</v>
      </c>
      <c r="F405" t="s">
        <v>1375</v>
      </c>
      <c r="G405" s="14" t="s">
        <v>3369</v>
      </c>
    </row>
    <row r="406" spans="1:7" x14ac:dyDescent="0.2">
      <c r="A406" s="4" t="s">
        <v>527</v>
      </c>
      <c r="F406" t="s">
        <v>1376</v>
      </c>
      <c r="G406" s="14" t="s">
        <v>3370</v>
      </c>
    </row>
    <row r="407" spans="1:7" x14ac:dyDescent="0.2">
      <c r="A407" s="4" t="s">
        <v>528</v>
      </c>
      <c r="F407" t="s">
        <v>1377</v>
      </c>
      <c r="G407" s="14" t="s">
        <v>3371</v>
      </c>
    </row>
    <row r="408" spans="1:7" x14ac:dyDescent="0.2">
      <c r="A408" s="4" t="s">
        <v>529</v>
      </c>
      <c r="F408" t="s">
        <v>1378</v>
      </c>
      <c r="G408" s="14" t="s">
        <v>3372</v>
      </c>
    </row>
    <row r="409" spans="1:7" x14ac:dyDescent="0.2">
      <c r="A409" s="4" t="s">
        <v>530</v>
      </c>
      <c r="F409" t="s">
        <v>1379</v>
      </c>
      <c r="G409" s="12" t="s">
        <v>3373</v>
      </c>
    </row>
    <row r="410" spans="1:7" x14ac:dyDescent="0.2">
      <c r="A410" s="4" t="s">
        <v>531</v>
      </c>
      <c r="F410" t="s">
        <v>1380</v>
      </c>
      <c r="G410" s="14" t="s">
        <v>3374</v>
      </c>
    </row>
    <row r="411" spans="1:7" x14ac:dyDescent="0.2">
      <c r="A411" s="4" t="s">
        <v>532</v>
      </c>
      <c r="F411" t="s">
        <v>1381</v>
      </c>
      <c r="G411" s="14" t="s">
        <v>3375</v>
      </c>
    </row>
    <row r="412" spans="1:7" x14ac:dyDescent="0.2">
      <c r="A412" s="4" t="s">
        <v>533</v>
      </c>
      <c r="F412" t="s">
        <v>1382</v>
      </c>
      <c r="G412" s="12" t="s">
        <v>3376</v>
      </c>
    </row>
    <row r="413" spans="1:7" x14ac:dyDescent="0.2">
      <c r="A413" s="4" t="s">
        <v>534</v>
      </c>
      <c r="F413" t="s">
        <v>1383</v>
      </c>
      <c r="G413" s="14" t="s">
        <v>3377</v>
      </c>
    </row>
    <row r="414" spans="1:7" x14ac:dyDescent="0.2">
      <c r="A414" s="4" t="s">
        <v>535</v>
      </c>
      <c r="F414" t="s">
        <v>1384</v>
      </c>
      <c r="G414" s="12" t="s">
        <v>3378</v>
      </c>
    </row>
    <row r="415" spans="1:7" x14ac:dyDescent="0.2">
      <c r="A415" s="4" t="s">
        <v>536</v>
      </c>
      <c r="F415" t="s">
        <v>1385</v>
      </c>
      <c r="G415" s="12" t="s">
        <v>3379</v>
      </c>
    </row>
    <row r="416" spans="1:7" x14ac:dyDescent="0.2">
      <c r="A416" s="4" t="s">
        <v>537</v>
      </c>
      <c r="F416" t="s">
        <v>1386</v>
      </c>
      <c r="G416" s="12" t="s">
        <v>3380</v>
      </c>
    </row>
    <row r="417" spans="1:7" x14ac:dyDescent="0.2">
      <c r="A417" s="4" t="s">
        <v>538</v>
      </c>
      <c r="F417" t="s">
        <v>1387</v>
      </c>
      <c r="G417" s="14" t="s">
        <v>3381</v>
      </c>
    </row>
    <row r="418" spans="1:7" x14ac:dyDescent="0.2">
      <c r="A418" s="4" t="s">
        <v>539</v>
      </c>
      <c r="F418" t="s">
        <v>1388</v>
      </c>
      <c r="G418" s="14" t="s">
        <v>3382</v>
      </c>
    </row>
    <row r="419" spans="1:7" x14ac:dyDescent="0.2">
      <c r="A419" s="4" t="s">
        <v>540</v>
      </c>
      <c r="F419" t="s">
        <v>1389</v>
      </c>
      <c r="G419" s="12" t="s">
        <v>3383</v>
      </c>
    </row>
    <row r="420" spans="1:7" x14ac:dyDescent="0.2">
      <c r="A420" s="4" t="s">
        <v>541</v>
      </c>
      <c r="F420" t="s">
        <v>1390</v>
      </c>
      <c r="G420" s="12" t="s">
        <v>3384</v>
      </c>
    </row>
    <row r="421" spans="1:7" x14ac:dyDescent="0.2">
      <c r="A421" s="4" t="s">
        <v>542</v>
      </c>
      <c r="F421" t="s">
        <v>1391</v>
      </c>
      <c r="G421" s="14" t="s">
        <v>3385</v>
      </c>
    </row>
    <row r="422" spans="1:7" x14ac:dyDescent="0.2">
      <c r="A422" s="4" t="s">
        <v>543</v>
      </c>
      <c r="F422" t="s">
        <v>1392</v>
      </c>
      <c r="G422" s="14" t="s">
        <v>3386</v>
      </c>
    </row>
    <row r="423" spans="1:7" x14ac:dyDescent="0.2">
      <c r="A423" s="4" t="s">
        <v>544</v>
      </c>
      <c r="F423" t="s">
        <v>1393</v>
      </c>
      <c r="G423" s="14" t="s">
        <v>3387</v>
      </c>
    </row>
    <row r="424" spans="1:7" x14ac:dyDescent="0.2">
      <c r="A424" s="4" t="s">
        <v>545</v>
      </c>
      <c r="F424" t="s">
        <v>1394</v>
      </c>
      <c r="G424" s="14" t="s">
        <v>3388</v>
      </c>
    </row>
    <row r="425" spans="1:7" x14ac:dyDescent="0.2">
      <c r="A425" s="4" t="s">
        <v>546</v>
      </c>
      <c r="F425" t="s">
        <v>1395</v>
      </c>
      <c r="G425" s="14" t="s">
        <v>3389</v>
      </c>
    </row>
    <row r="426" spans="1:7" x14ac:dyDescent="0.2">
      <c r="A426" s="4" t="s">
        <v>547</v>
      </c>
      <c r="F426" t="s">
        <v>1396</v>
      </c>
      <c r="G426" s="12" t="s">
        <v>3390</v>
      </c>
    </row>
    <row r="427" spans="1:7" x14ac:dyDescent="0.2">
      <c r="A427" s="4" t="s">
        <v>548</v>
      </c>
      <c r="F427" t="s">
        <v>1397</v>
      </c>
      <c r="G427" s="12" t="s">
        <v>3391</v>
      </c>
    </row>
    <row r="428" spans="1:7" x14ac:dyDescent="0.2">
      <c r="A428" s="4" t="s">
        <v>549</v>
      </c>
      <c r="F428" t="s">
        <v>1398</v>
      </c>
      <c r="G428" s="14" t="s">
        <v>3392</v>
      </c>
    </row>
    <row r="429" spans="1:7" x14ac:dyDescent="0.2">
      <c r="A429" s="4" t="s">
        <v>550</v>
      </c>
      <c r="F429" t="s">
        <v>1399</v>
      </c>
      <c r="G429" s="14" t="s">
        <v>3393</v>
      </c>
    </row>
    <row r="430" spans="1:7" x14ac:dyDescent="0.2">
      <c r="A430" s="4" t="s">
        <v>551</v>
      </c>
      <c r="F430" t="s">
        <v>1400</v>
      </c>
      <c r="G430" s="14" t="s">
        <v>3394</v>
      </c>
    </row>
    <row r="431" spans="1:7" x14ac:dyDescent="0.2">
      <c r="A431" s="4" t="s">
        <v>552</v>
      </c>
      <c r="F431" t="s">
        <v>1401</v>
      </c>
      <c r="G431" s="12" t="s">
        <v>3395</v>
      </c>
    </row>
    <row r="432" spans="1:7" x14ac:dyDescent="0.2">
      <c r="A432" s="4" t="s">
        <v>553</v>
      </c>
      <c r="F432" t="s">
        <v>1402</v>
      </c>
      <c r="G432" s="12" t="s">
        <v>3396</v>
      </c>
    </row>
    <row r="433" spans="1:7" x14ac:dyDescent="0.2">
      <c r="A433" s="4" t="s">
        <v>554</v>
      </c>
      <c r="F433" t="s">
        <v>1403</v>
      </c>
      <c r="G433" s="14" t="s">
        <v>3397</v>
      </c>
    </row>
    <row r="434" spans="1:7" x14ac:dyDescent="0.2">
      <c r="A434" s="4" t="s">
        <v>555</v>
      </c>
      <c r="F434" t="s">
        <v>1404</v>
      </c>
      <c r="G434" s="14" t="s">
        <v>3398</v>
      </c>
    </row>
    <row r="435" spans="1:7" x14ac:dyDescent="0.2">
      <c r="A435" s="4" t="s">
        <v>556</v>
      </c>
      <c r="F435" t="s">
        <v>1405</v>
      </c>
      <c r="G435" s="12" t="s">
        <v>3399</v>
      </c>
    </row>
    <row r="436" spans="1:7" x14ac:dyDescent="0.2">
      <c r="A436" s="4" t="s">
        <v>557</v>
      </c>
      <c r="F436" t="s">
        <v>1406</v>
      </c>
      <c r="G436" s="14" t="s">
        <v>3400</v>
      </c>
    </row>
    <row r="437" spans="1:7" x14ac:dyDescent="0.2">
      <c r="A437" s="4" t="s">
        <v>558</v>
      </c>
      <c r="F437" t="s">
        <v>1407</v>
      </c>
      <c r="G437" s="14" t="s">
        <v>3401</v>
      </c>
    </row>
    <row r="438" spans="1:7" x14ac:dyDescent="0.2">
      <c r="A438" s="4" t="s">
        <v>559</v>
      </c>
      <c r="F438" t="s">
        <v>1408</v>
      </c>
      <c r="G438" s="14" t="s">
        <v>3402</v>
      </c>
    </row>
    <row r="439" spans="1:7" x14ac:dyDescent="0.2">
      <c r="A439" s="4" t="s">
        <v>560</v>
      </c>
      <c r="F439" t="s">
        <v>1409</v>
      </c>
      <c r="G439" s="12" t="s">
        <v>3403</v>
      </c>
    </row>
    <row r="440" spans="1:7" x14ac:dyDescent="0.2">
      <c r="A440" s="4" t="s">
        <v>561</v>
      </c>
      <c r="F440" t="s">
        <v>1410</v>
      </c>
      <c r="G440" s="12" t="s">
        <v>3404</v>
      </c>
    </row>
    <row r="441" spans="1:7" x14ac:dyDescent="0.2">
      <c r="A441" s="4" t="s">
        <v>562</v>
      </c>
      <c r="F441" t="s">
        <v>1411</v>
      </c>
      <c r="G441" s="12" t="s">
        <v>3405</v>
      </c>
    </row>
    <row r="442" spans="1:7" x14ac:dyDescent="0.2">
      <c r="A442" s="4" t="s">
        <v>563</v>
      </c>
      <c r="F442" t="s">
        <v>1412</v>
      </c>
      <c r="G442" s="14" t="s">
        <v>3406</v>
      </c>
    </row>
    <row r="443" spans="1:7" x14ac:dyDescent="0.2">
      <c r="A443" s="4" t="s">
        <v>564</v>
      </c>
      <c r="F443" t="s">
        <v>1413</v>
      </c>
      <c r="G443" s="12" t="s">
        <v>3407</v>
      </c>
    </row>
    <row r="444" spans="1:7" x14ac:dyDescent="0.2">
      <c r="A444" s="4" t="s">
        <v>565</v>
      </c>
      <c r="F444" t="s">
        <v>1414</v>
      </c>
      <c r="G444" s="12" t="s">
        <v>3408</v>
      </c>
    </row>
    <row r="445" spans="1:7" x14ac:dyDescent="0.2">
      <c r="A445" s="4" t="s">
        <v>566</v>
      </c>
      <c r="F445" t="s">
        <v>1415</v>
      </c>
      <c r="G445" s="14" t="s">
        <v>3409</v>
      </c>
    </row>
    <row r="446" spans="1:7" x14ac:dyDescent="0.2">
      <c r="A446" s="4" t="s">
        <v>567</v>
      </c>
      <c r="F446" t="s">
        <v>1416</v>
      </c>
      <c r="G446" s="12" t="s">
        <v>3410</v>
      </c>
    </row>
    <row r="447" spans="1:7" x14ac:dyDescent="0.2">
      <c r="A447" s="4" t="s">
        <v>568</v>
      </c>
      <c r="F447" t="s">
        <v>1417</v>
      </c>
      <c r="G447" s="14" t="s">
        <v>3411</v>
      </c>
    </row>
    <row r="448" spans="1:7" x14ac:dyDescent="0.2">
      <c r="A448" s="4" t="s">
        <v>569</v>
      </c>
      <c r="F448" t="s">
        <v>1418</v>
      </c>
      <c r="G448" s="14" t="s">
        <v>3412</v>
      </c>
    </row>
    <row r="449" spans="1:7" x14ac:dyDescent="0.2">
      <c r="A449" s="4" t="s">
        <v>570</v>
      </c>
      <c r="F449" t="s">
        <v>1419</v>
      </c>
      <c r="G449" s="12" t="s">
        <v>3413</v>
      </c>
    </row>
    <row r="450" spans="1:7" x14ac:dyDescent="0.2">
      <c r="A450" s="4" t="s">
        <v>571</v>
      </c>
      <c r="F450" t="s">
        <v>1420</v>
      </c>
      <c r="G450" s="14" t="s">
        <v>3414</v>
      </c>
    </row>
    <row r="451" spans="1:7" x14ac:dyDescent="0.2">
      <c r="A451" s="4" t="s">
        <v>572</v>
      </c>
      <c r="F451" t="s">
        <v>1421</v>
      </c>
      <c r="G451" s="14" t="s">
        <v>3415</v>
      </c>
    </row>
    <row r="452" spans="1:7" x14ac:dyDescent="0.2">
      <c r="A452" s="4" t="s">
        <v>573</v>
      </c>
      <c r="F452" t="s">
        <v>1422</v>
      </c>
      <c r="G452" s="14" t="s">
        <v>3416</v>
      </c>
    </row>
    <row r="453" spans="1:7" x14ac:dyDescent="0.2">
      <c r="A453" s="4" t="s">
        <v>574</v>
      </c>
      <c r="F453" t="s">
        <v>1423</v>
      </c>
      <c r="G453" s="14" t="s">
        <v>3417</v>
      </c>
    </row>
    <row r="454" spans="1:7" x14ac:dyDescent="0.2">
      <c r="A454" s="4" t="s">
        <v>575</v>
      </c>
      <c r="F454" t="s">
        <v>1424</v>
      </c>
      <c r="G454" s="12" t="s">
        <v>3418</v>
      </c>
    </row>
    <row r="455" spans="1:7" x14ac:dyDescent="0.2">
      <c r="A455" s="4" t="s">
        <v>576</v>
      </c>
      <c r="F455" t="s">
        <v>1425</v>
      </c>
      <c r="G455" s="12" t="s">
        <v>3419</v>
      </c>
    </row>
    <row r="456" spans="1:7" x14ac:dyDescent="0.2">
      <c r="A456" s="4" t="s">
        <v>577</v>
      </c>
      <c r="F456" t="s">
        <v>1426</v>
      </c>
      <c r="G456" s="12" t="s">
        <v>3420</v>
      </c>
    </row>
    <row r="457" spans="1:7" x14ac:dyDescent="0.2">
      <c r="A457" s="4" t="s">
        <v>578</v>
      </c>
      <c r="F457" t="s">
        <v>1427</v>
      </c>
      <c r="G457" s="14" t="s">
        <v>3421</v>
      </c>
    </row>
    <row r="458" spans="1:7" x14ac:dyDescent="0.2">
      <c r="A458" s="4" t="s">
        <v>579</v>
      </c>
      <c r="F458" t="s">
        <v>1428</v>
      </c>
      <c r="G458" s="12" t="s">
        <v>3422</v>
      </c>
    </row>
    <row r="459" spans="1:7" x14ac:dyDescent="0.2">
      <c r="A459" s="4" t="s">
        <v>580</v>
      </c>
      <c r="F459" t="s">
        <v>1429</v>
      </c>
      <c r="G459" s="12" t="s">
        <v>3423</v>
      </c>
    </row>
    <row r="460" spans="1:7" x14ac:dyDescent="0.2">
      <c r="A460" s="4" t="s">
        <v>581</v>
      </c>
      <c r="F460" t="s">
        <v>1430</v>
      </c>
      <c r="G460" s="12" t="s">
        <v>3424</v>
      </c>
    </row>
    <row r="461" spans="1:7" x14ac:dyDescent="0.2">
      <c r="A461" s="4" t="s">
        <v>582</v>
      </c>
      <c r="F461" t="s">
        <v>1431</v>
      </c>
      <c r="G461" s="12" t="s">
        <v>3425</v>
      </c>
    </row>
    <row r="462" spans="1:7" x14ac:dyDescent="0.2">
      <c r="A462" s="4" t="s">
        <v>583</v>
      </c>
      <c r="F462" t="s">
        <v>1432</v>
      </c>
      <c r="G462" s="12" t="s">
        <v>3426</v>
      </c>
    </row>
    <row r="463" spans="1:7" x14ac:dyDescent="0.2">
      <c r="A463" s="4" t="s">
        <v>584</v>
      </c>
      <c r="F463" t="s">
        <v>1433</v>
      </c>
      <c r="G463" s="12" t="s">
        <v>3427</v>
      </c>
    </row>
    <row r="464" spans="1:7" x14ac:dyDescent="0.2">
      <c r="A464" s="4" t="s">
        <v>585</v>
      </c>
      <c r="F464" t="s">
        <v>1434</v>
      </c>
      <c r="G464" s="12" t="s">
        <v>3428</v>
      </c>
    </row>
    <row r="465" spans="1:7" x14ac:dyDescent="0.2">
      <c r="A465" s="4" t="s">
        <v>586</v>
      </c>
      <c r="F465" t="s">
        <v>1435</v>
      </c>
      <c r="G465" s="12" t="s">
        <v>3429</v>
      </c>
    </row>
    <row r="466" spans="1:7" x14ac:dyDescent="0.2">
      <c r="A466" s="4" t="s">
        <v>587</v>
      </c>
      <c r="F466" t="s">
        <v>1436</v>
      </c>
      <c r="G466" s="12" t="s">
        <v>3430</v>
      </c>
    </row>
    <row r="467" spans="1:7" x14ac:dyDescent="0.2">
      <c r="A467" s="4" t="s">
        <v>588</v>
      </c>
      <c r="F467" t="s">
        <v>1437</v>
      </c>
      <c r="G467" s="12" t="s">
        <v>3431</v>
      </c>
    </row>
    <row r="468" spans="1:7" x14ac:dyDescent="0.2">
      <c r="A468" s="4" t="s">
        <v>589</v>
      </c>
      <c r="F468" t="s">
        <v>1438</v>
      </c>
      <c r="G468" s="12" t="s">
        <v>3432</v>
      </c>
    </row>
    <row r="469" spans="1:7" x14ac:dyDescent="0.2">
      <c r="A469" s="4" t="s">
        <v>590</v>
      </c>
      <c r="F469" t="s">
        <v>1439</v>
      </c>
      <c r="G469" s="12" t="s">
        <v>3433</v>
      </c>
    </row>
    <row r="470" spans="1:7" x14ac:dyDescent="0.2">
      <c r="A470" s="4" t="s">
        <v>591</v>
      </c>
      <c r="F470" t="s">
        <v>1440</v>
      </c>
      <c r="G470" s="12" t="s">
        <v>3434</v>
      </c>
    </row>
    <row r="471" spans="1:7" x14ac:dyDescent="0.2">
      <c r="A471" s="4" t="s">
        <v>592</v>
      </c>
      <c r="F471" t="s">
        <v>1441</v>
      </c>
      <c r="G471" s="12" t="s">
        <v>3435</v>
      </c>
    </row>
    <row r="472" spans="1:7" x14ac:dyDescent="0.2">
      <c r="A472" s="4" t="s">
        <v>593</v>
      </c>
      <c r="F472" t="s">
        <v>1442</v>
      </c>
      <c r="G472" s="14" t="s">
        <v>3436</v>
      </c>
    </row>
    <row r="473" spans="1:7" x14ac:dyDescent="0.2">
      <c r="A473" s="4" t="s">
        <v>594</v>
      </c>
      <c r="F473" t="s">
        <v>1443</v>
      </c>
      <c r="G473" s="12" t="s">
        <v>3437</v>
      </c>
    </row>
    <row r="474" spans="1:7" x14ac:dyDescent="0.2">
      <c r="A474" s="4" t="s">
        <v>595</v>
      </c>
      <c r="F474" t="s">
        <v>1444</v>
      </c>
      <c r="G474" s="14" t="s">
        <v>3438</v>
      </c>
    </row>
    <row r="475" spans="1:7" x14ac:dyDescent="0.2">
      <c r="A475" s="4" t="s">
        <v>596</v>
      </c>
      <c r="F475" t="s">
        <v>1445</v>
      </c>
      <c r="G475" s="12" t="s">
        <v>3439</v>
      </c>
    </row>
    <row r="476" spans="1:7" x14ac:dyDescent="0.2">
      <c r="A476" s="4" t="s">
        <v>597</v>
      </c>
      <c r="F476" t="s">
        <v>1446</v>
      </c>
      <c r="G476" s="14" t="s">
        <v>3440</v>
      </c>
    </row>
    <row r="477" spans="1:7" x14ac:dyDescent="0.2">
      <c r="A477" s="4" t="s">
        <v>598</v>
      </c>
      <c r="F477" t="s">
        <v>1447</v>
      </c>
      <c r="G477" s="14" t="s">
        <v>3441</v>
      </c>
    </row>
    <row r="478" spans="1:7" x14ac:dyDescent="0.2">
      <c r="A478" s="4" t="s">
        <v>599</v>
      </c>
      <c r="F478" t="s">
        <v>1448</v>
      </c>
      <c r="G478" s="14" t="s">
        <v>3442</v>
      </c>
    </row>
    <row r="479" spans="1:7" x14ac:dyDescent="0.2">
      <c r="A479" s="4" t="s">
        <v>600</v>
      </c>
      <c r="F479" t="s">
        <v>1449</v>
      </c>
      <c r="G479" s="14" t="s">
        <v>3443</v>
      </c>
    </row>
    <row r="480" spans="1:7" x14ac:dyDescent="0.2">
      <c r="A480" s="4" t="s">
        <v>601</v>
      </c>
      <c r="F480" t="s">
        <v>1450</v>
      </c>
      <c r="G480" s="12" t="s">
        <v>3444</v>
      </c>
    </row>
    <row r="481" spans="1:7" x14ac:dyDescent="0.2">
      <c r="A481" s="4" t="s">
        <v>602</v>
      </c>
      <c r="F481" t="s">
        <v>1451</v>
      </c>
      <c r="G481" s="14" t="s">
        <v>3445</v>
      </c>
    </row>
    <row r="482" spans="1:7" x14ac:dyDescent="0.2">
      <c r="A482" s="4" t="s">
        <v>603</v>
      </c>
      <c r="F482" t="s">
        <v>1452</v>
      </c>
      <c r="G482" s="14" t="s">
        <v>3446</v>
      </c>
    </row>
    <row r="483" spans="1:7" x14ac:dyDescent="0.2">
      <c r="A483" s="4" t="s">
        <v>604</v>
      </c>
      <c r="F483" t="s">
        <v>1453</v>
      </c>
      <c r="G483" s="14" t="s">
        <v>3447</v>
      </c>
    </row>
    <row r="484" spans="1:7" x14ac:dyDescent="0.2">
      <c r="A484" s="4" t="s">
        <v>605</v>
      </c>
      <c r="F484" t="s">
        <v>1454</v>
      </c>
      <c r="G484" s="12" t="s">
        <v>3448</v>
      </c>
    </row>
    <row r="485" spans="1:7" x14ac:dyDescent="0.2">
      <c r="A485" s="4" t="s">
        <v>606</v>
      </c>
      <c r="F485" t="s">
        <v>1455</v>
      </c>
      <c r="G485" s="14" t="s">
        <v>3449</v>
      </c>
    </row>
    <row r="486" spans="1:7" x14ac:dyDescent="0.2">
      <c r="A486" s="4" t="s">
        <v>607</v>
      </c>
      <c r="F486" t="s">
        <v>1456</v>
      </c>
      <c r="G486" s="14" t="s">
        <v>3450</v>
      </c>
    </row>
    <row r="487" spans="1:7" x14ac:dyDescent="0.2">
      <c r="A487" s="4" t="s">
        <v>608</v>
      </c>
      <c r="F487" t="s">
        <v>1457</v>
      </c>
      <c r="G487" s="12" t="s">
        <v>3451</v>
      </c>
    </row>
    <row r="488" spans="1:7" x14ac:dyDescent="0.2">
      <c r="A488" s="4" t="s">
        <v>609</v>
      </c>
      <c r="F488" t="s">
        <v>1458</v>
      </c>
      <c r="G488" s="12" t="s">
        <v>3452</v>
      </c>
    </row>
    <row r="489" spans="1:7" x14ac:dyDescent="0.2">
      <c r="A489" s="4" t="s">
        <v>610</v>
      </c>
      <c r="F489" t="s">
        <v>1459</v>
      </c>
      <c r="G489" s="12" t="s">
        <v>3453</v>
      </c>
    </row>
    <row r="490" spans="1:7" x14ac:dyDescent="0.2">
      <c r="A490" s="4" t="s">
        <v>611</v>
      </c>
      <c r="F490" t="s">
        <v>1460</v>
      </c>
      <c r="G490" s="12" t="s">
        <v>3454</v>
      </c>
    </row>
    <row r="491" spans="1:7" x14ac:dyDescent="0.2">
      <c r="A491" s="4" t="s">
        <v>612</v>
      </c>
      <c r="F491" t="s">
        <v>1461</v>
      </c>
      <c r="G491" s="14" t="s">
        <v>3455</v>
      </c>
    </row>
    <row r="492" spans="1:7" x14ac:dyDescent="0.2">
      <c r="A492" s="4" t="s">
        <v>613</v>
      </c>
      <c r="F492" t="s">
        <v>1462</v>
      </c>
      <c r="G492" s="14" t="s">
        <v>3456</v>
      </c>
    </row>
    <row r="493" spans="1:7" x14ac:dyDescent="0.2">
      <c r="A493" s="4" t="s">
        <v>614</v>
      </c>
      <c r="F493" t="s">
        <v>1463</v>
      </c>
      <c r="G493" s="14" t="s">
        <v>3457</v>
      </c>
    </row>
    <row r="494" spans="1:7" x14ac:dyDescent="0.2">
      <c r="A494" s="4" t="s">
        <v>615</v>
      </c>
      <c r="F494" t="s">
        <v>1464</v>
      </c>
      <c r="G494" s="14" t="s">
        <v>3458</v>
      </c>
    </row>
    <row r="495" spans="1:7" x14ac:dyDescent="0.2">
      <c r="A495" s="4" t="s">
        <v>616</v>
      </c>
      <c r="F495" t="s">
        <v>1465</v>
      </c>
      <c r="G495" s="14" t="s">
        <v>3459</v>
      </c>
    </row>
    <row r="496" spans="1:7" x14ac:dyDescent="0.2">
      <c r="A496" s="4" t="s">
        <v>617</v>
      </c>
      <c r="F496" t="s">
        <v>1466</v>
      </c>
      <c r="G496" s="12" t="s">
        <v>3460</v>
      </c>
    </row>
    <row r="497" spans="1:7" x14ac:dyDescent="0.2">
      <c r="A497" s="4" t="s">
        <v>618</v>
      </c>
      <c r="F497" t="s">
        <v>1467</v>
      </c>
      <c r="G497" s="14" t="s">
        <v>3461</v>
      </c>
    </row>
    <row r="498" spans="1:7" x14ac:dyDescent="0.2">
      <c r="A498" s="4" t="s">
        <v>619</v>
      </c>
      <c r="F498" t="s">
        <v>1468</v>
      </c>
      <c r="G498" s="14" t="s">
        <v>3462</v>
      </c>
    </row>
    <row r="499" spans="1:7" x14ac:dyDescent="0.2">
      <c r="A499" s="4" t="s">
        <v>620</v>
      </c>
      <c r="F499" t="s">
        <v>1469</v>
      </c>
      <c r="G499" s="14" t="s">
        <v>3463</v>
      </c>
    </row>
    <row r="500" spans="1:7" x14ac:dyDescent="0.2">
      <c r="A500" s="4" t="s">
        <v>621</v>
      </c>
      <c r="F500" t="s">
        <v>1470</v>
      </c>
      <c r="G500" s="12" t="s">
        <v>3464</v>
      </c>
    </row>
    <row r="501" spans="1:7" x14ac:dyDescent="0.2">
      <c r="A501" s="4" t="s">
        <v>622</v>
      </c>
      <c r="F501" t="s">
        <v>1471</v>
      </c>
      <c r="G501" s="12" t="s">
        <v>3465</v>
      </c>
    </row>
    <row r="502" spans="1:7" x14ac:dyDescent="0.2">
      <c r="A502" s="4" t="s">
        <v>623</v>
      </c>
      <c r="F502" t="s">
        <v>1472</v>
      </c>
      <c r="G502" s="14" t="s">
        <v>3466</v>
      </c>
    </row>
    <row r="503" spans="1:7" x14ac:dyDescent="0.2">
      <c r="A503" s="4" t="s">
        <v>624</v>
      </c>
      <c r="F503" t="s">
        <v>1473</v>
      </c>
      <c r="G503" s="14" t="s">
        <v>3467</v>
      </c>
    </row>
    <row r="504" spans="1:7" x14ac:dyDescent="0.2">
      <c r="A504" s="4" t="s">
        <v>625</v>
      </c>
      <c r="F504" t="s">
        <v>1474</v>
      </c>
      <c r="G504" s="12" t="s">
        <v>3468</v>
      </c>
    </row>
    <row r="505" spans="1:7" x14ac:dyDescent="0.2">
      <c r="A505" s="4" t="s">
        <v>626</v>
      </c>
      <c r="F505" t="s">
        <v>1475</v>
      </c>
      <c r="G505" s="14" t="s">
        <v>3469</v>
      </c>
    </row>
    <row r="506" spans="1:7" x14ac:dyDescent="0.2">
      <c r="A506" s="4" t="s">
        <v>627</v>
      </c>
      <c r="F506" t="s">
        <v>1476</v>
      </c>
      <c r="G506" s="14" t="s">
        <v>3470</v>
      </c>
    </row>
    <row r="507" spans="1:7" x14ac:dyDescent="0.2">
      <c r="A507" s="4" t="s">
        <v>628</v>
      </c>
      <c r="F507" t="s">
        <v>1477</v>
      </c>
      <c r="G507" s="12" t="s">
        <v>3471</v>
      </c>
    </row>
    <row r="508" spans="1:7" x14ac:dyDescent="0.2">
      <c r="A508" s="4" t="s">
        <v>629</v>
      </c>
      <c r="F508" t="s">
        <v>1478</v>
      </c>
      <c r="G508" s="14" t="s">
        <v>3472</v>
      </c>
    </row>
    <row r="509" spans="1:7" x14ac:dyDescent="0.2">
      <c r="A509" s="4" t="s">
        <v>630</v>
      </c>
      <c r="F509" t="s">
        <v>1479</v>
      </c>
      <c r="G509" s="12" t="s">
        <v>3473</v>
      </c>
    </row>
    <row r="510" spans="1:7" x14ac:dyDescent="0.2">
      <c r="A510" s="4" t="s">
        <v>631</v>
      </c>
      <c r="F510" t="s">
        <v>1480</v>
      </c>
      <c r="G510" s="12" t="s">
        <v>3474</v>
      </c>
    </row>
    <row r="511" spans="1:7" x14ac:dyDescent="0.2">
      <c r="A511" s="4" t="s">
        <v>632</v>
      </c>
      <c r="F511" t="s">
        <v>1481</v>
      </c>
      <c r="G511" s="12" t="s">
        <v>3475</v>
      </c>
    </row>
    <row r="512" spans="1:7" x14ac:dyDescent="0.2">
      <c r="A512" s="4" t="s">
        <v>633</v>
      </c>
      <c r="F512" t="s">
        <v>1482</v>
      </c>
      <c r="G512" s="14" t="s">
        <v>3476</v>
      </c>
    </row>
    <row r="513" spans="1:7" x14ac:dyDescent="0.2">
      <c r="A513" s="4" t="s">
        <v>634</v>
      </c>
      <c r="F513" t="s">
        <v>1483</v>
      </c>
      <c r="G513" s="14" t="s">
        <v>3477</v>
      </c>
    </row>
    <row r="514" spans="1:7" x14ac:dyDescent="0.2">
      <c r="A514" s="4" t="s">
        <v>635</v>
      </c>
      <c r="F514" t="s">
        <v>1484</v>
      </c>
      <c r="G514" s="12" t="s">
        <v>3478</v>
      </c>
    </row>
    <row r="515" spans="1:7" x14ac:dyDescent="0.2">
      <c r="A515" s="4" t="s">
        <v>636</v>
      </c>
      <c r="F515" t="s">
        <v>1485</v>
      </c>
      <c r="G515" s="14" t="s">
        <v>3479</v>
      </c>
    </row>
    <row r="516" spans="1:7" x14ac:dyDescent="0.2">
      <c r="A516" s="4" t="s">
        <v>637</v>
      </c>
      <c r="F516" t="s">
        <v>1486</v>
      </c>
      <c r="G516" s="14" t="s">
        <v>3480</v>
      </c>
    </row>
    <row r="517" spans="1:7" x14ac:dyDescent="0.2">
      <c r="A517" s="4" t="s">
        <v>638</v>
      </c>
      <c r="F517" t="s">
        <v>1487</v>
      </c>
      <c r="G517" s="14" t="s">
        <v>3481</v>
      </c>
    </row>
    <row r="518" spans="1:7" x14ac:dyDescent="0.2">
      <c r="A518" s="4" t="s">
        <v>639</v>
      </c>
      <c r="F518" t="s">
        <v>1488</v>
      </c>
      <c r="G518" s="14" t="s">
        <v>3482</v>
      </c>
    </row>
    <row r="519" spans="1:7" x14ac:dyDescent="0.2">
      <c r="A519" s="4" t="s">
        <v>640</v>
      </c>
      <c r="F519" t="s">
        <v>1489</v>
      </c>
      <c r="G519" s="14" t="s">
        <v>3483</v>
      </c>
    </row>
    <row r="520" spans="1:7" x14ac:dyDescent="0.2">
      <c r="A520" s="4" t="s">
        <v>641</v>
      </c>
      <c r="F520" t="s">
        <v>1490</v>
      </c>
      <c r="G520" s="12" t="s">
        <v>3484</v>
      </c>
    </row>
    <row r="521" spans="1:7" x14ac:dyDescent="0.2">
      <c r="A521" s="4" t="s">
        <v>642</v>
      </c>
      <c r="F521" t="s">
        <v>1491</v>
      </c>
      <c r="G521" s="14" t="s">
        <v>3485</v>
      </c>
    </row>
    <row r="522" spans="1:7" x14ac:dyDescent="0.2">
      <c r="A522" s="4" t="s">
        <v>643</v>
      </c>
      <c r="F522" t="s">
        <v>1492</v>
      </c>
      <c r="G522" s="12" t="s">
        <v>3486</v>
      </c>
    </row>
    <row r="523" spans="1:7" x14ac:dyDescent="0.2">
      <c r="A523" s="4" t="s">
        <v>644</v>
      </c>
      <c r="F523" t="s">
        <v>1493</v>
      </c>
      <c r="G523" s="14" t="s">
        <v>3487</v>
      </c>
    </row>
    <row r="524" spans="1:7" x14ac:dyDescent="0.2">
      <c r="A524" s="4" t="s">
        <v>645</v>
      </c>
      <c r="F524" t="s">
        <v>1494</v>
      </c>
      <c r="G524" s="12" t="s">
        <v>3488</v>
      </c>
    </row>
    <row r="525" spans="1:7" x14ac:dyDescent="0.2">
      <c r="A525" s="4" t="s">
        <v>646</v>
      </c>
      <c r="F525" t="s">
        <v>1495</v>
      </c>
      <c r="G525" s="12" t="s">
        <v>3489</v>
      </c>
    </row>
    <row r="526" spans="1:7" x14ac:dyDescent="0.2">
      <c r="A526" s="4" t="s">
        <v>647</v>
      </c>
      <c r="F526" t="s">
        <v>1496</v>
      </c>
      <c r="G526" s="14" t="s">
        <v>3490</v>
      </c>
    </row>
    <row r="527" spans="1:7" x14ac:dyDescent="0.2">
      <c r="A527" s="4" t="s">
        <v>648</v>
      </c>
      <c r="F527" t="s">
        <v>1497</v>
      </c>
      <c r="G527" s="12" t="s">
        <v>3491</v>
      </c>
    </row>
    <row r="528" spans="1:7" x14ac:dyDescent="0.2">
      <c r="A528" s="4" t="s">
        <v>649</v>
      </c>
      <c r="F528" t="s">
        <v>1498</v>
      </c>
      <c r="G528" s="14" t="s">
        <v>3492</v>
      </c>
    </row>
    <row r="529" spans="1:7" x14ac:dyDescent="0.2">
      <c r="A529" s="4" t="s">
        <v>650</v>
      </c>
      <c r="F529" t="s">
        <v>1499</v>
      </c>
      <c r="G529" s="14" t="s">
        <v>3493</v>
      </c>
    </row>
    <row r="530" spans="1:7" x14ac:dyDescent="0.2">
      <c r="A530" s="4" t="s">
        <v>651</v>
      </c>
      <c r="F530" t="s">
        <v>1500</v>
      </c>
      <c r="G530" s="14" t="s">
        <v>3494</v>
      </c>
    </row>
    <row r="531" spans="1:7" x14ac:dyDescent="0.2">
      <c r="A531" s="4" t="s">
        <v>652</v>
      </c>
      <c r="F531" t="s">
        <v>1501</v>
      </c>
      <c r="G531" s="12" t="s">
        <v>3495</v>
      </c>
    </row>
    <row r="532" spans="1:7" x14ac:dyDescent="0.2">
      <c r="A532" s="4" t="s">
        <v>653</v>
      </c>
      <c r="F532" t="s">
        <v>1502</v>
      </c>
      <c r="G532" s="14" t="s">
        <v>3496</v>
      </c>
    </row>
    <row r="533" spans="1:7" x14ac:dyDescent="0.2">
      <c r="A533" s="4" t="s">
        <v>654</v>
      </c>
      <c r="F533" t="s">
        <v>1503</v>
      </c>
      <c r="G533" s="14" t="s">
        <v>3497</v>
      </c>
    </row>
    <row r="534" spans="1:7" x14ac:dyDescent="0.2">
      <c r="A534" s="4" t="s">
        <v>655</v>
      </c>
      <c r="F534" t="s">
        <v>1504</v>
      </c>
      <c r="G534" s="14" t="s">
        <v>3498</v>
      </c>
    </row>
    <row r="535" spans="1:7" x14ac:dyDescent="0.2">
      <c r="A535" s="4" t="s">
        <v>656</v>
      </c>
      <c r="F535" t="s">
        <v>1505</v>
      </c>
      <c r="G535" s="14" t="s">
        <v>3499</v>
      </c>
    </row>
    <row r="536" spans="1:7" x14ac:dyDescent="0.2">
      <c r="A536" s="4" t="s">
        <v>657</v>
      </c>
      <c r="F536" t="s">
        <v>1506</v>
      </c>
      <c r="G536" s="14" t="s">
        <v>3500</v>
      </c>
    </row>
    <row r="537" spans="1:7" x14ac:dyDescent="0.2">
      <c r="A537" s="4" t="s">
        <v>658</v>
      </c>
      <c r="F537" t="s">
        <v>1507</v>
      </c>
      <c r="G537" s="14" t="s">
        <v>3501</v>
      </c>
    </row>
    <row r="538" spans="1:7" x14ac:dyDescent="0.2">
      <c r="A538" s="4" t="s">
        <v>659</v>
      </c>
      <c r="F538" t="s">
        <v>1508</v>
      </c>
      <c r="G538" s="14" t="s">
        <v>3502</v>
      </c>
    </row>
    <row r="539" spans="1:7" x14ac:dyDescent="0.2">
      <c r="A539" s="4" t="s">
        <v>660</v>
      </c>
      <c r="F539" t="s">
        <v>1509</v>
      </c>
      <c r="G539" s="12" t="s">
        <v>3503</v>
      </c>
    </row>
    <row r="540" spans="1:7" x14ac:dyDescent="0.2">
      <c r="A540" s="4" t="s">
        <v>661</v>
      </c>
      <c r="F540" t="s">
        <v>1510</v>
      </c>
      <c r="G540" s="14" t="s">
        <v>3504</v>
      </c>
    </row>
    <row r="541" spans="1:7" x14ac:dyDescent="0.2">
      <c r="A541" s="4" t="s">
        <v>662</v>
      </c>
      <c r="F541" t="s">
        <v>1511</v>
      </c>
      <c r="G541" s="13" t="s">
        <v>3505</v>
      </c>
    </row>
    <row r="542" spans="1:7" x14ac:dyDescent="0.2">
      <c r="A542" s="4" t="s">
        <v>663</v>
      </c>
      <c r="F542" t="s">
        <v>1512</v>
      </c>
      <c r="G542" s="12" t="s">
        <v>3506</v>
      </c>
    </row>
    <row r="543" spans="1:7" x14ac:dyDescent="0.2">
      <c r="A543" s="4" t="s">
        <v>664</v>
      </c>
      <c r="F543" t="s">
        <v>1513</v>
      </c>
      <c r="G543" s="14" t="s">
        <v>3507</v>
      </c>
    </row>
    <row r="544" spans="1:7" x14ac:dyDescent="0.2">
      <c r="A544" s="4" t="s">
        <v>665</v>
      </c>
      <c r="F544" t="s">
        <v>1514</v>
      </c>
      <c r="G544" s="12" t="s">
        <v>3508</v>
      </c>
    </row>
    <row r="545" spans="1:7" x14ac:dyDescent="0.2">
      <c r="A545" s="4" t="s">
        <v>666</v>
      </c>
      <c r="F545" t="s">
        <v>1515</v>
      </c>
      <c r="G545" s="12" t="s">
        <v>3509</v>
      </c>
    </row>
    <row r="546" spans="1:7" x14ac:dyDescent="0.2">
      <c r="A546" s="4" t="s">
        <v>667</v>
      </c>
      <c r="F546" t="s">
        <v>1516</v>
      </c>
      <c r="G546" s="14" t="s">
        <v>3510</v>
      </c>
    </row>
    <row r="547" spans="1:7" x14ac:dyDescent="0.2">
      <c r="A547" s="4" t="s">
        <v>668</v>
      </c>
      <c r="F547" t="s">
        <v>1517</v>
      </c>
      <c r="G547" s="14" t="s">
        <v>3511</v>
      </c>
    </row>
    <row r="548" spans="1:7" x14ac:dyDescent="0.2">
      <c r="A548" s="4" t="s">
        <v>669</v>
      </c>
      <c r="F548" t="s">
        <v>1518</v>
      </c>
      <c r="G548" s="14" t="s">
        <v>3512</v>
      </c>
    </row>
    <row r="549" spans="1:7" x14ac:dyDescent="0.2">
      <c r="A549" s="4" t="s">
        <v>670</v>
      </c>
      <c r="F549" t="s">
        <v>1519</v>
      </c>
      <c r="G549" s="12" t="s">
        <v>3513</v>
      </c>
    </row>
    <row r="550" spans="1:7" x14ac:dyDescent="0.2">
      <c r="A550" s="4" t="s">
        <v>671</v>
      </c>
      <c r="F550" t="s">
        <v>1520</v>
      </c>
      <c r="G550" s="14" t="s">
        <v>3514</v>
      </c>
    </row>
    <row r="551" spans="1:7" x14ac:dyDescent="0.2">
      <c r="A551" s="4" t="s">
        <v>672</v>
      </c>
      <c r="F551" t="s">
        <v>1521</v>
      </c>
      <c r="G551" s="12" t="s">
        <v>3515</v>
      </c>
    </row>
    <row r="552" spans="1:7" x14ac:dyDescent="0.2">
      <c r="A552" s="4" t="s">
        <v>673</v>
      </c>
      <c r="F552" t="s">
        <v>1522</v>
      </c>
      <c r="G552" s="12" t="s">
        <v>3516</v>
      </c>
    </row>
    <row r="553" spans="1:7" x14ac:dyDescent="0.2">
      <c r="A553" s="4" t="s">
        <v>674</v>
      </c>
      <c r="F553" t="s">
        <v>1523</v>
      </c>
      <c r="G553" s="12" t="s">
        <v>3517</v>
      </c>
    </row>
    <row r="554" spans="1:7" x14ac:dyDescent="0.2">
      <c r="A554" s="4" t="s">
        <v>675</v>
      </c>
      <c r="F554" t="s">
        <v>1524</v>
      </c>
      <c r="G554" s="12" t="s">
        <v>3518</v>
      </c>
    </row>
    <row r="555" spans="1:7" x14ac:dyDescent="0.2">
      <c r="A555" s="4" t="s">
        <v>676</v>
      </c>
      <c r="F555" t="s">
        <v>1525</v>
      </c>
      <c r="G555" s="13" t="s">
        <v>3519</v>
      </c>
    </row>
    <row r="556" spans="1:7" x14ac:dyDescent="0.2">
      <c r="A556" s="4" t="s">
        <v>677</v>
      </c>
      <c r="F556" t="s">
        <v>1526</v>
      </c>
      <c r="G556" s="13" t="s">
        <v>3520</v>
      </c>
    </row>
    <row r="557" spans="1:7" x14ac:dyDescent="0.2">
      <c r="A557" s="4" t="s">
        <v>678</v>
      </c>
      <c r="F557" t="s">
        <v>1527</v>
      </c>
      <c r="G557" s="12" t="s">
        <v>3521</v>
      </c>
    </row>
    <row r="558" spans="1:7" x14ac:dyDescent="0.2">
      <c r="A558" s="4" t="s">
        <v>679</v>
      </c>
      <c r="F558" t="s">
        <v>1528</v>
      </c>
      <c r="G558" s="14" t="s">
        <v>3522</v>
      </c>
    </row>
    <row r="559" spans="1:7" x14ac:dyDescent="0.2">
      <c r="A559" s="4" t="s">
        <v>680</v>
      </c>
      <c r="F559" t="s">
        <v>1529</v>
      </c>
      <c r="G559" s="14" t="s">
        <v>3523</v>
      </c>
    </row>
    <row r="560" spans="1:7" x14ac:dyDescent="0.2">
      <c r="A560" s="4" t="s">
        <v>681</v>
      </c>
      <c r="F560" t="s">
        <v>1530</v>
      </c>
      <c r="G560" s="13" t="s">
        <v>3524</v>
      </c>
    </row>
    <row r="561" spans="1:7" x14ac:dyDescent="0.2">
      <c r="A561" s="4" t="s">
        <v>682</v>
      </c>
      <c r="F561" t="s">
        <v>1531</v>
      </c>
      <c r="G561" s="12" t="s">
        <v>3525</v>
      </c>
    </row>
    <row r="562" spans="1:7" x14ac:dyDescent="0.2">
      <c r="A562" s="4" t="s">
        <v>683</v>
      </c>
      <c r="F562" t="s">
        <v>1532</v>
      </c>
      <c r="G562" s="14" t="s">
        <v>3526</v>
      </c>
    </row>
    <row r="563" spans="1:7" x14ac:dyDescent="0.2">
      <c r="A563" s="4" t="s">
        <v>684</v>
      </c>
      <c r="F563" t="s">
        <v>1533</v>
      </c>
      <c r="G563" s="14" t="s">
        <v>3527</v>
      </c>
    </row>
    <row r="564" spans="1:7" x14ac:dyDescent="0.2">
      <c r="A564" s="4" t="s">
        <v>685</v>
      </c>
      <c r="F564" t="s">
        <v>1534</v>
      </c>
      <c r="G564" s="14" t="s">
        <v>3528</v>
      </c>
    </row>
    <row r="565" spans="1:7" x14ac:dyDescent="0.2">
      <c r="A565" s="4" t="s">
        <v>686</v>
      </c>
      <c r="F565" t="s">
        <v>1535</v>
      </c>
      <c r="G565" s="12" t="s">
        <v>3529</v>
      </c>
    </row>
    <row r="566" spans="1:7" x14ac:dyDescent="0.2">
      <c r="A566" s="4" t="s">
        <v>687</v>
      </c>
      <c r="F566" t="s">
        <v>1536</v>
      </c>
      <c r="G566" s="14" t="s">
        <v>3530</v>
      </c>
    </row>
    <row r="567" spans="1:7" x14ac:dyDescent="0.2">
      <c r="A567" s="4" t="s">
        <v>688</v>
      </c>
      <c r="F567" t="s">
        <v>1537</v>
      </c>
      <c r="G567" s="14" t="s">
        <v>3531</v>
      </c>
    </row>
    <row r="568" spans="1:7" x14ac:dyDescent="0.2">
      <c r="A568" s="4" t="s">
        <v>689</v>
      </c>
      <c r="F568" t="s">
        <v>1538</v>
      </c>
      <c r="G568" s="14" t="s">
        <v>3532</v>
      </c>
    </row>
    <row r="569" spans="1:7" x14ac:dyDescent="0.2">
      <c r="A569" s="4" t="s">
        <v>690</v>
      </c>
      <c r="F569" t="s">
        <v>1539</v>
      </c>
      <c r="G569" s="14" t="s">
        <v>3533</v>
      </c>
    </row>
    <row r="570" spans="1:7" x14ac:dyDescent="0.2">
      <c r="A570" s="4" t="s">
        <v>691</v>
      </c>
      <c r="F570" t="s">
        <v>1540</v>
      </c>
      <c r="G570" s="12" t="s">
        <v>3534</v>
      </c>
    </row>
    <row r="571" spans="1:7" x14ac:dyDescent="0.2">
      <c r="A571" s="4" t="s">
        <v>692</v>
      </c>
      <c r="F571" t="s">
        <v>1541</v>
      </c>
      <c r="G571" s="14" t="s">
        <v>3535</v>
      </c>
    </row>
    <row r="572" spans="1:7" x14ac:dyDescent="0.2">
      <c r="A572" s="4" t="s">
        <v>693</v>
      </c>
      <c r="F572" t="s">
        <v>1542</v>
      </c>
      <c r="G572" s="12" t="s">
        <v>3536</v>
      </c>
    </row>
    <row r="573" spans="1:7" x14ac:dyDescent="0.2">
      <c r="A573" s="4" t="s">
        <v>694</v>
      </c>
      <c r="F573" t="s">
        <v>1543</v>
      </c>
      <c r="G573" s="12" t="s">
        <v>3537</v>
      </c>
    </row>
    <row r="574" spans="1:7" x14ac:dyDescent="0.2">
      <c r="A574" s="4" t="s">
        <v>695</v>
      </c>
      <c r="F574" t="s">
        <v>1544</v>
      </c>
      <c r="G574" s="12" t="s">
        <v>3538</v>
      </c>
    </row>
    <row r="575" spans="1:7" x14ac:dyDescent="0.2">
      <c r="A575" s="4" t="s">
        <v>696</v>
      </c>
      <c r="F575" t="s">
        <v>1545</v>
      </c>
      <c r="G575" s="12" t="s">
        <v>3539</v>
      </c>
    </row>
    <row r="576" spans="1:7" x14ac:dyDescent="0.2">
      <c r="A576" s="4" t="s">
        <v>697</v>
      </c>
      <c r="F576" t="s">
        <v>1546</v>
      </c>
      <c r="G576" s="14" t="s">
        <v>3540</v>
      </c>
    </row>
    <row r="577" spans="1:7" x14ac:dyDescent="0.2">
      <c r="A577" s="4" t="s">
        <v>698</v>
      </c>
      <c r="F577" t="s">
        <v>1547</v>
      </c>
      <c r="G577" s="14" t="s">
        <v>3541</v>
      </c>
    </row>
    <row r="578" spans="1:7" x14ac:dyDescent="0.2">
      <c r="A578" s="4" t="s">
        <v>699</v>
      </c>
      <c r="F578" t="s">
        <v>1548</v>
      </c>
      <c r="G578" s="12" t="s">
        <v>3542</v>
      </c>
    </row>
    <row r="579" spans="1:7" x14ac:dyDescent="0.2">
      <c r="A579" s="4" t="s">
        <v>700</v>
      </c>
      <c r="F579" t="s">
        <v>1549</v>
      </c>
      <c r="G579" s="12" t="s">
        <v>3543</v>
      </c>
    </row>
    <row r="580" spans="1:7" x14ac:dyDescent="0.2">
      <c r="A580" s="4" t="s">
        <v>701</v>
      </c>
      <c r="F580" t="s">
        <v>1550</v>
      </c>
      <c r="G580" s="12" t="s">
        <v>3544</v>
      </c>
    </row>
    <row r="581" spans="1:7" x14ac:dyDescent="0.2">
      <c r="A581" s="4" t="s">
        <v>702</v>
      </c>
      <c r="F581" t="s">
        <v>1551</v>
      </c>
      <c r="G581" s="12" t="s">
        <v>3545</v>
      </c>
    </row>
    <row r="582" spans="1:7" x14ac:dyDescent="0.2">
      <c r="A582" s="4" t="s">
        <v>703</v>
      </c>
      <c r="F582" t="s">
        <v>1552</v>
      </c>
      <c r="G582" s="12" t="s">
        <v>3546</v>
      </c>
    </row>
    <row r="583" spans="1:7" x14ac:dyDescent="0.2">
      <c r="A583" s="4" t="s">
        <v>704</v>
      </c>
      <c r="F583" t="s">
        <v>1553</v>
      </c>
      <c r="G583" s="14" t="s">
        <v>3547</v>
      </c>
    </row>
    <row r="584" spans="1:7" x14ac:dyDescent="0.2">
      <c r="A584" s="4" t="s">
        <v>705</v>
      </c>
      <c r="F584" t="s">
        <v>1554</v>
      </c>
      <c r="G584" s="12" t="s">
        <v>3548</v>
      </c>
    </row>
    <row r="585" spans="1:7" x14ac:dyDescent="0.2">
      <c r="A585" s="4" t="s">
        <v>706</v>
      </c>
      <c r="F585" t="s">
        <v>1555</v>
      </c>
      <c r="G585" s="14" t="s">
        <v>3549</v>
      </c>
    </row>
    <row r="586" spans="1:7" x14ac:dyDescent="0.2">
      <c r="A586" s="4" t="s">
        <v>707</v>
      </c>
      <c r="F586" t="s">
        <v>1556</v>
      </c>
      <c r="G586" s="14" t="s">
        <v>3550</v>
      </c>
    </row>
    <row r="587" spans="1:7" x14ac:dyDescent="0.2">
      <c r="A587" s="4" t="s">
        <v>708</v>
      </c>
      <c r="F587" t="s">
        <v>1557</v>
      </c>
      <c r="G587" s="14" t="s">
        <v>3551</v>
      </c>
    </row>
    <row r="588" spans="1:7" x14ac:dyDescent="0.2">
      <c r="A588" s="4" t="s">
        <v>709</v>
      </c>
      <c r="F588" t="s">
        <v>1558</v>
      </c>
      <c r="G588" s="12" t="s">
        <v>3552</v>
      </c>
    </row>
    <row r="589" spans="1:7" x14ac:dyDescent="0.2">
      <c r="A589" s="4" t="s">
        <v>710</v>
      </c>
      <c r="F589" t="s">
        <v>1559</v>
      </c>
      <c r="G589" s="12" t="s">
        <v>3553</v>
      </c>
    </row>
    <row r="590" spans="1:7" x14ac:dyDescent="0.2">
      <c r="A590" s="4" t="s">
        <v>711</v>
      </c>
      <c r="F590" t="s">
        <v>1560</v>
      </c>
      <c r="G590" s="14" t="s">
        <v>3554</v>
      </c>
    </row>
    <row r="591" spans="1:7" x14ac:dyDescent="0.2">
      <c r="A591" s="4" t="s">
        <v>712</v>
      </c>
      <c r="F591" t="s">
        <v>1561</v>
      </c>
      <c r="G591" s="14" t="s">
        <v>3555</v>
      </c>
    </row>
    <row r="592" spans="1:7" x14ac:dyDescent="0.2">
      <c r="A592" s="4" t="s">
        <v>713</v>
      </c>
      <c r="F592" t="s">
        <v>1562</v>
      </c>
      <c r="G592" s="14" t="s">
        <v>3556</v>
      </c>
    </row>
    <row r="593" spans="1:7" x14ac:dyDescent="0.2">
      <c r="A593" s="4" t="s">
        <v>714</v>
      </c>
      <c r="F593" t="s">
        <v>1563</v>
      </c>
      <c r="G593" s="14" t="s">
        <v>3557</v>
      </c>
    </row>
    <row r="594" spans="1:7" x14ac:dyDescent="0.2">
      <c r="A594" s="4" t="s">
        <v>715</v>
      </c>
      <c r="F594" t="s">
        <v>1564</v>
      </c>
      <c r="G594" s="12" t="s">
        <v>3558</v>
      </c>
    </row>
    <row r="595" spans="1:7" x14ac:dyDescent="0.2">
      <c r="A595" s="4" t="s">
        <v>716</v>
      </c>
      <c r="F595" t="s">
        <v>1565</v>
      </c>
      <c r="G595" s="12" t="s">
        <v>3559</v>
      </c>
    </row>
    <row r="596" spans="1:7" x14ac:dyDescent="0.2">
      <c r="A596" s="4" t="s">
        <v>717</v>
      </c>
      <c r="F596" t="s">
        <v>1566</v>
      </c>
      <c r="G596" s="14" t="s">
        <v>3560</v>
      </c>
    </row>
    <row r="597" spans="1:7" x14ac:dyDescent="0.2">
      <c r="A597" s="4" t="s">
        <v>718</v>
      </c>
      <c r="F597" t="s">
        <v>1567</v>
      </c>
      <c r="G597" s="14" t="s">
        <v>3561</v>
      </c>
    </row>
    <row r="598" spans="1:7" x14ac:dyDescent="0.2">
      <c r="A598" s="4" t="s">
        <v>719</v>
      </c>
      <c r="F598" t="s">
        <v>1568</v>
      </c>
      <c r="G598" s="14" t="s">
        <v>3562</v>
      </c>
    </row>
    <row r="599" spans="1:7" x14ac:dyDescent="0.2">
      <c r="A599" s="4" t="s">
        <v>720</v>
      </c>
      <c r="F599" t="s">
        <v>1569</v>
      </c>
      <c r="G599" s="14" t="s">
        <v>3563</v>
      </c>
    </row>
    <row r="600" spans="1:7" x14ac:dyDescent="0.2">
      <c r="A600" s="4" t="s">
        <v>721</v>
      </c>
      <c r="F600" t="s">
        <v>1570</v>
      </c>
      <c r="G600" s="12" t="s">
        <v>3564</v>
      </c>
    </row>
    <row r="601" spans="1:7" x14ac:dyDescent="0.2">
      <c r="A601" s="4" t="s">
        <v>722</v>
      </c>
      <c r="F601" t="s">
        <v>1571</v>
      </c>
      <c r="G601" s="12" t="s">
        <v>3565</v>
      </c>
    </row>
    <row r="602" spans="1:7" x14ac:dyDescent="0.2">
      <c r="A602" s="4" t="s">
        <v>723</v>
      </c>
      <c r="F602" t="s">
        <v>1572</v>
      </c>
      <c r="G602" s="14" t="s">
        <v>3566</v>
      </c>
    </row>
    <row r="603" spans="1:7" x14ac:dyDescent="0.2">
      <c r="A603" s="4" t="s">
        <v>724</v>
      </c>
      <c r="F603" t="s">
        <v>1573</v>
      </c>
      <c r="G603" s="12" t="s">
        <v>3567</v>
      </c>
    </row>
    <row r="604" spans="1:7" x14ac:dyDescent="0.2">
      <c r="A604" s="4" t="s">
        <v>725</v>
      </c>
      <c r="F604" t="s">
        <v>1574</v>
      </c>
      <c r="G604" s="12" t="s">
        <v>3568</v>
      </c>
    </row>
    <row r="605" spans="1:7" x14ac:dyDescent="0.2">
      <c r="A605" s="4" t="s">
        <v>726</v>
      </c>
      <c r="F605" t="s">
        <v>1575</v>
      </c>
      <c r="G605" s="14" t="s">
        <v>3569</v>
      </c>
    </row>
    <row r="606" spans="1:7" x14ac:dyDescent="0.2">
      <c r="A606" s="4" t="s">
        <v>727</v>
      </c>
      <c r="F606" t="s">
        <v>1576</v>
      </c>
      <c r="G606" s="14" t="s">
        <v>3570</v>
      </c>
    </row>
    <row r="607" spans="1:7" x14ac:dyDescent="0.2">
      <c r="A607" s="4" t="s">
        <v>728</v>
      </c>
      <c r="F607" t="s">
        <v>1577</v>
      </c>
      <c r="G607" s="14" t="s">
        <v>3571</v>
      </c>
    </row>
    <row r="608" spans="1:7" x14ac:dyDescent="0.2">
      <c r="A608" s="4" t="s">
        <v>729</v>
      </c>
      <c r="F608" t="s">
        <v>1578</v>
      </c>
      <c r="G608" s="12" t="s">
        <v>3572</v>
      </c>
    </row>
    <row r="609" spans="1:7" x14ac:dyDescent="0.2">
      <c r="A609" s="4" t="s">
        <v>730</v>
      </c>
      <c r="F609" t="s">
        <v>1579</v>
      </c>
      <c r="G609" s="14" t="s">
        <v>3573</v>
      </c>
    </row>
    <row r="610" spans="1:7" x14ac:dyDescent="0.2">
      <c r="A610" s="4" t="s">
        <v>731</v>
      </c>
      <c r="F610" t="s">
        <v>1580</v>
      </c>
      <c r="G610" s="14" t="s">
        <v>3574</v>
      </c>
    </row>
    <row r="611" spans="1:7" x14ac:dyDescent="0.2">
      <c r="A611" s="4" t="s">
        <v>732</v>
      </c>
      <c r="F611" t="s">
        <v>1581</v>
      </c>
      <c r="G611" s="14" t="s">
        <v>3575</v>
      </c>
    </row>
    <row r="612" spans="1:7" x14ac:dyDescent="0.2">
      <c r="A612" s="4" t="s">
        <v>733</v>
      </c>
      <c r="F612" t="s">
        <v>1582</v>
      </c>
      <c r="G612" s="12" t="s">
        <v>3576</v>
      </c>
    </row>
    <row r="613" spans="1:7" x14ac:dyDescent="0.2">
      <c r="A613" s="4" t="s">
        <v>734</v>
      </c>
      <c r="F613" t="s">
        <v>1583</v>
      </c>
      <c r="G613" s="14" t="s">
        <v>3577</v>
      </c>
    </row>
    <row r="614" spans="1:7" x14ac:dyDescent="0.2">
      <c r="A614" s="4" t="s">
        <v>735</v>
      </c>
      <c r="F614" t="s">
        <v>1584</v>
      </c>
      <c r="G614" s="14" t="s">
        <v>3578</v>
      </c>
    </row>
    <row r="615" spans="1:7" x14ac:dyDescent="0.2">
      <c r="A615" s="4" t="s">
        <v>736</v>
      </c>
      <c r="F615" t="s">
        <v>1585</v>
      </c>
      <c r="G615" s="14" t="s">
        <v>3579</v>
      </c>
    </row>
    <row r="616" spans="1:7" x14ac:dyDescent="0.2">
      <c r="A616" s="4" t="s">
        <v>737</v>
      </c>
      <c r="F616" t="s">
        <v>1586</v>
      </c>
      <c r="G616" s="14" t="s">
        <v>3580</v>
      </c>
    </row>
    <row r="617" spans="1:7" x14ac:dyDescent="0.2">
      <c r="A617" s="4" t="s">
        <v>738</v>
      </c>
      <c r="F617" t="s">
        <v>1587</v>
      </c>
      <c r="G617" s="12" t="s">
        <v>3581</v>
      </c>
    </row>
    <row r="618" spans="1:7" x14ac:dyDescent="0.2">
      <c r="A618" s="4" t="s">
        <v>739</v>
      </c>
      <c r="F618" t="s">
        <v>1588</v>
      </c>
      <c r="G618" s="14" t="s">
        <v>3582</v>
      </c>
    </row>
    <row r="619" spans="1:7" x14ac:dyDescent="0.2">
      <c r="A619" s="4" t="s">
        <v>740</v>
      </c>
      <c r="F619" t="s">
        <v>1589</v>
      </c>
      <c r="G619" s="12" t="s">
        <v>3583</v>
      </c>
    </row>
    <row r="620" spans="1:7" x14ac:dyDescent="0.2">
      <c r="A620" s="4" t="s">
        <v>741</v>
      </c>
      <c r="F620" t="s">
        <v>1590</v>
      </c>
      <c r="G620" s="14" t="s">
        <v>3584</v>
      </c>
    </row>
    <row r="621" spans="1:7" x14ac:dyDescent="0.2">
      <c r="A621" s="4" t="s">
        <v>742</v>
      </c>
      <c r="F621" t="s">
        <v>1591</v>
      </c>
      <c r="G621" s="14" t="s">
        <v>3585</v>
      </c>
    </row>
    <row r="622" spans="1:7" x14ac:dyDescent="0.2">
      <c r="A622" s="4" t="s">
        <v>743</v>
      </c>
      <c r="F622" t="s">
        <v>1592</v>
      </c>
      <c r="G622" s="12" t="s">
        <v>3586</v>
      </c>
    </row>
    <row r="623" spans="1:7" x14ac:dyDescent="0.2">
      <c r="A623" s="4" t="s">
        <v>744</v>
      </c>
      <c r="F623" t="s">
        <v>1593</v>
      </c>
      <c r="G623" s="14" t="s">
        <v>3587</v>
      </c>
    </row>
    <row r="624" spans="1:7" x14ac:dyDescent="0.2">
      <c r="A624" s="4" t="s">
        <v>745</v>
      </c>
      <c r="F624" t="s">
        <v>1594</v>
      </c>
      <c r="G624" s="14" t="s">
        <v>3588</v>
      </c>
    </row>
    <row r="625" spans="1:7" x14ac:dyDescent="0.2">
      <c r="A625" s="4" t="s">
        <v>746</v>
      </c>
      <c r="F625" t="s">
        <v>1595</v>
      </c>
      <c r="G625" s="12" t="s">
        <v>3589</v>
      </c>
    </row>
    <row r="626" spans="1:7" x14ac:dyDescent="0.2">
      <c r="A626" s="4" t="s">
        <v>747</v>
      </c>
      <c r="F626" t="s">
        <v>1596</v>
      </c>
      <c r="G626" s="14" t="s">
        <v>3590</v>
      </c>
    </row>
    <row r="627" spans="1:7" x14ac:dyDescent="0.2">
      <c r="A627" s="4" t="s">
        <v>748</v>
      </c>
      <c r="F627" t="s">
        <v>1597</v>
      </c>
      <c r="G627" s="14" t="s">
        <v>3591</v>
      </c>
    </row>
    <row r="628" spans="1:7" x14ac:dyDescent="0.2">
      <c r="A628" s="4" t="s">
        <v>749</v>
      </c>
      <c r="F628" t="s">
        <v>1598</v>
      </c>
      <c r="G628" s="14" t="s">
        <v>3592</v>
      </c>
    </row>
    <row r="629" spans="1:7" x14ac:dyDescent="0.2">
      <c r="A629" s="4" t="s">
        <v>750</v>
      </c>
      <c r="F629" t="s">
        <v>1599</v>
      </c>
      <c r="G629" s="12" t="s">
        <v>3593</v>
      </c>
    </row>
    <row r="630" spans="1:7" x14ac:dyDescent="0.2">
      <c r="A630" s="4" t="s">
        <v>751</v>
      </c>
      <c r="F630" t="s">
        <v>1600</v>
      </c>
      <c r="G630" s="14" t="s">
        <v>3594</v>
      </c>
    </row>
    <row r="631" spans="1:7" x14ac:dyDescent="0.2">
      <c r="A631" s="4" t="s">
        <v>752</v>
      </c>
      <c r="F631" t="s">
        <v>1601</v>
      </c>
      <c r="G631" s="14" t="s">
        <v>3595</v>
      </c>
    </row>
    <row r="632" spans="1:7" x14ac:dyDescent="0.2">
      <c r="A632" s="4" t="s">
        <v>753</v>
      </c>
      <c r="F632" t="s">
        <v>1602</v>
      </c>
      <c r="G632" s="14" t="s">
        <v>3596</v>
      </c>
    </row>
    <row r="633" spans="1:7" x14ac:dyDescent="0.2">
      <c r="A633" s="4" t="s">
        <v>754</v>
      </c>
      <c r="F633" t="s">
        <v>1603</v>
      </c>
      <c r="G633" s="14" t="s">
        <v>3597</v>
      </c>
    </row>
    <row r="634" spans="1:7" x14ac:dyDescent="0.2">
      <c r="A634" s="4" t="s">
        <v>755</v>
      </c>
      <c r="F634" t="s">
        <v>1604</v>
      </c>
      <c r="G634" s="12" t="s">
        <v>3598</v>
      </c>
    </row>
    <row r="635" spans="1:7" x14ac:dyDescent="0.2">
      <c r="A635" s="4" t="s">
        <v>756</v>
      </c>
      <c r="F635" t="s">
        <v>1605</v>
      </c>
      <c r="G635" s="12" t="s">
        <v>3599</v>
      </c>
    </row>
    <row r="636" spans="1:7" x14ac:dyDescent="0.2">
      <c r="A636" s="4" t="s">
        <v>757</v>
      </c>
      <c r="F636" t="s">
        <v>1606</v>
      </c>
      <c r="G636" s="14" t="s">
        <v>3600</v>
      </c>
    </row>
    <row r="637" spans="1:7" x14ac:dyDescent="0.2">
      <c r="A637" s="4" t="s">
        <v>758</v>
      </c>
      <c r="F637" t="s">
        <v>1607</v>
      </c>
      <c r="G637" s="14" t="s">
        <v>3601</v>
      </c>
    </row>
    <row r="638" spans="1:7" x14ac:dyDescent="0.2">
      <c r="A638" s="4" t="s">
        <v>759</v>
      </c>
      <c r="F638" t="s">
        <v>1608</v>
      </c>
      <c r="G638" s="14" t="s">
        <v>3602</v>
      </c>
    </row>
    <row r="639" spans="1:7" x14ac:dyDescent="0.2">
      <c r="A639" s="4" t="s">
        <v>760</v>
      </c>
      <c r="F639" t="s">
        <v>1609</v>
      </c>
      <c r="G639" s="14" t="s">
        <v>3603</v>
      </c>
    </row>
    <row r="640" spans="1:7" x14ac:dyDescent="0.2">
      <c r="A640" s="4" t="s">
        <v>761</v>
      </c>
      <c r="F640" t="s">
        <v>1610</v>
      </c>
      <c r="G640" s="12" t="s">
        <v>3604</v>
      </c>
    </row>
    <row r="641" spans="1:7" x14ac:dyDescent="0.2">
      <c r="A641" s="4" t="s">
        <v>762</v>
      </c>
      <c r="F641" t="s">
        <v>1611</v>
      </c>
      <c r="G641" s="12" t="s">
        <v>3605</v>
      </c>
    </row>
    <row r="642" spans="1:7" x14ac:dyDescent="0.2">
      <c r="A642" s="4" t="s">
        <v>763</v>
      </c>
      <c r="F642" t="s">
        <v>1612</v>
      </c>
      <c r="G642" s="12" t="s">
        <v>3606</v>
      </c>
    </row>
    <row r="643" spans="1:7" x14ac:dyDescent="0.2">
      <c r="A643" s="4" t="s">
        <v>764</v>
      </c>
      <c r="F643" t="s">
        <v>1613</v>
      </c>
      <c r="G643" s="12" t="s">
        <v>3607</v>
      </c>
    </row>
    <row r="644" spans="1:7" x14ac:dyDescent="0.2">
      <c r="A644" s="4" t="s">
        <v>765</v>
      </c>
      <c r="F644" t="s">
        <v>1614</v>
      </c>
      <c r="G644" s="12" t="s">
        <v>3608</v>
      </c>
    </row>
    <row r="645" spans="1:7" x14ac:dyDescent="0.2">
      <c r="A645" s="4" t="s">
        <v>766</v>
      </c>
      <c r="F645" t="s">
        <v>1615</v>
      </c>
      <c r="G645" s="12" t="s">
        <v>3609</v>
      </c>
    </row>
    <row r="646" spans="1:7" x14ac:dyDescent="0.2">
      <c r="A646" s="4" t="s">
        <v>767</v>
      </c>
      <c r="F646" t="s">
        <v>1616</v>
      </c>
      <c r="G646" s="14" t="s">
        <v>3610</v>
      </c>
    </row>
    <row r="647" spans="1:7" x14ac:dyDescent="0.2">
      <c r="A647" s="4" t="s">
        <v>768</v>
      </c>
      <c r="F647" t="s">
        <v>1617</v>
      </c>
      <c r="G647" s="14" t="s">
        <v>3611</v>
      </c>
    </row>
    <row r="648" spans="1:7" x14ac:dyDescent="0.2">
      <c r="A648" s="4" t="s">
        <v>769</v>
      </c>
      <c r="F648" t="s">
        <v>1618</v>
      </c>
      <c r="G648" s="12" t="s">
        <v>3612</v>
      </c>
    </row>
    <row r="649" spans="1:7" x14ac:dyDescent="0.2">
      <c r="A649" s="4" t="s">
        <v>770</v>
      </c>
      <c r="F649" t="s">
        <v>1619</v>
      </c>
      <c r="G649" s="12" t="s">
        <v>3613</v>
      </c>
    </row>
    <row r="650" spans="1:7" x14ac:dyDescent="0.2">
      <c r="A650" s="4" t="s">
        <v>771</v>
      </c>
      <c r="F650" t="s">
        <v>1620</v>
      </c>
      <c r="G650" s="14" t="s">
        <v>3614</v>
      </c>
    </row>
    <row r="651" spans="1:7" x14ac:dyDescent="0.2">
      <c r="A651" s="4" t="s">
        <v>772</v>
      </c>
      <c r="F651" t="s">
        <v>1621</v>
      </c>
      <c r="G651" s="12" t="s">
        <v>3615</v>
      </c>
    </row>
    <row r="652" spans="1:7" x14ac:dyDescent="0.2">
      <c r="A652" s="4" t="s">
        <v>773</v>
      </c>
      <c r="F652" t="s">
        <v>1622</v>
      </c>
      <c r="G652" s="14" t="s">
        <v>3616</v>
      </c>
    </row>
    <row r="653" spans="1:7" x14ac:dyDescent="0.2">
      <c r="A653" s="4" t="s">
        <v>774</v>
      </c>
      <c r="F653" t="s">
        <v>1623</v>
      </c>
      <c r="G653" s="12" t="s">
        <v>3617</v>
      </c>
    </row>
    <row r="654" spans="1:7" x14ac:dyDescent="0.2">
      <c r="A654" s="4" t="s">
        <v>775</v>
      </c>
      <c r="F654" t="s">
        <v>1624</v>
      </c>
      <c r="G654" s="13" t="s">
        <v>3618</v>
      </c>
    </row>
    <row r="655" spans="1:7" x14ac:dyDescent="0.2">
      <c r="A655" s="4" t="s">
        <v>776</v>
      </c>
      <c r="F655" t="s">
        <v>1625</v>
      </c>
      <c r="G655" s="14" t="s">
        <v>3619</v>
      </c>
    </row>
    <row r="656" spans="1:7" x14ac:dyDescent="0.2">
      <c r="A656" s="4" t="s">
        <v>777</v>
      </c>
      <c r="F656" t="s">
        <v>1626</v>
      </c>
      <c r="G656" s="14" t="s">
        <v>3620</v>
      </c>
    </row>
    <row r="657" spans="1:7" x14ac:dyDescent="0.2">
      <c r="A657" s="4" t="s">
        <v>778</v>
      </c>
      <c r="F657" t="s">
        <v>1627</v>
      </c>
      <c r="G657" s="12" t="s">
        <v>3621</v>
      </c>
    </row>
    <row r="658" spans="1:7" x14ac:dyDescent="0.2">
      <c r="A658" s="4" t="s">
        <v>779</v>
      </c>
      <c r="F658" t="s">
        <v>1628</v>
      </c>
      <c r="G658" s="14" t="s">
        <v>3622</v>
      </c>
    </row>
    <row r="659" spans="1:7" x14ac:dyDescent="0.2">
      <c r="A659" s="4" t="s">
        <v>780</v>
      </c>
      <c r="F659" t="s">
        <v>1629</v>
      </c>
      <c r="G659" s="14" t="s">
        <v>3623</v>
      </c>
    </row>
    <row r="660" spans="1:7" x14ac:dyDescent="0.2">
      <c r="A660" s="4" t="s">
        <v>781</v>
      </c>
      <c r="F660" t="s">
        <v>1630</v>
      </c>
      <c r="G660" s="14" t="s">
        <v>3624</v>
      </c>
    </row>
    <row r="661" spans="1:7" x14ac:dyDescent="0.2">
      <c r="A661" s="4" t="s">
        <v>782</v>
      </c>
      <c r="F661" t="s">
        <v>1631</v>
      </c>
      <c r="G661" s="14" t="s">
        <v>3625</v>
      </c>
    </row>
    <row r="662" spans="1:7" x14ac:dyDescent="0.2">
      <c r="A662" s="4" t="s">
        <v>783</v>
      </c>
      <c r="F662" t="s">
        <v>1632</v>
      </c>
      <c r="G662" s="14" t="s">
        <v>3626</v>
      </c>
    </row>
    <row r="663" spans="1:7" x14ac:dyDescent="0.2">
      <c r="A663" s="4" t="s">
        <v>784</v>
      </c>
      <c r="F663" t="s">
        <v>1633</v>
      </c>
      <c r="G663" s="12" t="s">
        <v>3627</v>
      </c>
    </row>
    <row r="664" spans="1:7" x14ac:dyDescent="0.2">
      <c r="A664" s="4" t="s">
        <v>785</v>
      </c>
      <c r="F664" t="s">
        <v>1634</v>
      </c>
      <c r="G664" s="14" t="s">
        <v>3628</v>
      </c>
    </row>
    <row r="665" spans="1:7" x14ac:dyDescent="0.2">
      <c r="A665" s="4" t="s">
        <v>786</v>
      </c>
      <c r="F665" t="s">
        <v>1635</v>
      </c>
      <c r="G665" s="14" t="s">
        <v>3629</v>
      </c>
    </row>
    <row r="666" spans="1:7" x14ac:dyDescent="0.2">
      <c r="A666" s="4" t="s">
        <v>787</v>
      </c>
      <c r="F666" t="s">
        <v>1636</v>
      </c>
      <c r="G666" s="14" t="s">
        <v>3630</v>
      </c>
    </row>
    <row r="667" spans="1:7" x14ac:dyDescent="0.2">
      <c r="A667" s="4" t="s">
        <v>788</v>
      </c>
      <c r="F667" t="s">
        <v>1637</v>
      </c>
      <c r="G667" s="14" t="s">
        <v>3631</v>
      </c>
    </row>
    <row r="668" spans="1:7" x14ac:dyDescent="0.2">
      <c r="A668" s="4" t="s">
        <v>789</v>
      </c>
      <c r="F668" t="s">
        <v>1638</v>
      </c>
      <c r="G668" s="12" t="s">
        <v>3632</v>
      </c>
    </row>
    <row r="669" spans="1:7" x14ac:dyDescent="0.2">
      <c r="A669" s="4" t="s">
        <v>790</v>
      </c>
      <c r="F669" t="s">
        <v>1639</v>
      </c>
      <c r="G669" s="12" t="s">
        <v>3633</v>
      </c>
    </row>
    <row r="670" spans="1:7" x14ac:dyDescent="0.2">
      <c r="A670" s="4" t="s">
        <v>791</v>
      </c>
      <c r="F670" t="s">
        <v>1640</v>
      </c>
      <c r="G670" s="14" t="s">
        <v>3634</v>
      </c>
    </row>
    <row r="671" spans="1:7" x14ac:dyDescent="0.2">
      <c r="A671" s="4" t="s">
        <v>792</v>
      </c>
      <c r="F671" t="s">
        <v>1641</v>
      </c>
      <c r="G671" s="14" t="s">
        <v>3635</v>
      </c>
    </row>
    <row r="672" spans="1:7" x14ac:dyDescent="0.2">
      <c r="A672" s="4" t="s">
        <v>793</v>
      </c>
      <c r="F672" t="s">
        <v>1642</v>
      </c>
      <c r="G672" s="14" t="s">
        <v>3636</v>
      </c>
    </row>
    <row r="673" spans="1:7" x14ac:dyDescent="0.2">
      <c r="A673" s="4" t="s">
        <v>794</v>
      </c>
      <c r="F673" t="s">
        <v>1643</v>
      </c>
      <c r="G673" s="14" t="s">
        <v>3637</v>
      </c>
    </row>
    <row r="674" spans="1:7" x14ac:dyDescent="0.2">
      <c r="A674" s="4" t="s">
        <v>795</v>
      </c>
      <c r="F674" t="s">
        <v>1644</v>
      </c>
      <c r="G674" s="17" t="s">
        <v>3638</v>
      </c>
    </row>
    <row r="675" spans="1:7" x14ac:dyDescent="0.2">
      <c r="A675" s="4" t="s">
        <v>796</v>
      </c>
      <c r="F675" t="s">
        <v>1645</v>
      </c>
      <c r="G675" s="12" t="s">
        <v>3639</v>
      </c>
    </row>
    <row r="676" spans="1:7" x14ac:dyDescent="0.2">
      <c r="A676" s="4" t="s">
        <v>797</v>
      </c>
      <c r="F676" t="s">
        <v>1646</v>
      </c>
      <c r="G676" s="12" t="s">
        <v>3640</v>
      </c>
    </row>
    <row r="677" spans="1:7" x14ac:dyDescent="0.2">
      <c r="A677" s="4" t="s">
        <v>798</v>
      </c>
      <c r="F677" t="s">
        <v>1647</v>
      </c>
      <c r="G677" s="14" t="s">
        <v>3641</v>
      </c>
    </row>
    <row r="678" spans="1:7" x14ac:dyDescent="0.2">
      <c r="A678" s="4" t="s">
        <v>799</v>
      </c>
      <c r="F678" t="s">
        <v>1648</v>
      </c>
      <c r="G678" s="13" t="s">
        <v>3642</v>
      </c>
    </row>
    <row r="679" spans="1:7" x14ac:dyDescent="0.2">
      <c r="A679" s="4" t="s">
        <v>800</v>
      </c>
      <c r="F679" t="s">
        <v>1649</v>
      </c>
      <c r="G679" s="12" t="s">
        <v>3643</v>
      </c>
    </row>
    <row r="680" spans="1:7" x14ac:dyDescent="0.2">
      <c r="A680" s="4" t="s">
        <v>801</v>
      </c>
      <c r="F680" t="s">
        <v>1650</v>
      </c>
      <c r="G680" s="14" t="s">
        <v>3644</v>
      </c>
    </row>
    <row r="681" spans="1:7" x14ac:dyDescent="0.2">
      <c r="A681" s="4" t="s">
        <v>802</v>
      </c>
      <c r="F681" t="s">
        <v>1651</v>
      </c>
      <c r="G681" s="12" t="s">
        <v>3645</v>
      </c>
    </row>
    <row r="682" spans="1:7" x14ac:dyDescent="0.2">
      <c r="A682" s="4" t="s">
        <v>803</v>
      </c>
      <c r="F682" t="s">
        <v>1652</v>
      </c>
      <c r="G682" s="14" t="s">
        <v>3646</v>
      </c>
    </row>
    <row r="683" spans="1:7" x14ac:dyDescent="0.2">
      <c r="A683" s="4" t="s">
        <v>804</v>
      </c>
      <c r="F683" t="s">
        <v>1653</v>
      </c>
      <c r="G683" s="12" t="s">
        <v>3647</v>
      </c>
    </row>
    <row r="684" spans="1:7" x14ac:dyDescent="0.2">
      <c r="A684" s="4" t="s">
        <v>805</v>
      </c>
      <c r="F684" t="s">
        <v>1654</v>
      </c>
      <c r="G684" s="14" t="s">
        <v>3648</v>
      </c>
    </row>
    <row r="685" spans="1:7" x14ac:dyDescent="0.2">
      <c r="A685" s="4" t="s">
        <v>806</v>
      </c>
      <c r="F685" t="s">
        <v>1655</v>
      </c>
      <c r="G685" s="14" t="s">
        <v>3649</v>
      </c>
    </row>
    <row r="686" spans="1:7" x14ac:dyDescent="0.2">
      <c r="A686" s="4" t="s">
        <v>807</v>
      </c>
      <c r="F686" t="s">
        <v>1656</v>
      </c>
      <c r="G686" s="18" t="s">
        <v>3650</v>
      </c>
    </row>
    <row r="687" spans="1:7" x14ac:dyDescent="0.2">
      <c r="A687" s="4" t="s">
        <v>808</v>
      </c>
      <c r="F687" t="s">
        <v>1657</v>
      </c>
      <c r="G687" s="12" t="s">
        <v>3651</v>
      </c>
    </row>
    <row r="688" spans="1:7" x14ac:dyDescent="0.2">
      <c r="A688" s="4" t="s">
        <v>809</v>
      </c>
      <c r="F688" t="s">
        <v>1658</v>
      </c>
      <c r="G688" s="12" t="s">
        <v>3652</v>
      </c>
    </row>
    <row r="689" spans="1:7" x14ac:dyDescent="0.2">
      <c r="A689" s="4" t="s">
        <v>810</v>
      </c>
      <c r="F689" t="s">
        <v>1659</v>
      </c>
      <c r="G689" s="14" t="s">
        <v>3653</v>
      </c>
    </row>
    <row r="690" spans="1:7" x14ac:dyDescent="0.2">
      <c r="A690" s="4" t="s">
        <v>811</v>
      </c>
      <c r="F690" t="s">
        <v>1660</v>
      </c>
      <c r="G690" s="12" t="s">
        <v>3654</v>
      </c>
    </row>
    <row r="691" spans="1:7" x14ac:dyDescent="0.2">
      <c r="A691" s="4" t="s">
        <v>812</v>
      </c>
      <c r="F691" t="s">
        <v>1661</v>
      </c>
      <c r="G691" s="14" t="s">
        <v>3655</v>
      </c>
    </row>
    <row r="692" spans="1:7" x14ac:dyDescent="0.2">
      <c r="A692" s="4" t="s">
        <v>813</v>
      </c>
      <c r="F692" t="s">
        <v>1662</v>
      </c>
      <c r="G692" s="12" t="s">
        <v>3656</v>
      </c>
    </row>
    <row r="693" spans="1:7" x14ac:dyDescent="0.2">
      <c r="A693" s="4" t="s">
        <v>814</v>
      </c>
      <c r="F693" t="s">
        <v>1663</v>
      </c>
      <c r="G693" s="12" t="s">
        <v>3657</v>
      </c>
    </row>
    <row r="694" spans="1:7" x14ac:dyDescent="0.2">
      <c r="A694" s="4" t="s">
        <v>815</v>
      </c>
      <c r="F694" t="s">
        <v>1664</v>
      </c>
      <c r="G694" s="12" t="s">
        <v>3658</v>
      </c>
    </row>
    <row r="695" spans="1:7" x14ac:dyDescent="0.2">
      <c r="A695" s="4" t="s">
        <v>816</v>
      </c>
      <c r="F695" t="s">
        <v>1665</v>
      </c>
      <c r="G695" s="14" t="s">
        <v>3659</v>
      </c>
    </row>
    <row r="696" spans="1:7" x14ac:dyDescent="0.2">
      <c r="A696" s="4" t="s">
        <v>817</v>
      </c>
      <c r="F696" t="s">
        <v>1666</v>
      </c>
      <c r="G696" s="12" t="s">
        <v>3660</v>
      </c>
    </row>
    <row r="697" spans="1:7" x14ac:dyDescent="0.2">
      <c r="A697" s="4" t="s">
        <v>818</v>
      </c>
      <c r="F697" t="s">
        <v>1667</v>
      </c>
      <c r="G697" s="12" t="s">
        <v>3661</v>
      </c>
    </row>
    <row r="698" spans="1:7" x14ac:dyDescent="0.2">
      <c r="A698" s="4" t="s">
        <v>819</v>
      </c>
      <c r="F698" t="s">
        <v>1668</v>
      </c>
      <c r="G698" s="12" t="s">
        <v>3662</v>
      </c>
    </row>
    <row r="699" spans="1:7" x14ac:dyDescent="0.2">
      <c r="A699" s="4" t="s">
        <v>820</v>
      </c>
      <c r="F699" t="s">
        <v>1669</v>
      </c>
      <c r="G699" s="14" t="s">
        <v>3663</v>
      </c>
    </row>
    <row r="700" spans="1:7" x14ac:dyDescent="0.2">
      <c r="A700" s="4" t="s">
        <v>821</v>
      </c>
      <c r="F700" t="s">
        <v>1670</v>
      </c>
      <c r="G700" s="14" t="s">
        <v>3664</v>
      </c>
    </row>
    <row r="701" spans="1:7" x14ac:dyDescent="0.2">
      <c r="A701" s="4" t="s">
        <v>822</v>
      </c>
      <c r="F701" t="s">
        <v>1671</v>
      </c>
      <c r="G701" s="14" t="s">
        <v>3665</v>
      </c>
    </row>
    <row r="702" spans="1:7" x14ac:dyDescent="0.2">
      <c r="A702" s="4" t="s">
        <v>823</v>
      </c>
      <c r="F702" t="s">
        <v>1672</v>
      </c>
      <c r="G702" s="14" t="s">
        <v>3666</v>
      </c>
    </row>
    <row r="703" spans="1:7" x14ac:dyDescent="0.2">
      <c r="A703" s="4" t="s">
        <v>824</v>
      </c>
      <c r="F703" t="s">
        <v>1673</v>
      </c>
      <c r="G703" s="14" t="s">
        <v>3667</v>
      </c>
    </row>
    <row r="704" spans="1:7" x14ac:dyDescent="0.2">
      <c r="A704" s="4" t="s">
        <v>825</v>
      </c>
      <c r="F704" t="s">
        <v>1674</v>
      </c>
      <c r="G704" s="14" t="s">
        <v>3668</v>
      </c>
    </row>
    <row r="705" spans="1:7" x14ac:dyDescent="0.2">
      <c r="A705" s="4" t="s">
        <v>826</v>
      </c>
      <c r="F705" t="s">
        <v>1675</v>
      </c>
      <c r="G705" s="14" t="s">
        <v>3669</v>
      </c>
    </row>
    <row r="706" spans="1:7" x14ac:dyDescent="0.2">
      <c r="A706" s="4" t="s">
        <v>827</v>
      </c>
      <c r="F706" t="s">
        <v>1676</v>
      </c>
      <c r="G706" s="14" t="s">
        <v>3670</v>
      </c>
    </row>
    <row r="707" spans="1:7" x14ac:dyDescent="0.2">
      <c r="A707" s="4" t="s">
        <v>828</v>
      </c>
      <c r="F707" t="s">
        <v>1677</v>
      </c>
      <c r="G707" s="14" t="s">
        <v>3671</v>
      </c>
    </row>
    <row r="708" spans="1:7" x14ac:dyDescent="0.2">
      <c r="A708" s="4" t="s">
        <v>829</v>
      </c>
      <c r="F708" t="s">
        <v>1678</v>
      </c>
      <c r="G708" s="14" t="s">
        <v>3672</v>
      </c>
    </row>
    <row r="709" spans="1:7" x14ac:dyDescent="0.2">
      <c r="A709" s="4" t="s">
        <v>830</v>
      </c>
      <c r="F709" t="s">
        <v>1679</v>
      </c>
      <c r="G709" s="14" t="s">
        <v>3673</v>
      </c>
    </row>
    <row r="710" spans="1:7" x14ac:dyDescent="0.2">
      <c r="A710" s="4" t="s">
        <v>831</v>
      </c>
      <c r="F710" t="s">
        <v>1680</v>
      </c>
      <c r="G710" s="14" t="s">
        <v>3674</v>
      </c>
    </row>
    <row r="711" spans="1:7" x14ac:dyDescent="0.2">
      <c r="A711" s="4" t="s">
        <v>832</v>
      </c>
      <c r="F711" t="s">
        <v>1681</v>
      </c>
      <c r="G711" s="14" t="s">
        <v>3675</v>
      </c>
    </row>
    <row r="712" spans="1:7" x14ac:dyDescent="0.2">
      <c r="A712" s="4" t="s">
        <v>833</v>
      </c>
      <c r="F712" t="s">
        <v>1682</v>
      </c>
      <c r="G712" s="14" t="s">
        <v>3676</v>
      </c>
    </row>
    <row r="713" spans="1:7" x14ac:dyDescent="0.2">
      <c r="A713" s="4" t="s">
        <v>834</v>
      </c>
      <c r="F713" t="s">
        <v>1683</v>
      </c>
      <c r="G713" s="14" t="s">
        <v>3677</v>
      </c>
    </row>
    <row r="714" spans="1:7" x14ac:dyDescent="0.2">
      <c r="A714" s="4" t="s">
        <v>835</v>
      </c>
      <c r="F714" t="s">
        <v>1684</v>
      </c>
      <c r="G714" s="14" t="s">
        <v>3678</v>
      </c>
    </row>
    <row r="715" spans="1:7" x14ac:dyDescent="0.2">
      <c r="A715" s="4" t="s">
        <v>836</v>
      </c>
      <c r="F715" t="s">
        <v>1685</v>
      </c>
      <c r="G715" s="12" t="s">
        <v>3679</v>
      </c>
    </row>
    <row r="716" spans="1:7" x14ac:dyDescent="0.2">
      <c r="A716" s="4" t="s">
        <v>837</v>
      </c>
      <c r="F716" t="s">
        <v>1686</v>
      </c>
      <c r="G716" s="14" t="s">
        <v>3680</v>
      </c>
    </row>
    <row r="717" spans="1:7" x14ac:dyDescent="0.2">
      <c r="A717" s="4" t="s">
        <v>838</v>
      </c>
      <c r="F717" t="s">
        <v>1687</v>
      </c>
      <c r="G717" s="14" t="s">
        <v>3681</v>
      </c>
    </row>
    <row r="718" spans="1:7" x14ac:dyDescent="0.2">
      <c r="A718" s="4" t="s">
        <v>839</v>
      </c>
      <c r="F718" t="s">
        <v>1688</v>
      </c>
      <c r="G718" s="14" t="s">
        <v>3682</v>
      </c>
    </row>
    <row r="719" spans="1:7" x14ac:dyDescent="0.2">
      <c r="A719" s="4" t="s">
        <v>840</v>
      </c>
      <c r="F719" t="s">
        <v>1689</v>
      </c>
      <c r="G719" s="14" t="s">
        <v>3683</v>
      </c>
    </row>
    <row r="720" spans="1:7" x14ac:dyDescent="0.2">
      <c r="A720" s="4" t="s">
        <v>841</v>
      </c>
      <c r="F720" t="s">
        <v>1690</v>
      </c>
      <c r="G720" s="14" t="s">
        <v>3684</v>
      </c>
    </row>
    <row r="721" spans="1:7" x14ac:dyDescent="0.2">
      <c r="A721" s="4" t="s">
        <v>842</v>
      </c>
      <c r="F721" t="s">
        <v>1691</v>
      </c>
      <c r="G721" s="14" t="s">
        <v>3685</v>
      </c>
    </row>
    <row r="722" spans="1:7" x14ac:dyDescent="0.2">
      <c r="A722" s="4" t="s">
        <v>843</v>
      </c>
      <c r="F722" t="s">
        <v>1692</v>
      </c>
      <c r="G722" s="14" t="s">
        <v>3686</v>
      </c>
    </row>
    <row r="723" spans="1:7" x14ac:dyDescent="0.2">
      <c r="A723" s="4" t="s">
        <v>844</v>
      </c>
      <c r="F723" t="s">
        <v>1693</v>
      </c>
      <c r="G723" s="12" t="s">
        <v>3687</v>
      </c>
    </row>
    <row r="724" spans="1:7" x14ac:dyDescent="0.2">
      <c r="A724" s="4" t="s">
        <v>845</v>
      </c>
      <c r="F724" t="s">
        <v>1694</v>
      </c>
      <c r="G724" s="12" t="s">
        <v>3688</v>
      </c>
    </row>
    <row r="725" spans="1:7" x14ac:dyDescent="0.2">
      <c r="A725" s="4" t="s">
        <v>846</v>
      </c>
      <c r="F725" t="s">
        <v>1695</v>
      </c>
      <c r="G725" s="14" t="s">
        <v>3689</v>
      </c>
    </row>
    <row r="726" spans="1:7" x14ac:dyDescent="0.2">
      <c r="A726" s="4" t="s">
        <v>847</v>
      </c>
      <c r="F726" t="s">
        <v>1696</v>
      </c>
      <c r="G726" s="12" t="s">
        <v>3690</v>
      </c>
    </row>
    <row r="727" spans="1:7" x14ac:dyDescent="0.2">
      <c r="A727" s="4" t="s">
        <v>848</v>
      </c>
      <c r="F727" t="s">
        <v>1697</v>
      </c>
      <c r="G727" s="13" t="s">
        <v>3691</v>
      </c>
    </row>
    <row r="728" spans="1:7" x14ac:dyDescent="0.2">
      <c r="A728" s="4" t="s">
        <v>849</v>
      </c>
      <c r="F728" t="s">
        <v>1698</v>
      </c>
      <c r="G728" s="12" t="s">
        <v>3692</v>
      </c>
    </row>
    <row r="729" spans="1:7" x14ac:dyDescent="0.2">
      <c r="A729" s="4" t="s">
        <v>850</v>
      </c>
      <c r="F729" t="s">
        <v>1699</v>
      </c>
      <c r="G729" s="12" t="s">
        <v>3693</v>
      </c>
    </row>
    <row r="730" spans="1:7" x14ac:dyDescent="0.2">
      <c r="A730" s="4" t="s">
        <v>851</v>
      </c>
      <c r="F730" t="s">
        <v>1700</v>
      </c>
      <c r="G730" s="14" t="s">
        <v>3694</v>
      </c>
    </row>
    <row r="731" spans="1:7" x14ac:dyDescent="0.2">
      <c r="A731" s="4" t="s">
        <v>852</v>
      </c>
      <c r="F731" t="s">
        <v>1701</v>
      </c>
      <c r="G731" s="14" t="s">
        <v>3695</v>
      </c>
    </row>
    <row r="732" spans="1:7" x14ac:dyDescent="0.2">
      <c r="A732" s="4" t="s">
        <v>853</v>
      </c>
      <c r="F732" t="s">
        <v>1702</v>
      </c>
      <c r="G732" s="14" t="s">
        <v>3696</v>
      </c>
    </row>
    <row r="733" spans="1:7" x14ac:dyDescent="0.2">
      <c r="A733" s="4" t="s">
        <v>854</v>
      </c>
      <c r="F733" t="s">
        <v>1703</v>
      </c>
      <c r="G733" s="12" t="s">
        <v>3697</v>
      </c>
    </row>
    <row r="734" spans="1:7" x14ac:dyDescent="0.2">
      <c r="A734" s="4" t="s">
        <v>855</v>
      </c>
      <c r="F734" t="s">
        <v>1704</v>
      </c>
      <c r="G734" s="14" t="s">
        <v>3698</v>
      </c>
    </row>
    <row r="735" spans="1:7" x14ac:dyDescent="0.2">
      <c r="A735" s="4" t="s">
        <v>856</v>
      </c>
      <c r="F735" t="s">
        <v>1705</v>
      </c>
      <c r="G735" s="14" t="s">
        <v>3699</v>
      </c>
    </row>
    <row r="736" spans="1:7" x14ac:dyDescent="0.2">
      <c r="A736" s="4" t="s">
        <v>857</v>
      </c>
      <c r="F736" t="s">
        <v>1706</v>
      </c>
      <c r="G736" s="12" t="s">
        <v>3700</v>
      </c>
    </row>
    <row r="737" spans="1:7" x14ac:dyDescent="0.2">
      <c r="A737" s="4" t="s">
        <v>858</v>
      </c>
      <c r="F737" t="s">
        <v>1707</v>
      </c>
      <c r="G737" s="12" t="s">
        <v>3701</v>
      </c>
    </row>
    <row r="738" spans="1:7" x14ac:dyDescent="0.2">
      <c r="A738" s="4" t="s">
        <v>859</v>
      </c>
      <c r="F738" t="s">
        <v>1708</v>
      </c>
      <c r="G738" s="12" t="s">
        <v>3702</v>
      </c>
    </row>
    <row r="739" spans="1:7" x14ac:dyDescent="0.2">
      <c r="A739" s="4" t="s">
        <v>860</v>
      </c>
      <c r="F739" t="s">
        <v>1709</v>
      </c>
      <c r="G739" s="12" t="s">
        <v>3703</v>
      </c>
    </row>
    <row r="740" spans="1:7" x14ac:dyDescent="0.2">
      <c r="A740" s="4" t="s">
        <v>861</v>
      </c>
      <c r="F740" t="s">
        <v>1710</v>
      </c>
      <c r="G740" s="12" t="s">
        <v>3704</v>
      </c>
    </row>
    <row r="741" spans="1:7" x14ac:dyDescent="0.2">
      <c r="A741" s="4" t="s">
        <v>862</v>
      </c>
      <c r="F741" t="s">
        <v>1711</v>
      </c>
      <c r="G741" s="12" t="s">
        <v>3705</v>
      </c>
    </row>
    <row r="742" spans="1:7" x14ac:dyDescent="0.2">
      <c r="A742" s="4" t="s">
        <v>863</v>
      </c>
      <c r="F742" t="s">
        <v>1712</v>
      </c>
      <c r="G742" s="14" t="s">
        <v>3706</v>
      </c>
    </row>
    <row r="743" spans="1:7" x14ac:dyDescent="0.2">
      <c r="A743" s="4" t="s">
        <v>864</v>
      </c>
      <c r="F743" t="s">
        <v>1713</v>
      </c>
      <c r="G743" s="14" t="s">
        <v>3707</v>
      </c>
    </row>
    <row r="744" spans="1:7" x14ac:dyDescent="0.2">
      <c r="A744" s="4" t="s">
        <v>865</v>
      </c>
      <c r="F744" t="s">
        <v>1714</v>
      </c>
      <c r="G744" s="12" t="s">
        <v>3708</v>
      </c>
    </row>
    <row r="745" spans="1:7" x14ac:dyDescent="0.2">
      <c r="A745" s="4" t="s">
        <v>866</v>
      </c>
      <c r="F745" t="s">
        <v>1715</v>
      </c>
      <c r="G745" s="12" t="s">
        <v>3709</v>
      </c>
    </row>
    <row r="746" spans="1:7" x14ac:dyDescent="0.2">
      <c r="A746" s="4" t="s">
        <v>867</v>
      </c>
      <c r="F746" t="s">
        <v>1716</v>
      </c>
      <c r="G746" s="14" t="s">
        <v>3710</v>
      </c>
    </row>
    <row r="747" spans="1:7" x14ac:dyDescent="0.2">
      <c r="A747" s="6" t="s">
        <v>868</v>
      </c>
      <c r="F747" t="s">
        <v>1717</v>
      </c>
      <c r="G747" s="14" t="s">
        <v>3711</v>
      </c>
    </row>
    <row r="748" spans="1:7" x14ac:dyDescent="0.2">
      <c r="A748" s="4" t="s">
        <v>869</v>
      </c>
      <c r="F748" t="s">
        <v>1718</v>
      </c>
      <c r="G748" s="14" t="s">
        <v>3712</v>
      </c>
    </row>
    <row r="749" spans="1:7" x14ac:dyDescent="0.2">
      <c r="A749" s="4" t="s">
        <v>870</v>
      </c>
      <c r="F749" t="s">
        <v>1719</v>
      </c>
      <c r="G749" s="14" t="s">
        <v>3713</v>
      </c>
    </row>
    <row r="750" spans="1:7" x14ac:dyDescent="0.2">
      <c r="A750" s="4" t="s">
        <v>871</v>
      </c>
      <c r="F750" t="s">
        <v>1720</v>
      </c>
      <c r="G750" s="14" t="s">
        <v>3714</v>
      </c>
    </row>
    <row r="751" spans="1:7" x14ac:dyDescent="0.2">
      <c r="A751" s="4" t="s">
        <v>872</v>
      </c>
      <c r="F751" t="s">
        <v>1721</v>
      </c>
      <c r="G751" s="13" t="s">
        <v>3715</v>
      </c>
    </row>
    <row r="752" spans="1:7" x14ac:dyDescent="0.2">
      <c r="A752" s="4" t="s">
        <v>873</v>
      </c>
      <c r="F752" t="s">
        <v>1722</v>
      </c>
      <c r="G752" s="12" t="s">
        <v>3716</v>
      </c>
    </row>
    <row r="753" spans="1:7" x14ac:dyDescent="0.2">
      <c r="A753" s="4" t="s">
        <v>874</v>
      </c>
      <c r="F753" t="s">
        <v>1723</v>
      </c>
      <c r="G753" s="12" t="s">
        <v>3717</v>
      </c>
    </row>
    <row r="754" spans="1:7" x14ac:dyDescent="0.2">
      <c r="A754" s="4" t="s">
        <v>875</v>
      </c>
      <c r="F754" t="s">
        <v>1724</v>
      </c>
      <c r="G754" s="12" t="s">
        <v>3718</v>
      </c>
    </row>
    <row r="755" spans="1:7" x14ac:dyDescent="0.2">
      <c r="A755" s="4" t="s">
        <v>876</v>
      </c>
      <c r="F755" t="s">
        <v>1725</v>
      </c>
      <c r="G755" s="14" t="s">
        <v>3719</v>
      </c>
    </row>
    <row r="756" spans="1:7" x14ac:dyDescent="0.2">
      <c r="A756" s="4" t="s">
        <v>877</v>
      </c>
      <c r="F756" t="s">
        <v>1726</v>
      </c>
      <c r="G756" s="14" t="s">
        <v>3720</v>
      </c>
    </row>
    <row r="757" spans="1:7" x14ac:dyDescent="0.2">
      <c r="A757" s="4" t="s">
        <v>878</v>
      </c>
      <c r="F757" t="s">
        <v>1727</v>
      </c>
      <c r="G757" s="14" t="s">
        <v>3721</v>
      </c>
    </row>
    <row r="758" spans="1:7" x14ac:dyDescent="0.2">
      <c r="A758" s="4" t="s">
        <v>879</v>
      </c>
      <c r="F758" t="s">
        <v>1728</v>
      </c>
      <c r="G758" s="12" t="s">
        <v>3722</v>
      </c>
    </row>
    <row r="759" spans="1:7" x14ac:dyDescent="0.2">
      <c r="A759" s="4" t="s">
        <v>880</v>
      </c>
      <c r="F759" t="s">
        <v>1729</v>
      </c>
      <c r="G759" s="14" t="s">
        <v>3723</v>
      </c>
    </row>
    <row r="760" spans="1:7" x14ac:dyDescent="0.2">
      <c r="A760" s="4" t="s">
        <v>881</v>
      </c>
      <c r="F760" t="s">
        <v>1730</v>
      </c>
      <c r="G760" s="14" t="s">
        <v>3724</v>
      </c>
    </row>
    <row r="761" spans="1:7" x14ac:dyDescent="0.2">
      <c r="A761" s="4" t="s">
        <v>882</v>
      </c>
      <c r="F761" t="s">
        <v>1731</v>
      </c>
      <c r="G761" s="14" t="s">
        <v>3725</v>
      </c>
    </row>
    <row r="762" spans="1:7" x14ac:dyDescent="0.2">
      <c r="A762" s="4" t="s">
        <v>883</v>
      </c>
      <c r="F762" t="s">
        <v>1732</v>
      </c>
      <c r="G762" s="14" t="s">
        <v>3726</v>
      </c>
    </row>
    <row r="763" spans="1:7" x14ac:dyDescent="0.2">
      <c r="A763" s="4" t="s">
        <v>884</v>
      </c>
      <c r="F763" t="s">
        <v>1733</v>
      </c>
      <c r="G763" s="12" t="s">
        <v>3727</v>
      </c>
    </row>
    <row r="764" spans="1:7" x14ac:dyDescent="0.2">
      <c r="A764" s="4" t="s">
        <v>885</v>
      </c>
      <c r="F764" t="s">
        <v>1734</v>
      </c>
      <c r="G764" s="14" t="s">
        <v>3728</v>
      </c>
    </row>
    <row r="765" spans="1:7" x14ac:dyDescent="0.2">
      <c r="A765" s="4" t="s">
        <v>886</v>
      </c>
      <c r="F765" t="s">
        <v>1735</v>
      </c>
      <c r="G765" s="12" t="s">
        <v>3729</v>
      </c>
    </row>
    <row r="766" spans="1:7" x14ac:dyDescent="0.2">
      <c r="A766" s="4" t="s">
        <v>887</v>
      </c>
      <c r="F766" t="s">
        <v>1736</v>
      </c>
      <c r="G766" s="14" t="s">
        <v>3730</v>
      </c>
    </row>
    <row r="767" spans="1:7" x14ac:dyDescent="0.2">
      <c r="A767" s="4" t="s">
        <v>888</v>
      </c>
      <c r="F767" t="s">
        <v>1737</v>
      </c>
      <c r="G767" s="14" t="s">
        <v>3731</v>
      </c>
    </row>
    <row r="768" spans="1:7" x14ac:dyDescent="0.2">
      <c r="A768" s="4" t="s">
        <v>889</v>
      </c>
      <c r="F768" t="s">
        <v>1738</v>
      </c>
      <c r="G768" s="12" t="s">
        <v>3732</v>
      </c>
    </row>
    <row r="769" spans="1:7" x14ac:dyDescent="0.2">
      <c r="A769" s="4" t="s">
        <v>890</v>
      </c>
      <c r="F769" t="s">
        <v>1739</v>
      </c>
      <c r="G769" s="12" t="s">
        <v>3733</v>
      </c>
    </row>
    <row r="770" spans="1:7" x14ac:dyDescent="0.2">
      <c r="A770" s="4" t="s">
        <v>891</v>
      </c>
      <c r="F770" t="s">
        <v>1740</v>
      </c>
      <c r="G770" s="12" t="s">
        <v>3734</v>
      </c>
    </row>
    <row r="771" spans="1:7" x14ac:dyDescent="0.2">
      <c r="A771" s="4" t="s">
        <v>892</v>
      </c>
      <c r="F771" t="s">
        <v>1741</v>
      </c>
      <c r="G771" s="12" t="s">
        <v>3735</v>
      </c>
    </row>
    <row r="772" spans="1:7" x14ac:dyDescent="0.2">
      <c r="A772" s="4" t="s">
        <v>893</v>
      </c>
      <c r="F772" t="s">
        <v>1742</v>
      </c>
      <c r="G772" s="12" t="s">
        <v>3736</v>
      </c>
    </row>
    <row r="773" spans="1:7" x14ac:dyDescent="0.2">
      <c r="A773" s="4" t="s">
        <v>894</v>
      </c>
      <c r="F773" t="s">
        <v>1743</v>
      </c>
      <c r="G773" s="14" t="s">
        <v>3737</v>
      </c>
    </row>
    <row r="774" spans="1:7" x14ac:dyDescent="0.2">
      <c r="A774" s="4" t="s">
        <v>895</v>
      </c>
      <c r="F774" t="s">
        <v>1744</v>
      </c>
      <c r="G774" s="14" t="s">
        <v>3738</v>
      </c>
    </row>
    <row r="775" spans="1:7" x14ac:dyDescent="0.2">
      <c r="A775" s="4" t="s">
        <v>896</v>
      </c>
      <c r="F775" t="s">
        <v>1745</v>
      </c>
      <c r="G775" s="12" t="s">
        <v>3739</v>
      </c>
    </row>
    <row r="776" spans="1:7" x14ac:dyDescent="0.2">
      <c r="A776" s="4" t="s">
        <v>897</v>
      </c>
      <c r="F776" t="s">
        <v>1746</v>
      </c>
      <c r="G776" s="14" t="s">
        <v>3740</v>
      </c>
    </row>
    <row r="777" spans="1:7" x14ac:dyDescent="0.2">
      <c r="A777" s="4" t="s">
        <v>898</v>
      </c>
      <c r="F777" t="s">
        <v>1747</v>
      </c>
      <c r="G777" s="12" t="s">
        <v>3741</v>
      </c>
    </row>
    <row r="778" spans="1:7" x14ac:dyDescent="0.2">
      <c r="A778" s="4" t="s">
        <v>899</v>
      </c>
      <c r="F778" t="s">
        <v>1748</v>
      </c>
      <c r="G778" s="14" t="s">
        <v>3742</v>
      </c>
    </row>
    <row r="779" spans="1:7" x14ac:dyDescent="0.2">
      <c r="A779" s="4" t="s">
        <v>900</v>
      </c>
      <c r="F779" t="s">
        <v>1749</v>
      </c>
      <c r="G779" s="14" t="s">
        <v>3743</v>
      </c>
    </row>
    <row r="780" spans="1:7" x14ac:dyDescent="0.2">
      <c r="A780" s="4" t="s">
        <v>901</v>
      </c>
      <c r="F780" t="s">
        <v>1750</v>
      </c>
      <c r="G780" s="12" t="s">
        <v>3744</v>
      </c>
    </row>
    <row r="781" spans="1:7" x14ac:dyDescent="0.2">
      <c r="A781" s="4" t="s">
        <v>902</v>
      </c>
      <c r="F781" t="s">
        <v>1751</v>
      </c>
      <c r="G781" s="12" t="s">
        <v>3745</v>
      </c>
    </row>
    <row r="782" spans="1:7" x14ac:dyDescent="0.2">
      <c r="A782" s="4" t="s">
        <v>903</v>
      </c>
      <c r="F782" t="s">
        <v>1752</v>
      </c>
      <c r="G782" s="14" t="s">
        <v>3746</v>
      </c>
    </row>
    <row r="783" spans="1:7" x14ac:dyDescent="0.2">
      <c r="F783" t="s">
        <v>1753</v>
      </c>
      <c r="G783" s="12" t="s">
        <v>3747</v>
      </c>
    </row>
    <row r="784" spans="1:7" x14ac:dyDescent="0.2">
      <c r="F784" t="s">
        <v>1754</v>
      </c>
      <c r="G784" s="12" t="s">
        <v>3748</v>
      </c>
    </row>
    <row r="785" spans="6:7" x14ac:dyDescent="0.2">
      <c r="F785" t="s">
        <v>1755</v>
      </c>
      <c r="G785" s="14" t="s">
        <v>3749</v>
      </c>
    </row>
    <row r="786" spans="6:7" x14ac:dyDescent="0.2">
      <c r="F786" t="s">
        <v>1756</v>
      </c>
      <c r="G786" s="12" t="s">
        <v>3750</v>
      </c>
    </row>
    <row r="787" spans="6:7" x14ac:dyDescent="0.2">
      <c r="F787" t="s">
        <v>1757</v>
      </c>
      <c r="G787" s="12" t="s">
        <v>3751</v>
      </c>
    </row>
    <row r="788" spans="6:7" x14ac:dyDescent="0.2">
      <c r="F788" t="s">
        <v>1758</v>
      </c>
      <c r="G788" s="14" t="s">
        <v>3752</v>
      </c>
    </row>
    <row r="789" spans="6:7" x14ac:dyDescent="0.2">
      <c r="F789" t="s">
        <v>1759</v>
      </c>
      <c r="G789" s="14" t="s">
        <v>3753</v>
      </c>
    </row>
    <row r="790" spans="6:7" x14ac:dyDescent="0.2">
      <c r="F790" t="s">
        <v>1760</v>
      </c>
      <c r="G790" s="12" t="s">
        <v>3754</v>
      </c>
    </row>
    <row r="791" spans="6:7" x14ac:dyDescent="0.2">
      <c r="F791" t="s">
        <v>1761</v>
      </c>
      <c r="G791" s="12" t="s">
        <v>3755</v>
      </c>
    </row>
    <row r="792" spans="6:7" x14ac:dyDescent="0.2">
      <c r="F792" t="s">
        <v>1762</v>
      </c>
      <c r="G792" s="12" t="s">
        <v>3756</v>
      </c>
    </row>
    <row r="793" spans="6:7" x14ac:dyDescent="0.2">
      <c r="F793" t="s">
        <v>1763</v>
      </c>
      <c r="G793" s="14" t="s">
        <v>3757</v>
      </c>
    </row>
    <row r="794" spans="6:7" x14ac:dyDescent="0.2">
      <c r="F794" t="s">
        <v>1764</v>
      </c>
      <c r="G794" s="14" t="s">
        <v>3758</v>
      </c>
    </row>
    <row r="795" spans="6:7" x14ac:dyDescent="0.2">
      <c r="F795" t="s">
        <v>1765</v>
      </c>
      <c r="G795" s="14" t="s">
        <v>3759</v>
      </c>
    </row>
    <row r="796" spans="6:7" x14ac:dyDescent="0.2">
      <c r="F796" t="s">
        <v>1766</v>
      </c>
      <c r="G796" s="12" t="s">
        <v>3760</v>
      </c>
    </row>
    <row r="797" spans="6:7" x14ac:dyDescent="0.2">
      <c r="F797" t="s">
        <v>1767</v>
      </c>
      <c r="G797" s="14" t="s">
        <v>3761</v>
      </c>
    </row>
    <row r="798" spans="6:7" x14ac:dyDescent="0.2">
      <c r="F798" t="s">
        <v>1768</v>
      </c>
      <c r="G798" s="12" t="s">
        <v>3762</v>
      </c>
    </row>
    <row r="799" spans="6:7" x14ac:dyDescent="0.2">
      <c r="F799" t="s">
        <v>1769</v>
      </c>
      <c r="G799" s="14" t="s">
        <v>3763</v>
      </c>
    </row>
    <row r="800" spans="6:7" x14ac:dyDescent="0.2">
      <c r="F800" t="s">
        <v>1770</v>
      </c>
      <c r="G800" s="12" t="s">
        <v>3764</v>
      </c>
    </row>
    <row r="801" spans="6:7" x14ac:dyDescent="0.2">
      <c r="F801" t="s">
        <v>1771</v>
      </c>
      <c r="G801" s="12" t="s">
        <v>3765</v>
      </c>
    </row>
    <row r="802" spans="6:7" x14ac:dyDescent="0.2">
      <c r="F802" t="s">
        <v>1772</v>
      </c>
      <c r="G802" s="14" t="s">
        <v>3766</v>
      </c>
    </row>
    <row r="803" spans="6:7" x14ac:dyDescent="0.2">
      <c r="F803" t="s">
        <v>1773</v>
      </c>
      <c r="G803" s="12" t="s">
        <v>3767</v>
      </c>
    </row>
    <row r="804" spans="6:7" x14ac:dyDescent="0.2">
      <c r="F804" t="s">
        <v>1774</v>
      </c>
      <c r="G804" s="14" t="s">
        <v>3768</v>
      </c>
    </row>
    <row r="805" spans="6:7" x14ac:dyDescent="0.2">
      <c r="F805" t="s">
        <v>1775</v>
      </c>
      <c r="G805" s="14" t="s">
        <v>3769</v>
      </c>
    </row>
    <row r="806" spans="6:7" x14ac:dyDescent="0.2">
      <c r="F806" t="s">
        <v>1776</v>
      </c>
      <c r="G806" s="14" t="s">
        <v>3770</v>
      </c>
    </row>
    <row r="807" spans="6:7" x14ac:dyDescent="0.2">
      <c r="F807" t="s">
        <v>1777</v>
      </c>
      <c r="G807" s="14" t="s">
        <v>3771</v>
      </c>
    </row>
    <row r="808" spans="6:7" x14ac:dyDescent="0.2">
      <c r="F808" t="s">
        <v>1778</v>
      </c>
      <c r="G808" s="14" t="s">
        <v>3772</v>
      </c>
    </row>
    <row r="809" spans="6:7" x14ac:dyDescent="0.2">
      <c r="F809" t="s">
        <v>1779</v>
      </c>
      <c r="G809" s="12" t="s">
        <v>3773</v>
      </c>
    </row>
    <row r="810" spans="6:7" x14ac:dyDescent="0.2">
      <c r="F810" t="s">
        <v>1780</v>
      </c>
      <c r="G810" s="12" t="s">
        <v>3774</v>
      </c>
    </row>
    <row r="811" spans="6:7" x14ac:dyDescent="0.2">
      <c r="F811" t="s">
        <v>1781</v>
      </c>
      <c r="G811" s="14" t="s">
        <v>3775</v>
      </c>
    </row>
    <row r="812" spans="6:7" x14ac:dyDescent="0.2">
      <c r="F812" t="s">
        <v>1782</v>
      </c>
      <c r="G812" s="12" t="s">
        <v>3776</v>
      </c>
    </row>
    <row r="813" spans="6:7" x14ac:dyDescent="0.2">
      <c r="F813" t="s">
        <v>1783</v>
      </c>
      <c r="G813" s="13" t="s">
        <v>3777</v>
      </c>
    </row>
    <row r="814" spans="6:7" x14ac:dyDescent="0.2">
      <c r="F814" t="s">
        <v>1784</v>
      </c>
      <c r="G814" s="14" t="s">
        <v>3778</v>
      </c>
    </row>
    <row r="815" spans="6:7" x14ac:dyDescent="0.2">
      <c r="F815" t="s">
        <v>1785</v>
      </c>
      <c r="G815" s="14" t="s">
        <v>3779</v>
      </c>
    </row>
    <row r="816" spans="6:7" x14ac:dyDescent="0.2">
      <c r="F816" t="s">
        <v>1786</v>
      </c>
      <c r="G816" s="12" t="s">
        <v>3780</v>
      </c>
    </row>
    <row r="817" spans="6:7" x14ac:dyDescent="0.2">
      <c r="F817" t="s">
        <v>1787</v>
      </c>
      <c r="G817" s="14" t="s">
        <v>3781</v>
      </c>
    </row>
    <row r="818" spans="6:7" x14ac:dyDescent="0.2">
      <c r="F818" t="s">
        <v>1788</v>
      </c>
      <c r="G818" s="14" t="s">
        <v>3782</v>
      </c>
    </row>
    <row r="819" spans="6:7" x14ac:dyDescent="0.2">
      <c r="F819" t="s">
        <v>1789</v>
      </c>
      <c r="G819" s="12" t="s">
        <v>3783</v>
      </c>
    </row>
    <row r="820" spans="6:7" x14ac:dyDescent="0.2">
      <c r="F820" t="s">
        <v>1790</v>
      </c>
      <c r="G820" s="14" t="s">
        <v>3784</v>
      </c>
    </row>
    <row r="821" spans="6:7" x14ac:dyDescent="0.2">
      <c r="F821" t="s">
        <v>1791</v>
      </c>
      <c r="G821" s="14" t="s">
        <v>3785</v>
      </c>
    </row>
    <row r="822" spans="6:7" x14ac:dyDescent="0.2">
      <c r="F822" t="s">
        <v>1792</v>
      </c>
      <c r="G822" s="12" t="s">
        <v>3786</v>
      </c>
    </row>
    <row r="823" spans="6:7" x14ac:dyDescent="0.2">
      <c r="F823" t="s">
        <v>1793</v>
      </c>
      <c r="G823" s="14" t="s">
        <v>3787</v>
      </c>
    </row>
    <row r="824" spans="6:7" x14ac:dyDescent="0.2">
      <c r="F824" t="s">
        <v>1794</v>
      </c>
      <c r="G824" s="12" t="s">
        <v>3788</v>
      </c>
    </row>
    <row r="825" spans="6:7" x14ac:dyDescent="0.2">
      <c r="F825" t="s">
        <v>1795</v>
      </c>
      <c r="G825" s="14" t="s">
        <v>3789</v>
      </c>
    </row>
    <row r="826" spans="6:7" x14ac:dyDescent="0.2">
      <c r="F826" t="s">
        <v>1796</v>
      </c>
      <c r="G826" s="12" t="s">
        <v>3790</v>
      </c>
    </row>
    <row r="827" spans="6:7" x14ac:dyDescent="0.2">
      <c r="F827" t="s">
        <v>1797</v>
      </c>
      <c r="G827" s="14" t="s">
        <v>3791</v>
      </c>
    </row>
    <row r="828" spans="6:7" x14ac:dyDescent="0.2">
      <c r="F828" t="s">
        <v>1798</v>
      </c>
      <c r="G828" s="14" t="s">
        <v>3792</v>
      </c>
    </row>
    <row r="829" spans="6:7" x14ac:dyDescent="0.2">
      <c r="F829" t="s">
        <v>1799</v>
      </c>
      <c r="G829" s="13" t="s">
        <v>3793</v>
      </c>
    </row>
    <row r="830" spans="6:7" x14ac:dyDescent="0.2">
      <c r="F830" t="s">
        <v>1800</v>
      </c>
      <c r="G830" s="12" t="s">
        <v>3794</v>
      </c>
    </row>
    <row r="831" spans="6:7" x14ac:dyDescent="0.2">
      <c r="F831" t="s">
        <v>1801</v>
      </c>
      <c r="G831" s="14" t="s">
        <v>3795</v>
      </c>
    </row>
    <row r="832" spans="6:7" x14ac:dyDescent="0.2">
      <c r="F832" t="s">
        <v>1802</v>
      </c>
      <c r="G832" s="14" t="s">
        <v>3796</v>
      </c>
    </row>
    <row r="833" spans="6:7" x14ac:dyDescent="0.2">
      <c r="F833" t="s">
        <v>1803</v>
      </c>
      <c r="G833" s="12" t="s">
        <v>3797</v>
      </c>
    </row>
    <row r="834" spans="6:7" x14ac:dyDescent="0.2">
      <c r="F834" t="s">
        <v>1804</v>
      </c>
      <c r="G834" s="12" t="s">
        <v>3798</v>
      </c>
    </row>
    <row r="835" spans="6:7" x14ac:dyDescent="0.2">
      <c r="F835" t="s">
        <v>1805</v>
      </c>
      <c r="G835" s="14" t="s">
        <v>3799</v>
      </c>
    </row>
    <row r="836" spans="6:7" x14ac:dyDescent="0.2">
      <c r="F836" t="s">
        <v>1806</v>
      </c>
      <c r="G836" s="14" t="s">
        <v>3800</v>
      </c>
    </row>
    <row r="837" spans="6:7" x14ac:dyDescent="0.2">
      <c r="F837" t="s">
        <v>1807</v>
      </c>
      <c r="G837" s="14" t="s">
        <v>3801</v>
      </c>
    </row>
    <row r="838" spans="6:7" x14ac:dyDescent="0.2">
      <c r="F838" t="s">
        <v>1808</v>
      </c>
      <c r="G838" s="14" t="s">
        <v>3802</v>
      </c>
    </row>
    <row r="839" spans="6:7" x14ac:dyDescent="0.2">
      <c r="F839" t="s">
        <v>1809</v>
      </c>
      <c r="G839" s="13" t="s">
        <v>3803</v>
      </c>
    </row>
    <row r="840" spans="6:7" x14ac:dyDescent="0.2">
      <c r="F840" t="s">
        <v>1810</v>
      </c>
      <c r="G840" s="14" t="s">
        <v>3804</v>
      </c>
    </row>
    <row r="841" spans="6:7" x14ac:dyDescent="0.2">
      <c r="F841" t="s">
        <v>1811</v>
      </c>
      <c r="G841" s="12" t="s">
        <v>3805</v>
      </c>
    </row>
    <row r="842" spans="6:7" x14ac:dyDescent="0.2">
      <c r="F842" t="s">
        <v>1812</v>
      </c>
      <c r="G842" s="14" t="s">
        <v>3806</v>
      </c>
    </row>
    <row r="843" spans="6:7" x14ac:dyDescent="0.2">
      <c r="F843" t="s">
        <v>1813</v>
      </c>
      <c r="G843" s="14" t="s">
        <v>3807</v>
      </c>
    </row>
    <row r="844" spans="6:7" x14ac:dyDescent="0.2">
      <c r="F844" t="s">
        <v>1814</v>
      </c>
      <c r="G844" s="14" t="s">
        <v>3808</v>
      </c>
    </row>
    <row r="845" spans="6:7" x14ac:dyDescent="0.2">
      <c r="F845" t="s">
        <v>1815</v>
      </c>
      <c r="G845" s="14" t="s">
        <v>3809</v>
      </c>
    </row>
    <row r="846" spans="6:7" x14ac:dyDescent="0.2">
      <c r="F846" t="s">
        <v>1816</v>
      </c>
      <c r="G846" s="14" t="s">
        <v>3810</v>
      </c>
    </row>
    <row r="847" spans="6:7" x14ac:dyDescent="0.2">
      <c r="F847" t="s">
        <v>1817</v>
      </c>
      <c r="G847" s="13" t="s">
        <v>3811</v>
      </c>
    </row>
    <row r="848" spans="6:7" x14ac:dyDescent="0.2">
      <c r="F848" t="s">
        <v>1818</v>
      </c>
      <c r="G848" s="14" t="s">
        <v>3812</v>
      </c>
    </row>
    <row r="849" spans="6:7" x14ac:dyDescent="0.2">
      <c r="F849" t="s">
        <v>1819</v>
      </c>
      <c r="G849" s="14" t="s">
        <v>3813</v>
      </c>
    </row>
    <row r="850" spans="6:7" x14ac:dyDescent="0.2">
      <c r="F850" t="s">
        <v>1820</v>
      </c>
      <c r="G850" s="14" t="s">
        <v>3814</v>
      </c>
    </row>
    <row r="851" spans="6:7" x14ac:dyDescent="0.2">
      <c r="F851" t="s">
        <v>1821</v>
      </c>
      <c r="G851" s="12" t="s">
        <v>3815</v>
      </c>
    </row>
    <row r="852" spans="6:7" x14ac:dyDescent="0.2">
      <c r="F852" t="s">
        <v>1822</v>
      </c>
      <c r="G852" s="12" t="s">
        <v>3816</v>
      </c>
    </row>
    <row r="853" spans="6:7" x14ac:dyDescent="0.2">
      <c r="F853" t="s">
        <v>1823</v>
      </c>
      <c r="G853" s="14" t="s">
        <v>3817</v>
      </c>
    </row>
    <row r="854" spans="6:7" x14ac:dyDescent="0.2">
      <c r="F854" t="s">
        <v>1824</v>
      </c>
      <c r="G854" s="12" t="s">
        <v>3818</v>
      </c>
    </row>
    <row r="855" spans="6:7" x14ac:dyDescent="0.2">
      <c r="F855" t="s">
        <v>1825</v>
      </c>
      <c r="G855" s="16" t="s">
        <v>3819</v>
      </c>
    </row>
    <row r="856" spans="6:7" x14ac:dyDescent="0.2">
      <c r="F856" t="s">
        <v>1826</v>
      </c>
      <c r="G856" s="14" t="s">
        <v>3820</v>
      </c>
    </row>
    <row r="857" spans="6:7" x14ac:dyDescent="0.2">
      <c r="F857" t="s">
        <v>1827</v>
      </c>
      <c r="G857" s="14" t="s">
        <v>3821</v>
      </c>
    </row>
    <row r="858" spans="6:7" x14ac:dyDescent="0.2">
      <c r="F858" t="s">
        <v>1828</v>
      </c>
      <c r="G858" s="12" t="s">
        <v>3822</v>
      </c>
    </row>
    <row r="859" spans="6:7" x14ac:dyDescent="0.2">
      <c r="F859" t="s">
        <v>1829</v>
      </c>
      <c r="G859" s="13" t="s">
        <v>3823</v>
      </c>
    </row>
    <row r="860" spans="6:7" x14ac:dyDescent="0.2">
      <c r="F860" t="s">
        <v>1830</v>
      </c>
      <c r="G860" s="12" t="s">
        <v>3824</v>
      </c>
    </row>
    <row r="861" spans="6:7" x14ac:dyDescent="0.2">
      <c r="F861" t="s">
        <v>1831</v>
      </c>
      <c r="G861" s="12" t="s">
        <v>3825</v>
      </c>
    </row>
    <row r="862" spans="6:7" x14ac:dyDescent="0.2">
      <c r="F862" t="s">
        <v>1832</v>
      </c>
      <c r="G862" s="12" t="s">
        <v>3826</v>
      </c>
    </row>
    <row r="863" spans="6:7" x14ac:dyDescent="0.2">
      <c r="F863" t="s">
        <v>1833</v>
      </c>
      <c r="G863" s="14" t="s">
        <v>3827</v>
      </c>
    </row>
    <row r="864" spans="6:7" x14ac:dyDescent="0.2">
      <c r="F864" t="s">
        <v>1834</v>
      </c>
      <c r="G864" s="14" t="s">
        <v>3828</v>
      </c>
    </row>
    <row r="865" spans="6:7" x14ac:dyDescent="0.2">
      <c r="F865" t="s">
        <v>1835</v>
      </c>
      <c r="G865" s="12" t="s">
        <v>3829</v>
      </c>
    </row>
    <row r="866" spans="6:7" x14ac:dyDescent="0.2">
      <c r="F866" t="s">
        <v>1836</v>
      </c>
      <c r="G866" s="12" t="s">
        <v>3830</v>
      </c>
    </row>
    <row r="867" spans="6:7" x14ac:dyDescent="0.2">
      <c r="F867" t="s">
        <v>1837</v>
      </c>
      <c r="G867" s="14" t="s">
        <v>3831</v>
      </c>
    </row>
    <row r="868" spans="6:7" x14ac:dyDescent="0.2">
      <c r="F868" t="s">
        <v>1838</v>
      </c>
      <c r="G868" s="12" t="s">
        <v>3832</v>
      </c>
    </row>
    <row r="869" spans="6:7" x14ac:dyDescent="0.2">
      <c r="F869" t="s">
        <v>1839</v>
      </c>
      <c r="G869" s="12" t="s">
        <v>3833</v>
      </c>
    </row>
    <row r="870" spans="6:7" x14ac:dyDescent="0.2">
      <c r="F870" t="s">
        <v>1840</v>
      </c>
      <c r="G870" s="14" t="s">
        <v>3834</v>
      </c>
    </row>
    <row r="871" spans="6:7" x14ac:dyDescent="0.2">
      <c r="F871" t="s">
        <v>1841</v>
      </c>
      <c r="G871" s="14" t="s">
        <v>3835</v>
      </c>
    </row>
    <row r="872" spans="6:7" x14ac:dyDescent="0.2">
      <c r="F872" t="s">
        <v>1842</v>
      </c>
      <c r="G872" s="12" t="s">
        <v>3836</v>
      </c>
    </row>
    <row r="873" spans="6:7" x14ac:dyDescent="0.2">
      <c r="F873" t="s">
        <v>1843</v>
      </c>
      <c r="G873" s="12" t="s">
        <v>3837</v>
      </c>
    </row>
    <row r="874" spans="6:7" x14ac:dyDescent="0.2">
      <c r="F874" t="s">
        <v>1844</v>
      </c>
      <c r="G874" s="14" t="s">
        <v>3838</v>
      </c>
    </row>
    <row r="875" spans="6:7" x14ac:dyDescent="0.2">
      <c r="F875" t="s">
        <v>1845</v>
      </c>
      <c r="G875" s="14" t="s">
        <v>3839</v>
      </c>
    </row>
    <row r="876" spans="6:7" x14ac:dyDescent="0.2">
      <c r="F876" t="s">
        <v>1846</v>
      </c>
      <c r="G876" s="12" t="s">
        <v>3840</v>
      </c>
    </row>
    <row r="877" spans="6:7" x14ac:dyDescent="0.2">
      <c r="F877" t="s">
        <v>1847</v>
      </c>
      <c r="G877" s="14" t="s">
        <v>3841</v>
      </c>
    </row>
    <row r="878" spans="6:7" x14ac:dyDescent="0.2">
      <c r="F878" t="s">
        <v>1848</v>
      </c>
      <c r="G878" s="14" t="s">
        <v>3842</v>
      </c>
    </row>
    <row r="879" spans="6:7" x14ac:dyDescent="0.2">
      <c r="F879" t="s">
        <v>1849</v>
      </c>
      <c r="G879" s="14" t="s">
        <v>3843</v>
      </c>
    </row>
    <row r="880" spans="6:7" x14ac:dyDescent="0.2">
      <c r="F880" t="s">
        <v>1850</v>
      </c>
      <c r="G880" s="14" t="s">
        <v>3844</v>
      </c>
    </row>
    <row r="881" spans="6:7" x14ac:dyDescent="0.2">
      <c r="F881" t="s">
        <v>1851</v>
      </c>
      <c r="G881" s="12" t="s">
        <v>3845</v>
      </c>
    </row>
    <row r="882" spans="6:7" x14ac:dyDescent="0.2">
      <c r="F882" t="s">
        <v>1852</v>
      </c>
      <c r="G882" s="12" t="s">
        <v>3846</v>
      </c>
    </row>
    <row r="883" spans="6:7" x14ac:dyDescent="0.2">
      <c r="F883" t="s">
        <v>1853</v>
      </c>
      <c r="G883" s="12" t="s">
        <v>3847</v>
      </c>
    </row>
    <row r="884" spans="6:7" x14ac:dyDescent="0.2">
      <c r="F884" t="s">
        <v>1854</v>
      </c>
      <c r="G884" s="12" t="s">
        <v>3848</v>
      </c>
    </row>
    <row r="885" spans="6:7" x14ac:dyDescent="0.2">
      <c r="F885" t="s">
        <v>1855</v>
      </c>
      <c r="G885" s="14" t="s">
        <v>3849</v>
      </c>
    </row>
    <row r="886" spans="6:7" x14ac:dyDescent="0.2">
      <c r="F886" t="s">
        <v>1856</v>
      </c>
      <c r="G886" s="14" t="s">
        <v>3850</v>
      </c>
    </row>
    <row r="887" spans="6:7" x14ac:dyDescent="0.2">
      <c r="F887" t="s">
        <v>1857</v>
      </c>
      <c r="G887" s="12" t="s">
        <v>3851</v>
      </c>
    </row>
    <row r="888" spans="6:7" x14ac:dyDescent="0.2">
      <c r="F888" t="s">
        <v>1858</v>
      </c>
      <c r="G888" s="14" t="s">
        <v>3852</v>
      </c>
    </row>
    <row r="889" spans="6:7" x14ac:dyDescent="0.2">
      <c r="F889" t="s">
        <v>1859</v>
      </c>
      <c r="G889" s="12" t="s">
        <v>3853</v>
      </c>
    </row>
    <row r="890" spans="6:7" x14ac:dyDescent="0.2">
      <c r="F890" t="s">
        <v>1860</v>
      </c>
      <c r="G890" s="12" t="s">
        <v>3854</v>
      </c>
    </row>
    <row r="891" spans="6:7" x14ac:dyDescent="0.2">
      <c r="F891" t="s">
        <v>1861</v>
      </c>
      <c r="G891" s="12" t="s">
        <v>3855</v>
      </c>
    </row>
    <row r="892" spans="6:7" x14ac:dyDescent="0.2">
      <c r="F892" t="s">
        <v>1862</v>
      </c>
    </row>
    <row r="893" spans="6:7" x14ac:dyDescent="0.2">
      <c r="F893" t="s">
        <v>1863</v>
      </c>
    </row>
    <row r="894" spans="6:7" x14ac:dyDescent="0.2">
      <c r="F894" t="s">
        <v>1864</v>
      </c>
    </row>
    <row r="895" spans="6:7" x14ac:dyDescent="0.2">
      <c r="F895" t="s">
        <v>1865</v>
      </c>
    </row>
    <row r="896" spans="6:7" x14ac:dyDescent="0.2">
      <c r="F896" t="s">
        <v>1866</v>
      </c>
    </row>
    <row r="897" spans="6:6" x14ac:dyDescent="0.2">
      <c r="F897" t="s">
        <v>1867</v>
      </c>
    </row>
    <row r="898" spans="6:6" x14ac:dyDescent="0.2">
      <c r="F898" t="s">
        <v>1868</v>
      </c>
    </row>
    <row r="899" spans="6:6" x14ac:dyDescent="0.2">
      <c r="F899" t="s">
        <v>1869</v>
      </c>
    </row>
    <row r="900" spans="6:6" x14ac:dyDescent="0.2">
      <c r="F900" t="s">
        <v>1870</v>
      </c>
    </row>
    <row r="901" spans="6:6" x14ac:dyDescent="0.2">
      <c r="F901" t="s">
        <v>1871</v>
      </c>
    </row>
    <row r="902" spans="6:6" x14ac:dyDescent="0.2">
      <c r="F902" t="s">
        <v>1872</v>
      </c>
    </row>
    <row r="903" spans="6:6" x14ac:dyDescent="0.2">
      <c r="F903" t="s">
        <v>1873</v>
      </c>
    </row>
    <row r="904" spans="6:6" x14ac:dyDescent="0.2">
      <c r="F904" t="s">
        <v>1874</v>
      </c>
    </row>
    <row r="905" spans="6:6" x14ac:dyDescent="0.2">
      <c r="F905" t="s">
        <v>1875</v>
      </c>
    </row>
    <row r="906" spans="6:6" x14ac:dyDescent="0.2">
      <c r="F906" t="s">
        <v>1876</v>
      </c>
    </row>
    <row r="907" spans="6:6" x14ac:dyDescent="0.2">
      <c r="F907" t="s">
        <v>1877</v>
      </c>
    </row>
    <row r="908" spans="6:6" x14ac:dyDescent="0.2">
      <c r="F908" t="s">
        <v>1878</v>
      </c>
    </row>
    <row r="909" spans="6:6" x14ac:dyDescent="0.2">
      <c r="F909" t="s">
        <v>1879</v>
      </c>
    </row>
    <row r="910" spans="6:6" x14ac:dyDescent="0.2">
      <c r="F910" t="s">
        <v>1880</v>
      </c>
    </row>
    <row r="911" spans="6:6" x14ac:dyDescent="0.2">
      <c r="F911" t="s">
        <v>1881</v>
      </c>
    </row>
    <row r="912" spans="6:6" x14ac:dyDescent="0.2">
      <c r="F912" t="s">
        <v>1882</v>
      </c>
    </row>
    <row r="913" spans="6:6" x14ac:dyDescent="0.2">
      <c r="F913" t="s">
        <v>1883</v>
      </c>
    </row>
    <row r="914" spans="6:6" x14ac:dyDescent="0.2">
      <c r="F914" t="s">
        <v>1884</v>
      </c>
    </row>
    <row r="915" spans="6:6" x14ac:dyDescent="0.2">
      <c r="F915" t="s">
        <v>1885</v>
      </c>
    </row>
    <row r="916" spans="6:6" x14ac:dyDescent="0.2">
      <c r="F916" t="s">
        <v>1886</v>
      </c>
    </row>
    <row r="917" spans="6:6" x14ac:dyDescent="0.2">
      <c r="F917" t="s">
        <v>1887</v>
      </c>
    </row>
    <row r="918" spans="6:6" x14ac:dyDescent="0.2">
      <c r="F918" t="s">
        <v>1888</v>
      </c>
    </row>
    <row r="919" spans="6:6" x14ac:dyDescent="0.2">
      <c r="F919" t="s">
        <v>1889</v>
      </c>
    </row>
    <row r="920" spans="6:6" x14ac:dyDescent="0.2">
      <c r="F920" t="s">
        <v>1890</v>
      </c>
    </row>
    <row r="921" spans="6:6" x14ac:dyDescent="0.2">
      <c r="F921" t="s">
        <v>1891</v>
      </c>
    </row>
    <row r="922" spans="6:6" x14ac:dyDescent="0.2">
      <c r="F922" t="s">
        <v>1892</v>
      </c>
    </row>
    <row r="923" spans="6:6" x14ac:dyDescent="0.2">
      <c r="F923" t="s">
        <v>1893</v>
      </c>
    </row>
    <row r="924" spans="6:6" x14ac:dyDescent="0.2">
      <c r="F924" t="s">
        <v>1894</v>
      </c>
    </row>
    <row r="925" spans="6:6" x14ac:dyDescent="0.2">
      <c r="F925" t="s">
        <v>1895</v>
      </c>
    </row>
    <row r="926" spans="6:6" x14ac:dyDescent="0.2">
      <c r="F926" t="s">
        <v>1896</v>
      </c>
    </row>
    <row r="927" spans="6:6" x14ac:dyDescent="0.2">
      <c r="F927" t="s">
        <v>1897</v>
      </c>
    </row>
    <row r="928" spans="6:6" x14ac:dyDescent="0.2">
      <c r="F928" t="s">
        <v>1898</v>
      </c>
    </row>
    <row r="929" spans="6:6" x14ac:dyDescent="0.2">
      <c r="F929" t="s">
        <v>1899</v>
      </c>
    </row>
    <row r="930" spans="6:6" x14ac:dyDescent="0.2">
      <c r="F930" t="s">
        <v>1900</v>
      </c>
    </row>
    <row r="931" spans="6:6" x14ac:dyDescent="0.2">
      <c r="F931" t="s">
        <v>1901</v>
      </c>
    </row>
    <row r="932" spans="6:6" x14ac:dyDescent="0.2">
      <c r="F932" t="s">
        <v>1902</v>
      </c>
    </row>
    <row r="933" spans="6:6" x14ac:dyDescent="0.2">
      <c r="F933" t="s">
        <v>1903</v>
      </c>
    </row>
    <row r="934" spans="6:6" x14ac:dyDescent="0.2">
      <c r="F934" t="s">
        <v>1904</v>
      </c>
    </row>
    <row r="935" spans="6:6" x14ac:dyDescent="0.2">
      <c r="F935" t="s">
        <v>1905</v>
      </c>
    </row>
    <row r="936" spans="6:6" x14ac:dyDescent="0.2">
      <c r="F936" t="s">
        <v>1906</v>
      </c>
    </row>
    <row r="937" spans="6:6" x14ac:dyDescent="0.2">
      <c r="F937" t="s">
        <v>1907</v>
      </c>
    </row>
    <row r="938" spans="6:6" x14ac:dyDescent="0.2">
      <c r="F938" t="s">
        <v>1908</v>
      </c>
    </row>
    <row r="939" spans="6:6" x14ac:dyDescent="0.2">
      <c r="F939" t="s">
        <v>1909</v>
      </c>
    </row>
    <row r="940" spans="6:6" x14ac:dyDescent="0.2">
      <c r="F940" t="s">
        <v>1910</v>
      </c>
    </row>
    <row r="941" spans="6:6" x14ac:dyDescent="0.2">
      <c r="F941" t="s">
        <v>1911</v>
      </c>
    </row>
    <row r="942" spans="6:6" x14ac:dyDescent="0.2">
      <c r="F942" t="s">
        <v>1912</v>
      </c>
    </row>
    <row r="943" spans="6:6" x14ac:dyDescent="0.2">
      <c r="F943" t="s">
        <v>1913</v>
      </c>
    </row>
    <row r="944" spans="6:6" x14ac:dyDescent="0.2">
      <c r="F944" t="s">
        <v>1914</v>
      </c>
    </row>
    <row r="945" spans="6:6" x14ac:dyDescent="0.2">
      <c r="F945" t="s">
        <v>1915</v>
      </c>
    </row>
    <row r="946" spans="6:6" x14ac:dyDescent="0.2">
      <c r="F946" t="s">
        <v>1916</v>
      </c>
    </row>
    <row r="947" spans="6:6" x14ac:dyDescent="0.2">
      <c r="F947" t="s">
        <v>1917</v>
      </c>
    </row>
    <row r="948" spans="6:6" x14ac:dyDescent="0.2">
      <c r="F948" t="s">
        <v>1918</v>
      </c>
    </row>
    <row r="949" spans="6:6" x14ac:dyDescent="0.2">
      <c r="F949" t="s">
        <v>1919</v>
      </c>
    </row>
    <row r="950" spans="6:6" x14ac:dyDescent="0.2">
      <c r="F950" t="s">
        <v>1920</v>
      </c>
    </row>
    <row r="951" spans="6:6" x14ac:dyDescent="0.2">
      <c r="F951" t="s">
        <v>1921</v>
      </c>
    </row>
    <row r="952" spans="6:6" x14ac:dyDescent="0.2">
      <c r="F952" t="s">
        <v>1922</v>
      </c>
    </row>
    <row r="953" spans="6:6" x14ac:dyDescent="0.2">
      <c r="F953" t="s">
        <v>1923</v>
      </c>
    </row>
    <row r="954" spans="6:6" x14ac:dyDescent="0.2">
      <c r="F954" t="s">
        <v>1924</v>
      </c>
    </row>
    <row r="955" spans="6:6" x14ac:dyDescent="0.2">
      <c r="F955" t="s">
        <v>1925</v>
      </c>
    </row>
    <row r="956" spans="6:6" x14ac:dyDescent="0.2">
      <c r="F956" t="s">
        <v>1926</v>
      </c>
    </row>
    <row r="957" spans="6:6" x14ac:dyDescent="0.2">
      <c r="F957" t="s">
        <v>1927</v>
      </c>
    </row>
    <row r="958" spans="6:6" x14ac:dyDescent="0.2">
      <c r="F958" t="s">
        <v>1928</v>
      </c>
    </row>
    <row r="959" spans="6:6" x14ac:dyDescent="0.2">
      <c r="F959" t="s">
        <v>1929</v>
      </c>
    </row>
    <row r="960" spans="6:6" x14ac:dyDescent="0.2">
      <c r="F960" t="s">
        <v>1930</v>
      </c>
    </row>
    <row r="961" spans="6:6" x14ac:dyDescent="0.2">
      <c r="F961" t="s">
        <v>1931</v>
      </c>
    </row>
    <row r="962" spans="6:6" x14ac:dyDescent="0.2">
      <c r="F962" t="s">
        <v>1932</v>
      </c>
    </row>
    <row r="963" spans="6:6" x14ac:dyDescent="0.2">
      <c r="F963" t="s">
        <v>1933</v>
      </c>
    </row>
    <row r="964" spans="6:6" x14ac:dyDescent="0.2">
      <c r="F964" t="s">
        <v>1934</v>
      </c>
    </row>
    <row r="965" spans="6:6" x14ac:dyDescent="0.2">
      <c r="F965" t="s">
        <v>1935</v>
      </c>
    </row>
    <row r="966" spans="6:6" x14ac:dyDescent="0.2">
      <c r="F966" t="s">
        <v>1936</v>
      </c>
    </row>
    <row r="967" spans="6:6" x14ac:dyDescent="0.2">
      <c r="F967" t="s">
        <v>1937</v>
      </c>
    </row>
    <row r="968" spans="6:6" x14ac:dyDescent="0.2">
      <c r="F968" t="s">
        <v>1938</v>
      </c>
    </row>
    <row r="969" spans="6:6" x14ac:dyDescent="0.2">
      <c r="F969" t="s">
        <v>1939</v>
      </c>
    </row>
    <row r="970" spans="6:6" x14ac:dyDescent="0.2">
      <c r="F970" t="s">
        <v>1940</v>
      </c>
    </row>
    <row r="971" spans="6:6" x14ac:dyDescent="0.2">
      <c r="F971" t="s">
        <v>1941</v>
      </c>
    </row>
    <row r="972" spans="6:6" x14ac:dyDescent="0.2">
      <c r="F972" t="s">
        <v>1942</v>
      </c>
    </row>
    <row r="973" spans="6:6" x14ac:dyDescent="0.2">
      <c r="F973" t="s">
        <v>1943</v>
      </c>
    </row>
    <row r="974" spans="6:6" x14ac:dyDescent="0.2">
      <c r="F974" t="s">
        <v>1944</v>
      </c>
    </row>
    <row r="975" spans="6:6" x14ac:dyDescent="0.2">
      <c r="F975" t="s">
        <v>1945</v>
      </c>
    </row>
    <row r="976" spans="6:6" x14ac:dyDescent="0.2">
      <c r="F976" t="s">
        <v>1946</v>
      </c>
    </row>
    <row r="977" spans="6:6" x14ac:dyDescent="0.2">
      <c r="F977" t="s">
        <v>1947</v>
      </c>
    </row>
    <row r="978" spans="6:6" x14ac:dyDescent="0.2">
      <c r="F978" t="s">
        <v>1948</v>
      </c>
    </row>
    <row r="979" spans="6:6" x14ac:dyDescent="0.2">
      <c r="F979" t="s">
        <v>1949</v>
      </c>
    </row>
    <row r="980" spans="6:6" x14ac:dyDescent="0.2">
      <c r="F980" t="s">
        <v>1950</v>
      </c>
    </row>
    <row r="981" spans="6:6" x14ac:dyDescent="0.2">
      <c r="F981" t="s">
        <v>1951</v>
      </c>
    </row>
    <row r="982" spans="6:6" x14ac:dyDescent="0.2">
      <c r="F982" t="s">
        <v>1952</v>
      </c>
    </row>
    <row r="983" spans="6:6" x14ac:dyDescent="0.2">
      <c r="F983" t="s">
        <v>1953</v>
      </c>
    </row>
    <row r="984" spans="6:6" x14ac:dyDescent="0.2">
      <c r="F984" t="s">
        <v>1954</v>
      </c>
    </row>
    <row r="985" spans="6:6" x14ac:dyDescent="0.2">
      <c r="F985" t="s">
        <v>1955</v>
      </c>
    </row>
    <row r="986" spans="6:6" x14ac:dyDescent="0.2">
      <c r="F986" t="s">
        <v>1956</v>
      </c>
    </row>
    <row r="987" spans="6:6" x14ac:dyDescent="0.2">
      <c r="F987" t="s">
        <v>1957</v>
      </c>
    </row>
    <row r="988" spans="6:6" x14ac:dyDescent="0.2">
      <c r="F988" t="s">
        <v>1958</v>
      </c>
    </row>
    <row r="989" spans="6:6" x14ac:dyDescent="0.2">
      <c r="F989" t="s">
        <v>1959</v>
      </c>
    </row>
    <row r="990" spans="6:6" x14ac:dyDescent="0.2">
      <c r="F990" t="s">
        <v>1960</v>
      </c>
    </row>
    <row r="991" spans="6:6" x14ac:dyDescent="0.2">
      <c r="F991" t="s">
        <v>1961</v>
      </c>
    </row>
    <row r="992" spans="6:6" x14ac:dyDescent="0.2">
      <c r="F992" t="s">
        <v>1961</v>
      </c>
    </row>
    <row r="993" spans="6:6" x14ac:dyDescent="0.2">
      <c r="F993" t="s">
        <v>1962</v>
      </c>
    </row>
    <row r="994" spans="6:6" x14ac:dyDescent="0.2">
      <c r="F994" t="s">
        <v>1963</v>
      </c>
    </row>
    <row r="995" spans="6:6" x14ac:dyDescent="0.2">
      <c r="F995" t="s">
        <v>1964</v>
      </c>
    </row>
    <row r="996" spans="6:6" x14ac:dyDescent="0.2">
      <c r="F996" t="s">
        <v>1965</v>
      </c>
    </row>
    <row r="997" spans="6:6" x14ac:dyDescent="0.2">
      <c r="F997" t="s">
        <v>1966</v>
      </c>
    </row>
    <row r="998" spans="6:6" x14ac:dyDescent="0.2">
      <c r="F998" t="s">
        <v>1967</v>
      </c>
    </row>
    <row r="999" spans="6:6" x14ac:dyDescent="0.2">
      <c r="F999" t="s">
        <v>1968</v>
      </c>
    </row>
    <row r="1000" spans="6:6" x14ac:dyDescent="0.2">
      <c r="F1000" t="s">
        <v>1969</v>
      </c>
    </row>
    <row r="1001" spans="6:6" x14ac:dyDescent="0.2">
      <c r="F1001" t="s">
        <v>1970</v>
      </c>
    </row>
    <row r="1002" spans="6:6" x14ac:dyDescent="0.2">
      <c r="F1002" t="s">
        <v>1971</v>
      </c>
    </row>
    <row r="1003" spans="6:6" x14ac:dyDescent="0.2">
      <c r="F1003" t="s">
        <v>1972</v>
      </c>
    </row>
    <row r="1004" spans="6:6" x14ac:dyDescent="0.2">
      <c r="F1004" t="s">
        <v>1973</v>
      </c>
    </row>
    <row r="1005" spans="6:6" x14ac:dyDescent="0.2">
      <c r="F1005" t="s">
        <v>1974</v>
      </c>
    </row>
    <row r="1006" spans="6:6" x14ac:dyDescent="0.2">
      <c r="F1006" t="s">
        <v>1975</v>
      </c>
    </row>
    <row r="1007" spans="6:6" x14ac:dyDescent="0.2">
      <c r="F1007" t="s">
        <v>1976</v>
      </c>
    </row>
    <row r="1008" spans="6:6" x14ac:dyDescent="0.2">
      <c r="F1008" t="s">
        <v>1977</v>
      </c>
    </row>
    <row r="1009" spans="6:6" x14ac:dyDescent="0.2">
      <c r="F1009" t="s">
        <v>1978</v>
      </c>
    </row>
    <row r="1010" spans="6:6" x14ac:dyDescent="0.2">
      <c r="F1010" t="s">
        <v>1979</v>
      </c>
    </row>
    <row r="1011" spans="6:6" x14ac:dyDescent="0.2">
      <c r="F1011" t="s">
        <v>1980</v>
      </c>
    </row>
    <row r="1012" spans="6:6" x14ac:dyDescent="0.2">
      <c r="F1012" t="s">
        <v>1981</v>
      </c>
    </row>
    <row r="1013" spans="6:6" x14ac:dyDescent="0.2">
      <c r="F1013" t="s">
        <v>1982</v>
      </c>
    </row>
    <row r="1014" spans="6:6" x14ac:dyDescent="0.2">
      <c r="F1014" t="s">
        <v>1983</v>
      </c>
    </row>
    <row r="1015" spans="6:6" x14ac:dyDescent="0.2">
      <c r="F1015" t="s">
        <v>1984</v>
      </c>
    </row>
    <row r="1016" spans="6:6" x14ac:dyDescent="0.2">
      <c r="F1016" t="s">
        <v>1985</v>
      </c>
    </row>
    <row r="1017" spans="6:6" x14ac:dyDescent="0.2">
      <c r="F1017" t="s">
        <v>1986</v>
      </c>
    </row>
    <row r="1018" spans="6:6" x14ac:dyDescent="0.2">
      <c r="F1018" t="s">
        <v>1987</v>
      </c>
    </row>
    <row r="1019" spans="6:6" x14ac:dyDescent="0.2">
      <c r="F1019" t="s">
        <v>1988</v>
      </c>
    </row>
    <row r="1020" spans="6:6" x14ac:dyDescent="0.2">
      <c r="F1020" t="s">
        <v>1989</v>
      </c>
    </row>
    <row r="1021" spans="6:6" x14ac:dyDescent="0.2">
      <c r="F1021" t="s">
        <v>1990</v>
      </c>
    </row>
    <row r="1022" spans="6:6" x14ac:dyDescent="0.2">
      <c r="F1022" t="s">
        <v>1991</v>
      </c>
    </row>
    <row r="1023" spans="6:6" x14ac:dyDescent="0.2">
      <c r="F1023" t="s">
        <v>1992</v>
      </c>
    </row>
    <row r="1024" spans="6:6" x14ac:dyDescent="0.2">
      <c r="F1024" t="s">
        <v>1993</v>
      </c>
    </row>
    <row r="1025" spans="6:6" x14ac:dyDescent="0.2">
      <c r="F1025" t="s">
        <v>1994</v>
      </c>
    </row>
    <row r="1026" spans="6:6" x14ac:dyDescent="0.2">
      <c r="F1026" t="s">
        <v>1995</v>
      </c>
    </row>
    <row r="1027" spans="6:6" x14ac:dyDescent="0.2">
      <c r="F1027" t="s">
        <v>1996</v>
      </c>
    </row>
    <row r="1028" spans="6:6" x14ac:dyDescent="0.2">
      <c r="F1028" t="s">
        <v>1997</v>
      </c>
    </row>
    <row r="1029" spans="6:6" x14ac:dyDescent="0.2">
      <c r="F1029" t="s">
        <v>1998</v>
      </c>
    </row>
    <row r="1030" spans="6:6" x14ac:dyDescent="0.2">
      <c r="F1030" t="s">
        <v>1999</v>
      </c>
    </row>
    <row r="1031" spans="6:6" x14ac:dyDescent="0.2">
      <c r="F1031" t="s">
        <v>2000</v>
      </c>
    </row>
    <row r="1032" spans="6:6" x14ac:dyDescent="0.2">
      <c r="F1032" t="s">
        <v>2001</v>
      </c>
    </row>
    <row r="1033" spans="6:6" x14ac:dyDescent="0.2">
      <c r="F1033" t="s">
        <v>2002</v>
      </c>
    </row>
    <row r="1034" spans="6:6" x14ac:dyDescent="0.2">
      <c r="F1034" t="s">
        <v>2003</v>
      </c>
    </row>
    <row r="1035" spans="6:6" x14ac:dyDescent="0.2">
      <c r="F1035" t="s">
        <v>2004</v>
      </c>
    </row>
    <row r="1036" spans="6:6" x14ac:dyDescent="0.2">
      <c r="F1036" t="s">
        <v>2005</v>
      </c>
    </row>
    <row r="1037" spans="6:6" x14ac:dyDescent="0.2">
      <c r="F1037" t="s">
        <v>2006</v>
      </c>
    </row>
    <row r="1038" spans="6:6" x14ac:dyDescent="0.2">
      <c r="F1038" t="s">
        <v>2007</v>
      </c>
    </row>
    <row r="1039" spans="6:6" x14ac:dyDescent="0.2">
      <c r="F1039" t="s">
        <v>2008</v>
      </c>
    </row>
    <row r="1040" spans="6:6" x14ac:dyDescent="0.2">
      <c r="F1040" t="s">
        <v>2009</v>
      </c>
    </row>
    <row r="1041" spans="6:6" x14ac:dyDescent="0.2">
      <c r="F1041" t="s">
        <v>2010</v>
      </c>
    </row>
    <row r="1042" spans="6:6" x14ac:dyDescent="0.2">
      <c r="F1042" t="s">
        <v>2011</v>
      </c>
    </row>
    <row r="1043" spans="6:6" x14ac:dyDescent="0.2">
      <c r="F1043" t="s">
        <v>2012</v>
      </c>
    </row>
    <row r="1044" spans="6:6" x14ac:dyDescent="0.2">
      <c r="F1044" t="s">
        <v>2013</v>
      </c>
    </row>
    <row r="1045" spans="6:6" x14ac:dyDescent="0.2">
      <c r="F1045" t="s">
        <v>2014</v>
      </c>
    </row>
    <row r="1046" spans="6:6" x14ac:dyDescent="0.2">
      <c r="F1046" t="s">
        <v>2015</v>
      </c>
    </row>
    <row r="1047" spans="6:6" x14ac:dyDescent="0.2">
      <c r="F1047" t="s">
        <v>2016</v>
      </c>
    </row>
    <row r="1048" spans="6:6" x14ac:dyDescent="0.2">
      <c r="F1048" t="s">
        <v>2017</v>
      </c>
    </row>
    <row r="1049" spans="6:6" x14ac:dyDescent="0.2">
      <c r="F1049" t="s">
        <v>2018</v>
      </c>
    </row>
    <row r="1050" spans="6:6" x14ac:dyDescent="0.2">
      <c r="F1050" t="s">
        <v>2019</v>
      </c>
    </row>
    <row r="1051" spans="6:6" x14ac:dyDescent="0.2">
      <c r="F1051" t="s">
        <v>2020</v>
      </c>
    </row>
    <row r="1052" spans="6:6" x14ac:dyDescent="0.2">
      <c r="F1052" t="s">
        <v>2021</v>
      </c>
    </row>
    <row r="1053" spans="6:6" x14ac:dyDescent="0.2">
      <c r="F1053" t="s">
        <v>2022</v>
      </c>
    </row>
    <row r="1054" spans="6:6" x14ac:dyDescent="0.2">
      <c r="F1054" t="s">
        <v>2023</v>
      </c>
    </row>
    <row r="1055" spans="6:6" x14ac:dyDescent="0.2">
      <c r="F1055" t="s">
        <v>2024</v>
      </c>
    </row>
    <row r="1056" spans="6:6" x14ac:dyDescent="0.2">
      <c r="F1056" t="s">
        <v>2025</v>
      </c>
    </row>
    <row r="1057" spans="6:6" x14ac:dyDescent="0.2">
      <c r="F1057" t="s">
        <v>2026</v>
      </c>
    </row>
    <row r="1058" spans="6:6" x14ac:dyDescent="0.2">
      <c r="F1058" t="s">
        <v>2027</v>
      </c>
    </row>
    <row r="1059" spans="6:6" x14ac:dyDescent="0.2">
      <c r="F1059" t="s">
        <v>2028</v>
      </c>
    </row>
    <row r="1060" spans="6:6" x14ac:dyDescent="0.2">
      <c r="F1060" t="s">
        <v>2029</v>
      </c>
    </row>
    <row r="1061" spans="6:6" x14ac:dyDescent="0.2">
      <c r="F1061" t="s">
        <v>2030</v>
      </c>
    </row>
    <row r="1062" spans="6:6" x14ac:dyDescent="0.2">
      <c r="F1062" t="s">
        <v>2031</v>
      </c>
    </row>
    <row r="1063" spans="6:6" x14ac:dyDescent="0.2">
      <c r="F1063" t="s">
        <v>2032</v>
      </c>
    </row>
    <row r="1064" spans="6:6" x14ac:dyDescent="0.2">
      <c r="F1064" t="s">
        <v>2033</v>
      </c>
    </row>
    <row r="1065" spans="6:6" x14ac:dyDescent="0.2">
      <c r="F1065" t="s">
        <v>2034</v>
      </c>
    </row>
    <row r="1066" spans="6:6" x14ac:dyDescent="0.2">
      <c r="F1066" t="s">
        <v>2035</v>
      </c>
    </row>
    <row r="1067" spans="6:6" x14ac:dyDescent="0.2">
      <c r="F1067" t="s">
        <v>2036</v>
      </c>
    </row>
    <row r="1068" spans="6:6" x14ac:dyDescent="0.2">
      <c r="F1068" t="s">
        <v>2037</v>
      </c>
    </row>
    <row r="1069" spans="6:6" x14ac:dyDescent="0.2">
      <c r="F1069" t="s">
        <v>2038</v>
      </c>
    </row>
    <row r="1070" spans="6:6" x14ac:dyDescent="0.2">
      <c r="F1070" t="s">
        <v>2039</v>
      </c>
    </row>
    <row r="1071" spans="6:6" x14ac:dyDescent="0.2">
      <c r="F1071" t="s">
        <v>2040</v>
      </c>
    </row>
    <row r="1072" spans="6:6" x14ac:dyDescent="0.2">
      <c r="F1072" t="s">
        <v>2041</v>
      </c>
    </row>
    <row r="1073" spans="6:6" x14ac:dyDescent="0.2">
      <c r="F1073" t="s">
        <v>2042</v>
      </c>
    </row>
    <row r="1074" spans="6:6" x14ac:dyDescent="0.2">
      <c r="F1074" t="s">
        <v>2043</v>
      </c>
    </row>
    <row r="1075" spans="6:6" x14ac:dyDescent="0.2">
      <c r="F1075" t="s">
        <v>2044</v>
      </c>
    </row>
    <row r="1076" spans="6:6" x14ac:dyDescent="0.2">
      <c r="F1076" t="s">
        <v>2045</v>
      </c>
    </row>
    <row r="1077" spans="6:6" x14ac:dyDescent="0.2">
      <c r="F1077" t="s">
        <v>2046</v>
      </c>
    </row>
    <row r="1078" spans="6:6" x14ac:dyDescent="0.2">
      <c r="F1078" t="s">
        <v>2047</v>
      </c>
    </row>
    <row r="1079" spans="6:6" x14ac:dyDescent="0.2">
      <c r="F1079" t="s">
        <v>2048</v>
      </c>
    </row>
    <row r="1080" spans="6:6" x14ac:dyDescent="0.2">
      <c r="F1080" t="s">
        <v>2049</v>
      </c>
    </row>
    <row r="1081" spans="6:6" x14ac:dyDescent="0.2">
      <c r="F1081" t="s">
        <v>2050</v>
      </c>
    </row>
    <row r="1082" spans="6:6" x14ac:dyDescent="0.2">
      <c r="F1082" t="s">
        <v>2051</v>
      </c>
    </row>
    <row r="1083" spans="6:6" x14ac:dyDescent="0.2">
      <c r="F1083" t="s">
        <v>2052</v>
      </c>
    </row>
    <row r="1084" spans="6:6" x14ac:dyDescent="0.2">
      <c r="F1084" t="s">
        <v>2053</v>
      </c>
    </row>
    <row r="1085" spans="6:6" x14ac:dyDescent="0.2">
      <c r="F1085" t="s">
        <v>2054</v>
      </c>
    </row>
    <row r="1086" spans="6:6" x14ac:dyDescent="0.2">
      <c r="F1086" t="s">
        <v>2055</v>
      </c>
    </row>
    <row r="1087" spans="6:6" x14ac:dyDescent="0.2">
      <c r="F1087" t="s">
        <v>2056</v>
      </c>
    </row>
    <row r="1088" spans="6:6" x14ac:dyDescent="0.2">
      <c r="F1088" t="s">
        <v>2057</v>
      </c>
    </row>
    <row r="1089" spans="6:6" x14ac:dyDescent="0.2">
      <c r="F1089" t="s">
        <v>2058</v>
      </c>
    </row>
    <row r="1090" spans="6:6" x14ac:dyDescent="0.2">
      <c r="F1090" t="s">
        <v>2059</v>
      </c>
    </row>
    <row r="1091" spans="6:6" x14ac:dyDescent="0.2">
      <c r="F1091" t="s">
        <v>2060</v>
      </c>
    </row>
    <row r="1092" spans="6:6" x14ac:dyDescent="0.2">
      <c r="F1092" t="s">
        <v>2061</v>
      </c>
    </row>
    <row r="1093" spans="6:6" x14ac:dyDescent="0.2">
      <c r="F1093" t="s">
        <v>2062</v>
      </c>
    </row>
    <row r="1094" spans="6:6" x14ac:dyDescent="0.2">
      <c r="F1094" t="s">
        <v>2063</v>
      </c>
    </row>
    <row r="1095" spans="6:6" x14ac:dyDescent="0.2">
      <c r="F1095" t="s">
        <v>2064</v>
      </c>
    </row>
    <row r="1096" spans="6:6" x14ac:dyDescent="0.2">
      <c r="F1096" t="s">
        <v>2065</v>
      </c>
    </row>
    <row r="1097" spans="6:6" x14ac:dyDescent="0.2">
      <c r="F1097" t="s">
        <v>2066</v>
      </c>
    </row>
    <row r="1098" spans="6:6" x14ac:dyDescent="0.2">
      <c r="F1098" t="s">
        <v>2067</v>
      </c>
    </row>
    <row r="1099" spans="6:6" x14ac:dyDescent="0.2">
      <c r="F1099" t="s">
        <v>2068</v>
      </c>
    </row>
    <row r="1100" spans="6:6" x14ac:dyDescent="0.2">
      <c r="F1100" t="s">
        <v>2069</v>
      </c>
    </row>
    <row r="1101" spans="6:6" x14ac:dyDescent="0.2">
      <c r="F1101" t="s">
        <v>2070</v>
      </c>
    </row>
    <row r="1102" spans="6:6" x14ac:dyDescent="0.2">
      <c r="F1102" t="s">
        <v>2071</v>
      </c>
    </row>
    <row r="1103" spans="6:6" x14ac:dyDescent="0.2">
      <c r="F1103" t="s">
        <v>2072</v>
      </c>
    </row>
    <row r="1104" spans="6:6" x14ac:dyDescent="0.2">
      <c r="F1104" t="s">
        <v>2073</v>
      </c>
    </row>
    <row r="1105" spans="6:6" x14ac:dyDescent="0.2">
      <c r="F1105" t="s">
        <v>2074</v>
      </c>
    </row>
    <row r="1106" spans="6:6" x14ac:dyDescent="0.2">
      <c r="F1106" t="s">
        <v>2075</v>
      </c>
    </row>
    <row r="1107" spans="6:6" x14ac:dyDescent="0.2">
      <c r="F1107" t="s">
        <v>2076</v>
      </c>
    </row>
    <row r="1108" spans="6:6" x14ac:dyDescent="0.2">
      <c r="F1108" t="s">
        <v>2077</v>
      </c>
    </row>
    <row r="1109" spans="6:6" x14ac:dyDescent="0.2">
      <c r="F1109" t="s">
        <v>2078</v>
      </c>
    </row>
    <row r="1110" spans="6:6" x14ac:dyDescent="0.2">
      <c r="F1110" t="s">
        <v>2079</v>
      </c>
    </row>
    <row r="1111" spans="6:6" x14ac:dyDescent="0.2">
      <c r="F1111" t="s">
        <v>2080</v>
      </c>
    </row>
    <row r="1112" spans="6:6" x14ac:dyDescent="0.2">
      <c r="F1112" t="s">
        <v>2081</v>
      </c>
    </row>
    <row r="1113" spans="6:6" x14ac:dyDescent="0.2">
      <c r="F1113" t="s">
        <v>2082</v>
      </c>
    </row>
    <row r="1114" spans="6:6" x14ac:dyDescent="0.2">
      <c r="F1114" t="s">
        <v>2083</v>
      </c>
    </row>
    <row r="1115" spans="6:6" x14ac:dyDescent="0.2">
      <c r="F1115" t="s">
        <v>2084</v>
      </c>
    </row>
    <row r="1116" spans="6:6" x14ac:dyDescent="0.2">
      <c r="F1116" t="s">
        <v>2085</v>
      </c>
    </row>
    <row r="1117" spans="6:6" x14ac:dyDescent="0.2">
      <c r="F1117" t="s">
        <v>2086</v>
      </c>
    </row>
    <row r="1118" spans="6:6" x14ac:dyDescent="0.2">
      <c r="F1118" t="s">
        <v>2087</v>
      </c>
    </row>
    <row r="1119" spans="6:6" x14ac:dyDescent="0.2">
      <c r="F1119" t="s">
        <v>2088</v>
      </c>
    </row>
    <row r="1120" spans="6:6" x14ac:dyDescent="0.2">
      <c r="F1120" t="s">
        <v>2089</v>
      </c>
    </row>
    <row r="1121" spans="6:6" x14ac:dyDescent="0.2">
      <c r="F1121" t="s">
        <v>2090</v>
      </c>
    </row>
    <row r="1122" spans="6:6" x14ac:dyDescent="0.2">
      <c r="F1122" t="s">
        <v>2091</v>
      </c>
    </row>
    <row r="1123" spans="6:6" x14ac:dyDescent="0.2">
      <c r="F1123" t="s">
        <v>2092</v>
      </c>
    </row>
    <row r="1124" spans="6:6" x14ac:dyDescent="0.2">
      <c r="F1124" t="s">
        <v>2093</v>
      </c>
    </row>
    <row r="1125" spans="6:6" x14ac:dyDescent="0.2">
      <c r="F1125" t="s">
        <v>2094</v>
      </c>
    </row>
    <row r="1126" spans="6:6" x14ac:dyDescent="0.2">
      <c r="F1126" t="s">
        <v>2095</v>
      </c>
    </row>
    <row r="1127" spans="6:6" x14ac:dyDescent="0.2">
      <c r="F1127" t="s">
        <v>2096</v>
      </c>
    </row>
    <row r="1128" spans="6:6" x14ac:dyDescent="0.2">
      <c r="F1128" t="s">
        <v>2097</v>
      </c>
    </row>
    <row r="1129" spans="6:6" x14ac:dyDescent="0.2">
      <c r="F1129" t="s">
        <v>2098</v>
      </c>
    </row>
    <row r="1130" spans="6:6" x14ac:dyDescent="0.2">
      <c r="F1130" t="s">
        <v>2099</v>
      </c>
    </row>
    <row r="1131" spans="6:6" x14ac:dyDescent="0.2">
      <c r="F1131" t="s">
        <v>2100</v>
      </c>
    </row>
    <row r="1132" spans="6:6" x14ac:dyDescent="0.2">
      <c r="F1132" t="s">
        <v>2101</v>
      </c>
    </row>
    <row r="1133" spans="6:6" x14ac:dyDescent="0.2">
      <c r="F1133" t="s">
        <v>2102</v>
      </c>
    </row>
    <row r="1134" spans="6:6" x14ac:dyDescent="0.2">
      <c r="F1134" t="s">
        <v>2103</v>
      </c>
    </row>
    <row r="1135" spans="6:6" x14ac:dyDescent="0.2">
      <c r="F1135" t="s">
        <v>2104</v>
      </c>
    </row>
    <row r="1136" spans="6:6" x14ac:dyDescent="0.2">
      <c r="F1136" t="s">
        <v>2105</v>
      </c>
    </row>
    <row r="1137" spans="6:6" x14ac:dyDescent="0.2">
      <c r="F1137" t="s">
        <v>2106</v>
      </c>
    </row>
    <row r="1138" spans="6:6" x14ac:dyDescent="0.2">
      <c r="F1138" t="s">
        <v>2107</v>
      </c>
    </row>
    <row r="1139" spans="6:6" x14ac:dyDescent="0.2">
      <c r="F1139" t="s">
        <v>2108</v>
      </c>
    </row>
    <row r="1140" spans="6:6" x14ac:dyDescent="0.2">
      <c r="F1140" t="s">
        <v>2109</v>
      </c>
    </row>
    <row r="1141" spans="6:6" x14ac:dyDescent="0.2">
      <c r="F1141" t="s">
        <v>2110</v>
      </c>
    </row>
    <row r="1142" spans="6:6" x14ac:dyDescent="0.2">
      <c r="F1142" t="s">
        <v>2111</v>
      </c>
    </row>
    <row r="1143" spans="6:6" x14ac:dyDescent="0.2">
      <c r="F1143" t="s">
        <v>2112</v>
      </c>
    </row>
    <row r="1144" spans="6:6" x14ac:dyDescent="0.2">
      <c r="F1144" t="s">
        <v>2113</v>
      </c>
    </row>
    <row r="1145" spans="6:6" x14ac:dyDescent="0.2">
      <c r="F1145" t="s">
        <v>2114</v>
      </c>
    </row>
    <row r="1146" spans="6:6" x14ac:dyDescent="0.2">
      <c r="F1146" t="s">
        <v>2115</v>
      </c>
    </row>
    <row r="1147" spans="6:6" x14ac:dyDescent="0.2">
      <c r="F1147" t="s">
        <v>2116</v>
      </c>
    </row>
    <row r="1148" spans="6:6" x14ac:dyDescent="0.2">
      <c r="F1148" t="s">
        <v>2117</v>
      </c>
    </row>
    <row r="1149" spans="6:6" x14ac:dyDescent="0.2">
      <c r="F1149" t="s">
        <v>2118</v>
      </c>
    </row>
    <row r="1150" spans="6:6" x14ac:dyDescent="0.2">
      <c r="F1150" t="s">
        <v>2119</v>
      </c>
    </row>
    <row r="1151" spans="6:6" x14ac:dyDescent="0.2">
      <c r="F1151" t="s">
        <v>2120</v>
      </c>
    </row>
    <row r="1152" spans="6:6" x14ac:dyDescent="0.2">
      <c r="F1152" t="s">
        <v>2121</v>
      </c>
    </row>
    <row r="1153" spans="6:6" x14ac:dyDescent="0.2">
      <c r="F1153" t="s">
        <v>2121</v>
      </c>
    </row>
    <row r="1154" spans="6:6" x14ac:dyDescent="0.2">
      <c r="F1154" t="s">
        <v>2122</v>
      </c>
    </row>
    <row r="1155" spans="6:6" x14ac:dyDescent="0.2">
      <c r="F1155" t="s">
        <v>2123</v>
      </c>
    </row>
    <row r="1156" spans="6:6" x14ac:dyDescent="0.2">
      <c r="F1156" t="s">
        <v>2124</v>
      </c>
    </row>
    <row r="1157" spans="6:6" x14ac:dyDescent="0.2">
      <c r="F1157" t="s">
        <v>2125</v>
      </c>
    </row>
    <row r="1158" spans="6:6" x14ac:dyDescent="0.2">
      <c r="F1158" t="s">
        <v>2126</v>
      </c>
    </row>
    <row r="1159" spans="6:6" x14ac:dyDescent="0.2">
      <c r="F1159" t="s">
        <v>2127</v>
      </c>
    </row>
    <row r="1160" spans="6:6" x14ac:dyDescent="0.2">
      <c r="F1160" t="s">
        <v>2128</v>
      </c>
    </row>
    <row r="1161" spans="6:6" x14ac:dyDescent="0.2">
      <c r="F1161" t="s">
        <v>2129</v>
      </c>
    </row>
    <row r="1162" spans="6:6" x14ac:dyDescent="0.2">
      <c r="F1162" t="s">
        <v>2130</v>
      </c>
    </row>
    <row r="1163" spans="6:6" x14ac:dyDescent="0.2">
      <c r="F1163" t="s">
        <v>2131</v>
      </c>
    </row>
    <row r="1164" spans="6:6" x14ac:dyDescent="0.2">
      <c r="F1164" t="s">
        <v>2132</v>
      </c>
    </row>
    <row r="1165" spans="6:6" x14ac:dyDescent="0.2">
      <c r="F1165" t="s">
        <v>2133</v>
      </c>
    </row>
    <row r="1166" spans="6:6" x14ac:dyDescent="0.2">
      <c r="F1166" t="s">
        <v>2134</v>
      </c>
    </row>
    <row r="1167" spans="6:6" x14ac:dyDescent="0.2">
      <c r="F1167" t="s">
        <v>2135</v>
      </c>
    </row>
    <row r="1168" spans="6:6" x14ac:dyDescent="0.2">
      <c r="F1168" t="s">
        <v>2136</v>
      </c>
    </row>
    <row r="1169" spans="6:6" x14ac:dyDescent="0.2">
      <c r="F1169" t="s">
        <v>2137</v>
      </c>
    </row>
    <row r="1170" spans="6:6" x14ac:dyDescent="0.2">
      <c r="F1170" t="s">
        <v>2138</v>
      </c>
    </row>
    <row r="1171" spans="6:6" x14ac:dyDescent="0.2">
      <c r="F1171" t="s">
        <v>2139</v>
      </c>
    </row>
    <row r="1172" spans="6:6" x14ac:dyDescent="0.2">
      <c r="F1172" t="s">
        <v>2140</v>
      </c>
    </row>
    <row r="1173" spans="6:6" x14ac:dyDescent="0.2">
      <c r="F1173" t="s">
        <v>2141</v>
      </c>
    </row>
    <row r="1174" spans="6:6" x14ac:dyDescent="0.2">
      <c r="F1174" t="s">
        <v>2142</v>
      </c>
    </row>
    <row r="1175" spans="6:6" x14ac:dyDescent="0.2">
      <c r="F1175" t="s">
        <v>2143</v>
      </c>
    </row>
    <row r="1176" spans="6:6" x14ac:dyDescent="0.2">
      <c r="F1176" t="s">
        <v>2144</v>
      </c>
    </row>
    <row r="1177" spans="6:6" x14ac:dyDescent="0.2">
      <c r="F1177" t="s">
        <v>2145</v>
      </c>
    </row>
    <row r="1178" spans="6:6" x14ac:dyDescent="0.2">
      <c r="F1178" t="s">
        <v>2146</v>
      </c>
    </row>
    <row r="1179" spans="6:6" x14ac:dyDescent="0.2">
      <c r="F1179" t="s">
        <v>2147</v>
      </c>
    </row>
    <row r="1180" spans="6:6" x14ac:dyDescent="0.2">
      <c r="F1180" t="s">
        <v>2148</v>
      </c>
    </row>
    <row r="1181" spans="6:6" x14ac:dyDescent="0.2">
      <c r="F1181" t="s">
        <v>2149</v>
      </c>
    </row>
    <row r="1182" spans="6:6" x14ac:dyDescent="0.2">
      <c r="F1182" t="s">
        <v>2150</v>
      </c>
    </row>
    <row r="1183" spans="6:6" x14ac:dyDescent="0.2">
      <c r="F1183" t="s">
        <v>2151</v>
      </c>
    </row>
    <row r="1184" spans="6:6" x14ac:dyDescent="0.2">
      <c r="F1184" t="s">
        <v>2152</v>
      </c>
    </row>
    <row r="1185" spans="6:6" x14ac:dyDescent="0.2">
      <c r="F1185" t="s">
        <v>2153</v>
      </c>
    </row>
    <row r="1186" spans="6:6" x14ac:dyDescent="0.2">
      <c r="F1186" t="s">
        <v>2154</v>
      </c>
    </row>
    <row r="1187" spans="6:6" x14ac:dyDescent="0.2">
      <c r="F1187" t="s">
        <v>2155</v>
      </c>
    </row>
    <row r="1188" spans="6:6" x14ac:dyDescent="0.2">
      <c r="F1188" t="s">
        <v>2156</v>
      </c>
    </row>
    <row r="1189" spans="6:6" x14ac:dyDescent="0.2">
      <c r="F1189" t="s">
        <v>2157</v>
      </c>
    </row>
    <row r="1190" spans="6:6" x14ac:dyDescent="0.2">
      <c r="F1190" t="s">
        <v>2158</v>
      </c>
    </row>
    <row r="1191" spans="6:6" x14ac:dyDescent="0.2">
      <c r="F1191" t="s">
        <v>2159</v>
      </c>
    </row>
    <row r="1192" spans="6:6" x14ac:dyDescent="0.2">
      <c r="F1192" t="s">
        <v>2160</v>
      </c>
    </row>
    <row r="1193" spans="6:6" x14ac:dyDescent="0.2">
      <c r="F1193" t="s">
        <v>2161</v>
      </c>
    </row>
    <row r="1194" spans="6:6" x14ac:dyDescent="0.2">
      <c r="F1194" t="s">
        <v>2162</v>
      </c>
    </row>
    <row r="1195" spans="6:6" x14ac:dyDescent="0.2">
      <c r="F1195" t="s">
        <v>2163</v>
      </c>
    </row>
    <row r="1196" spans="6:6" x14ac:dyDescent="0.2">
      <c r="F1196" t="s">
        <v>2164</v>
      </c>
    </row>
    <row r="1197" spans="6:6" x14ac:dyDescent="0.2">
      <c r="F1197" t="s">
        <v>2165</v>
      </c>
    </row>
    <row r="1198" spans="6:6" x14ac:dyDescent="0.2">
      <c r="F1198" t="s">
        <v>2166</v>
      </c>
    </row>
    <row r="1199" spans="6:6" x14ac:dyDescent="0.2">
      <c r="F1199" t="s">
        <v>2167</v>
      </c>
    </row>
    <row r="1200" spans="6:6" x14ac:dyDescent="0.2">
      <c r="F1200" t="s">
        <v>2168</v>
      </c>
    </row>
    <row r="1201" spans="6:6" x14ac:dyDescent="0.2">
      <c r="F1201" t="s">
        <v>2169</v>
      </c>
    </row>
    <row r="1202" spans="6:6" x14ac:dyDescent="0.2">
      <c r="F1202" t="s">
        <v>2170</v>
      </c>
    </row>
    <row r="1203" spans="6:6" x14ac:dyDescent="0.2">
      <c r="F1203" t="s">
        <v>2171</v>
      </c>
    </row>
    <row r="1204" spans="6:6" x14ac:dyDescent="0.2">
      <c r="F1204" t="s">
        <v>2172</v>
      </c>
    </row>
    <row r="1205" spans="6:6" x14ac:dyDescent="0.2">
      <c r="F1205" t="s">
        <v>2173</v>
      </c>
    </row>
    <row r="1206" spans="6:6" x14ac:dyDescent="0.2">
      <c r="F1206" t="s">
        <v>2174</v>
      </c>
    </row>
    <row r="1207" spans="6:6" x14ac:dyDescent="0.2">
      <c r="F1207" t="s">
        <v>2175</v>
      </c>
    </row>
    <row r="1208" spans="6:6" x14ac:dyDescent="0.2">
      <c r="F1208" t="s">
        <v>2176</v>
      </c>
    </row>
    <row r="1209" spans="6:6" x14ac:dyDescent="0.2">
      <c r="F1209" t="s">
        <v>2177</v>
      </c>
    </row>
    <row r="1210" spans="6:6" x14ac:dyDescent="0.2">
      <c r="F1210" t="s">
        <v>2178</v>
      </c>
    </row>
    <row r="1211" spans="6:6" x14ac:dyDescent="0.2">
      <c r="F1211" t="s">
        <v>2179</v>
      </c>
    </row>
    <row r="1212" spans="6:6" x14ac:dyDescent="0.2">
      <c r="F1212" t="s">
        <v>2180</v>
      </c>
    </row>
    <row r="1213" spans="6:6" x14ac:dyDescent="0.2">
      <c r="F1213" t="s">
        <v>2181</v>
      </c>
    </row>
    <row r="1214" spans="6:6" x14ac:dyDescent="0.2">
      <c r="F1214" t="s">
        <v>2182</v>
      </c>
    </row>
    <row r="1215" spans="6:6" x14ac:dyDescent="0.2">
      <c r="F1215" t="s">
        <v>2183</v>
      </c>
    </row>
    <row r="1216" spans="6:6" x14ac:dyDescent="0.2">
      <c r="F1216" t="s">
        <v>2184</v>
      </c>
    </row>
    <row r="1217" spans="6:6" x14ac:dyDescent="0.2">
      <c r="F1217" t="s">
        <v>2185</v>
      </c>
    </row>
    <row r="1218" spans="6:6" x14ac:dyDescent="0.2">
      <c r="F1218" t="s">
        <v>2186</v>
      </c>
    </row>
    <row r="1219" spans="6:6" x14ac:dyDescent="0.2">
      <c r="F1219" t="s">
        <v>2187</v>
      </c>
    </row>
    <row r="1220" spans="6:6" x14ac:dyDescent="0.2">
      <c r="F1220" t="s">
        <v>2188</v>
      </c>
    </row>
    <row r="1221" spans="6:6" x14ac:dyDescent="0.2">
      <c r="F1221" t="s">
        <v>2189</v>
      </c>
    </row>
    <row r="1222" spans="6:6" x14ac:dyDescent="0.2">
      <c r="F1222" t="s">
        <v>2190</v>
      </c>
    </row>
    <row r="1223" spans="6:6" x14ac:dyDescent="0.2">
      <c r="F1223" t="s">
        <v>2191</v>
      </c>
    </row>
    <row r="1224" spans="6:6" x14ac:dyDescent="0.2">
      <c r="F1224" t="s">
        <v>2192</v>
      </c>
    </row>
    <row r="1225" spans="6:6" x14ac:dyDescent="0.2">
      <c r="F1225" t="s">
        <v>2193</v>
      </c>
    </row>
    <row r="1226" spans="6:6" x14ac:dyDescent="0.2">
      <c r="F1226" t="s">
        <v>2194</v>
      </c>
    </row>
    <row r="1227" spans="6:6" x14ac:dyDescent="0.2">
      <c r="F1227" t="s">
        <v>2195</v>
      </c>
    </row>
    <row r="1228" spans="6:6" x14ac:dyDescent="0.2">
      <c r="F1228" t="s">
        <v>2196</v>
      </c>
    </row>
    <row r="1229" spans="6:6" x14ac:dyDescent="0.2">
      <c r="F1229" t="s">
        <v>2197</v>
      </c>
    </row>
    <row r="1230" spans="6:6" x14ac:dyDescent="0.2">
      <c r="F1230" t="s">
        <v>2198</v>
      </c>
    </row>
    <row r="1231" spans="6:6" x14ac:dyDescent="0.2">
      <c r="F1231" t="s">
        <v>2199</v>
      </c>
    </row>
    <row r="1232" spans="6:6" x14ac:dyDescent="0.2">
      <c r="F1232" t="s">
        <v>2200</v>
      </c>
    </row>
    <row r="1233" spans="6:6" x14ac:dyDescent="0.2">
      <c r="F1233" t="s">
        <v>2201</v>
      </c>
    </row>
    <row r="1234" spans="6:6" x14ac:dyDescent="0.2">
      <c r="F1234" t="s">
        <v>2202</v>
      </c>
    </row>
    <row r="1235" spans="6:6" x14ac:dyDescent="0.2">
      <c r="F1235" t="s">
        <v>2203</v>
      </c>
    </row>
    <row r="1236" spans="6:6" x14ac:dyDescent="0.2">
      <c r="F1236" t="s">
        <v>2204</v>
      </c>
    </row>
    <row r="1237" spans="6:6" x14ac:dyDescent="0.2">
      <c r="F1237" t="s">
        <v>2205</v>
      </c>
    </row>
    <row r="1238" spans="6:6" x14ac:dyDescent="0.2">
      <c r="F1238" t="s">
        <v>2206</v>
      </c>
    </row>
    <row r="1239" spans="6:6" x14ac:dyDescent="0.2">
      <c r="F1239" t="s">
        <v>2207</v>
      </c>
    </row>
    <row r="1240" spans="6:6" x14ac:dyDescent="0.2">
      <c r="F1240" t="s">
        <v>2208</v>
      </c>
    </row>
    <row r="1241" spans="6:6" x14ac:dyDescent="0.2">
      <c r="F1241" t="s">
        <v>2209</v>
      </c>
    </row>
    <row r="1242" spans="6:6" x14ac:dyDescent="0.2">
      <c r="F1242" t="s">
        <v>2210</v>
      </c>
    </row>
    <row r="1243" spans="6:6" x14ac:dyDescent="0.2">
      <c r="F1243" t="s">
        <v>2211</v>
      </c>
    </row>
    <row r="1244" spans="6:6" x14ac:dyDescent="0.2">
      <c r="F1244" t="s">
        <v>2212</v>
      </c>
    </row>
    <row r="1245" spans="6:6" x14ac:dyDescent="0.2">
      <c r="F1245" t="s">
        <v>2213</v>
      </c>
    </row>
    <row r="1246" spans="6:6" x14ac:dyDescent="0.2">
      <c r="F1246" t="s">
        <v>2214</v>
      </c>
    </row>
    <row r="1247" spans="6:6" x14ac:dyDescent="0.2">
      <c r="F1247" t="s">
        <v>2215</v>
      </c>
    </row>
    <row r="1248" spans="6:6" x14ac:dyDescent="0.2">
      <c r="F1248" t="s">
        <v>2216</v>
      </c>
    </row>
    <row r="1249" spans="6:6" x14ac:dyDescent="0.2">
      <c r="F1249" t="s">
        <v>2217</v>
      </c>
    </row>
    <row r="1250" spans="6:6" x14ac:dyDescent="0.2">
      <c r="F1250" t="s">
        <v>2218</v>
      </c>
    </row>
    <row r="1251" spans="6:6" x14ac:dyDescent="0.2">
      <c r="F1251" t="s">
        <v>2219</v>
      </c>
    </row>
    <row r="1252" spans="6:6" x14ac:dyDescent="0.2">
      <c r="F1252" t="s">
        <v>2220</v>
      </c>
    </row>
    <row r="1253" spans="6:6" x14ac:dyDescent="0.2">
      <c r="F1253" t="s">
        <v>2221</v>
      </c>
    </row>
    <row r="1254" spans="6:6" x14ac:dyDescent="0.2">
      <c r="F1254" t="s">
        <v>2222</v>
      </c>
    </row>
    <row r="1255" spans="6:6" x14ac:dyDescent="0.2">
      <c r="F1255" t="s">
        <v>2223</v>
      </c>
    </row>
    <row r="1256" spans="6:6" x14ac:dyDescent="0.2">
      <c r="F1256" t="s">
        <v>2224</v>
      </c>
    </row>
    <row r="1257" spans="6:6" x14ac:dyDescent="0.2">
      <c r="F1257" t="s">
        <v>2225</v>
      </c>
    </row>
    <row r="1258" spans="6:6" x14ac:dyDescent="0.2">
      <c r="F1258" t="s">
        <v>2226</v>
      </c>
    </row>
    <row r="1259" spans="6:6" x14ac:dyDescent="0.2">
      <c r="F1259" t="s">
        <v>2227</v>
      </c>
    </row>
    <row r="1260" spans="6:6" x14ac:dyDescent="0.2">
      <c r="F1260" t="s">
        <v>2228</v>
      </c>
    </row>
    <row r="1261" spans="6:6" x14ac:dyDescent="0.2">
      <c r="F1261" t="s">
        <v>2229</v>
      </c>
    </row>
    <row r="1262" spans="6:6" x14ac:dyDescent="0.2">
      <c r="F1262" t="s">
        <v>2230</v>
      </c>
    </row>
    <row r="1263" spans="6:6" x14ac:dyDescent="0.2">
      <c r="F1263" t="s">
        <v>2231</v>
      </c>
    </row>
    <row r="1264" spans="6:6" x14ac:dyDescent="0.2">
      <c r="F1264" t="s">
        <v>2232</v>
      </c>
    </row>
    <row r="1265" spans="6:6" x14ac:dyDescent="0.2">
      <c r="F1265" t="s">
        <v>2233</v>
      </c>
    </row>
    <row r="1266" spans="6:6" x14ac:dyDescent="0.2">
      <c r="F1266" t="s">
        <v>2234</v>
      </c>
    </row>
    <row r="1267" spans="6:6" x14ac:dyDescent="0.2">
      <c r="F1267" t="s">
        <v>2235</v>
      </c>
    </row>
    <row r="1268" spans="6:6" x14ac:dyDescent="0.2">
      <c r="F1268" t="s">
        <v>2236</v>
      </c>
    </row>
    <row r="1269" spans="6:6" x14ac:dyDescent="0.2">
      <c r="F1269" t="s">
        <v>2237</v>
      </c>
    </row>
    <row r="1270" spans="6:6" x14ac:dyDescent="0.2">
      <c r="F1270" t="s">
        <v>2238</v>
      </c>
    </row>
    <row r="1271" spans="6:6" x14ac:dyDescent="0.2">
      <c r="F1271" t="s">
        <v>2239</v>
      </c>
    </row>
    <row r="1272" spans="6:6" x14ac:dyDescent="0.2">
      <c r="F1272" t="s">
        <v>2240</v>
      </c>
    </row>
    <row r="1273" spans="6:6" x14ac:dyDescent="0.2">
      <c r="F1273" t="s">
        <v>2241</v>
      </c>
    </row>
    <row r="1274" spans="6:6" x14ac:dyDescent="0.2">
      <c r="F1274" t="s">
        <v>2242</v>
      </c>
    </row>
    <row r="1275" spans="6:6" x14ac:dyDescent="0.2">
      <c r="F1275" t="s">
        <v>2243</v>
      </c>
    </row>
    <row r="1276" spans="6:6" x14ac:dyDescent="0.2">
      <c r="F1276" t="s">
        <v>2244</v>
      </c>
    </row>
    <row r="1277" spans="6:6" x14ac:dyDescent="0.2">
      <c r="F1277" t="s">
        <v>2245</v>
      </c>
    </row>
    <row r="1278" spans="6:6" x14ac:dyDescent="0.2">
      <c r="F1278" t="s">
        <v>2246</v>
      </c>
    </row>
    <row r="1279" spans="6:6" x14ac:dyDescent="0.2">
      <c r="F1279" t="s">
        <v>2247</v>
      </c>
    </row>
    <row r="1280" spans="6:6" x14ac:dyDescent="0.2">
      <c r="F1280" t="s">
        <v>2248</v>
      </c>
    </row>
    <row r="1281" spans="6:6" x14ac:dyDescent="0.2">
      <c r="F1281" t="s">
        <v>2249</v>
      </c>
    </row>
    <row r="1282" spans="6:6" x14ac:dyDescent="0.2">
      <c r="F1282" t="s">
        <v>2250</v>
      </c>
    </row>
    <row r="1283" spans="6:6" x14ac:dyDescent="0.2">
      <c r="F1283" t="s">
        <v>2251</v>
      </c>
    </row>
    <row r="1284" spans="6:6" x14ac:dyDescent="0.2">
      <c r="F1284" t="s">
        <v>2252</v>
      </c>
    </row>
    <row r="1285" spans="6:6" x14ac:dyDescent="0.2">
      <c r="F1285" t="s">
        <v>2253</v>
      </c>
    </row>
    <row r="1286" spans="6:6" x14ac:dyDescent="0.2">
      <c r="F1286" t="s">
        <v>2254</v>
      </c>
    </row>
    <row r="1287" spans="6:6" x14ac:dyDescent="0.2">
      <c r="F1287" t="s">
        <v>2255</v>
      </c>
    </row>
    <row r="1288" spans="6:6" x14ac:dyDescent="0.2">
      <c r="F1288" t="s">
        <v>2256</v>
      </c>
    </row>
    <row r="1289" spans="6:6" x14ac:dyDescent="0.2">
      <c r="F1289" t="s">
        <v>2257</v>
      </c>
    </row>
    <row r="1290" spans="6:6" x14ac:dyDescent="0.2">
      <c r="F1290" t="s">
        <v>2258</v>
      </c>
    </row>
    <row r="1291" spans="6:6" x14ac:dyDescent="0.2">
      <c r="F1291" t="s">
        <v>2259</v>
      </c>
    </row>
    <row r="1292" spans="6:6" x14ac:dyDescent="0.2">
      <c r="F1292" t="s">
        <v>2260</v>
      </c>
    </row>
    <row r="1293" spans="6:6" x14ac:dyDescent="0.2">
      <c r="F1293" t="s">
        <v>2261</v>
      </c>
    </row>
    <row r="1294" spans="6:6" x14ac:dyDescent="0.2">
      <c r="F1294" t="s">
        <v>2262</v>
      </c>
    </row>
    <row r="1295" spans="6:6" x14ac:dyDescent="0.2">
      <c r="F1295" t="s">
        <v>2263</v>
      </c>
    </row>
    <row r="1296" spans="6:6" x14ac:dyDescent="0.2">
      <c r="F1296" t="s">
        <v>2264</v>
      </c>
    </row>
    <row r="1297" spans="6:6" x14ac:dyDescent="0.2">
      <c r="F1297" t="s">
        <v>2265</v>
      </c>
    </row>
    <row r="1298" spans="6:6" x14ac:dyDescent="0.2">
      <c r="F1298" t="s">
        <v>2266</v>
      </c>
    </row>
    <row r="1299" spans="6:6" x14ac:dyDescent="0.2">
      <c r="F1299" t="s">
        <v>2267</v>
      </c>
    </row>
    <row r="1300" spans="6:6" x14ac:dyDescent="0.2">
      <c r="F1300" t="s">
        <v>2268</v>
      </c>
    </row>
    <row r="1301" spans="6:6" x14ac:dyDescent="0.2">
      <c r="F1301" t="s">
        <v>2269</v>
      </c>
    </row>
    <row r="1302" spans="6:6" x14ac:dyDescent="0.2">
      <c r="F1302" t="s">
        <v>2270</v>
      </c>
    </row>
    <row r="1303" spans="6:6" x14ac:dyDescent="0.2">
      <c r="F1303" t="s">
        <v>2271</v>
      </c>
    </row>
    <row r="1304" spans="6:6" x14ac:dyDescent="0.2">
      <c r="F1304" t="s">
        <v>2272</v>
      </c>
    </row>
    <row r="1305" spans="6:6" x14ac:dyDescent="0.2">
      <c r="F1305" t="s">
        <v>2273</v>
      </c>
    </row>
    <row r="1306" spans="6:6" x14ac:dyDescent="0.2">
      <c r="F1306" t="s">
        <v>2274</v>
      </c>
    </row>
    <row r="1307" spans="6:6" x14ac:dyDescent="0.2">
      <c r="F1307" t="s">
        <v>2275</v>
      </c>
    </row>
    <row r="1308" spans="6:6" x14ac:dyDescent="0.2">
      <c r="F1308" t="s">
        <v>2276</v>
      </c>
    </row>
    <row r="1309" spans="6:6" x14ac:dyDescent="0.2">
      <c r="F1309" t="s">
        <v>2277</v>
      </c>
    </row>
    <row r="1310" spans="6:6" x14ac:dyDescent="0.2">
      <c r="F1310" t="s">
        <v>2278</v>
      </c>
    </row>
    <row r="1311" spans="6:6" x14ac:dyDescent="0.2">
      <c r="F1311" t="s">
        <v>2279</v>
      </c>
    </row>
    <row r="1312" spans="6:6" x14ac:dyDescent="0.2">
      <c r="F1312" t="s">
        <v>2280</v>
      </c>
    </row>
    <row r="1313" spans="6:6" x14ac:dyDescent="0.2">
      <c r="F1313" t="s">
        <v>2281</v>
      </c>
    </row>
    <row r="1314" spans="6:6" x14ac:dyDescent="0.2">
      <c r="F1314" t="s">
        <v>2282</v>
      </c>
    </row>
    <row r="1315" spans="6:6" x14ac:dyDescent="0.2">
      <c r="F1315" t="s">
        <v>2283</v>
      </c>
    </row>
    <row r="1316" spans="6:6" x14ac:dyDescent="0.2">
      <c r="F1316" t="s">
        <v>2284</v>
      </c>
    </row>
    <row r="1317" spans="6:6" x14ac:dyDescent="0.2">
      <c r="F1317" t="s">
        <v>2285</v>
      </c>
    </row>
    <row r="1318" spans="6:6" x14ac:dyDescent="0.2">
      <c r="F1318" t="s">
        <v>2286</v>
      </c>
    </row>
    <row r="1319" spans="6:6" x14ac:dyDescent="0.2">
      <c r="F1319" t="s">
        <v>2287</v>
      </c>
    </row>
    <row r="1320" spans="6:6" x14ac:dyDescent="0.2">
      <c r="F1320" t="s">
        <v>2288</v>
      </c>
    </row>
    <row r="1321" spans="6:6" x14ac:dyDescent="0.2">
      <c r="F1321" t="s">
        <v>2289</v>
      </c>
    </row>
    <row r="1322" spans="6:6" x14ac:dyDescent="0.2">
      <c r="F1322" t="s">
        <v>2290</v>
      </c>
    </row>
    <row r="1323" spans="6:6" x14ac:dyDescent="0.2">
      <c r="F1323" t="s">
        <v>2291</v>
      </c>
    </row>
    <row r="1324" spans="6:6" x14ac:dyDescent="0.2">
      <c r="F1324" t="s">
        <v>2292</v>
      </c>
    </row>
    <row r="1325" spans="6:6" x14ac:dyDescent="0.2">
      <c r="F1325" t="s">
        <v>2293</v>
      </c>
    </row>
    <row r="1326" spans="6:6" x14ac:dyDescent="0.2">
      <c r="F1326" t="s">
        <v>2294</v>
      </c>
    </row>
    <row r="1327" spans="6:6" x14ac:dyDescent="0.2">
      <c r="F1327" t="s">
        <v>2295</v>
      </c>
    </row>
    <row r="1328" spans="6:6" x14ac:dyDescent="0.2">
      <c r="F1328" t="s">
        <v>2296</v>
      </c>
    </row>
    <row r="1329" spans="6:6" x14ac:dyDescent="0.2">
      <c r="F1329" t="s">
        <v>2297</v>
      </c>
    </row>
    <row r="1330" spans="6:6" x14ac:dyDescent="0.2">
      <c r="F1330" t="s">
        <v>2298</v>
      </c>
    </row>
    <row r="1331" spans="6:6" x14ac:dyDescent="0.2">
      <c r="F1331" t="s">
        <v>2299</v>
      </c>
    </row>
    <row r="1332" spans="6:6" x14ac:dyDescent="0.2">
      <c r="F1332" t="s">
        <v>2300</v>
      </c>
    </row>
    <row r="1333" spans="6:6" x14ac:dyDescent="0.2">
      <c r="F1333" t="s">
        <v>2301</v>
      </c>
    </row>
    <row r="1334" spans="6:6" x14ac:dyDescent="0.2">
      <c r="F1334" t="s">
        <v>2302</v>
      </c>
    </row>
    <row r="1335" spans="6:6" x14ac:dyDescent="0.2">
      <c r="F1335" t="s">
        <v>2303</v>
      </c>
    </row>
    <row r="1336" spans="6:6" x14ac:dyDescent="0.2">
      <c r="F1336" t="s">
        <v>2304</v>
      </c>
    </row>
    <row r="1337" spans="6:6" x14ac:dyDescent="0.2">
      <c r="F1337" t="s">
        <v>2305</v>
      </c>
    </row>
    <row r="1338" spans="6:6" x14ac:dyDescent="0.2">
      <c r="F1338" t="s">
        <v>2306</v>
      </c>
    </row>
    <row r="1339" spans="6:6" x14ac:dyDescent="0.2">
      <c r="F1339" t="s">
        <v>2307</v>
      </c>
    </row>
    <row r="1340" spans="6:6" x14ac:dyDescent="0.2">
      <c r="F1340" t="s">
        <v>2308</v>
      </c>
    </row>
    <row r="1341" spans="6:6" x14ac:dyDescent="0.2">
      <c r="F1341" t="s">
        <v>2309</v>
      </c>
    </row>
    <row r="1342" spans="6:6" x14ac:dyDescent="0.2">
      <c r="F1342" t="s">
        <v>2310</v>
      </c>
    </row>
    <row r="1343" spans="6:6" x14ac:dyDescent="0.2">
      <c r="F1343" t="s">
        <v>2311</v>
      </c>
    </row>
    <row r="1344" spans="6:6" x14ac:dyDescent="0.2">
      <c r="F1344" t="s">
        <v>2312</v>
      </c>
    </row>
    <row r="1345" spans="6:6" x14ac:dyDescent="0.2">
      <c r="F1345" t="s">
        <v>2313</v>
      </c>
    </row>
    <row r="1346" spans="6:6" x14ac:dyDescent="0.2">
      <c r="F1346" t="s">
        <v>2314</v>
      </c>
    </row>
    <row r="1347" spans="6:6" x14ac:dyDescent="0.2">
      <c r="F1347" t="s">
        <v>2315</v>
      </c>
    </row>
    <row r="1348" spans="6:6" x14ac:dyDescent="0.2">
      <c r="F1348" t="s">
        <v>2316</v>
      </c>
    </row>
    <row r="1349" spans="6:6" x14ac:dyDescent="0.2">
      <c r="F1349" t="s">
        <v>2317</v>
      </c>
    </row>
    <row r="1350" spans="6:6" x14ac:dyDescent="0.2">
      <c r="F1350" t="s">
        <v>2318</v>
      </c>
    </row>
    <row r="1351" spans="6:6" x14ac:dyDescent="0.2">
      <c r="F1351" t="s">
        <v>2319</v>
      </c>
    </row>
    <row r="1352" spans="6:6" x14ac:dyDescent="0.2">
      <c r="F1352" t="s">
        <v>2320</v>
      </c>
    </row>
    <row r="1353" spans="6:6" x14ac:dyDescent="0.2">
      <c r="F1353" t="s">
        <v>2321</v>
      </c>
    </row>
    <row r="1354" spans="6:6" x14ac:dyDescent="0.2">
      <c r="F1354" t="s">
        <v>2322</v>
      </c>
    </row>
    <row r="1355" spans="6:6" x14ac:dyDescent="0.2">
      <c r="F1355" t="s">
        <v>2323</v>
      </c>
    </row>
    <row r="1356" spans="6:6" x14ac:dyDescent="0.2">
      <c r="F1356" t="s">
        <v>2324</v>
      </c>
    </row>
    <row r="1357" spans="6:6" x14ac:dyDescent="0.2">
      <c r="F1357" t="s">
        <v>2325</v>
      </c>
    </row>
    <row r="1358" spans="6:6" x14ac:dyDescent="0.2">
      <c r="F1358" t="s">
        <v>2326</v>
      </c>
    </row>
    <row r="1359" spans="6:6" x14ac:dyDescent="0.2">
      <c r="F1359" t="s">
        <v>2327</v>
      </c>
    </row>
    <row r="1360" spans="6:6" x14ac:dyDescent="0.2">
      <c r="F1360" t="s">
        <v>2328</v>
      </c>
    </row>
    <row r="1361" spans="6:6" x14ac:dyDescent="0.2">
      <c r="F1361" t="s">
        <v>2329</v>
      </c>
    </row>
    <row r="1362" spans="6:6" x14ac:dyDescent="0.2">
      <c r="F1362" t="s">
        <v>2330</v>
      </c>
    </row>
    <row r="1363" spans="6:6" x14ac:dyDescent="0.2">
      <c r="F1363" t="s">
        <v>2331</v>
      </c>
    </row>
    <row r="1364" spans="6:6" x14ac:dyDescent="0.2">
      <c r="F1364" t="s">
        <v>2332</v>
      </c>
    </row>
    <row r="1365" spans="6:6" x14ac:dyDescent="0.2">
      <c r="F1365" t="s">
        <v>2333</v>
      </c>
    </row>
    <row r="1366" spans="6:6" x14ac:dyDescent="0.2">
      <c r="F1366" t="s">
        <v>2334</v>
      </c>
    </row>
    <row r="1367" spans="6:6" x14ac:dyDescent="0.2">
      <c r="F1367" t="s">
        <v>2335</v>
      </c>
    </row>
    <row r="1368" spans="6:6" x14ac:dyDescent="0.2">
      <c r="F1368" t="s">
        <v>2336</v>
      </c>
    </row>
    <row r="1369" spans="6:6" x14ac:dyDescent="0.2">
      <c r="F1369" t="s">
        <v>2337</v>
      </c>
    </row>
    <row r="1370" spans="6:6" x14ac:dyDescent="0.2">
      <c r="F1370" t="s">
        <v>2338</v>
      </c>
    </row>
    <row r="1371" spans="6:6" x14ac:dyDescent="0.2">
      <c r="F1371" t="s">
        <v>2339</v>
      </c>
    </row>
    <row r="1372" spans="6:6" x14ac:dyDescent="0.2">
      <c r="F1372" t="s">
        <v>2340</v>
      </c>
    </row>
    <row r="1373" spans="6:6" x14ac:dyDescent="0.2">
      <c r="F1373" t="s">
        <v>2341</v>
      </c>
    </row>
    <row r="1374" spans="6:6" x14ac:dyDescent="0.2">
      <c r="F1374" t="s">
        <v>2342</v>
      </c>
    </row>
    <row r="1375" spans="6:6" x14ac:dyDescent="0.2">
      <c r="F1375" t="s">
        <v>2343</v>
      </c>
    </row>
    <row r="1376" spans="6:6" x14ac:dyDescent="0.2">
      <c r="F1376" t="s">
        <v>2344</v>
      </c>
    </row>
    <row r="1377" spans="6:6" x14ac:dyDescent="0.2">
      <c r="F1377" t="s">
        <v>2345</v>
      </c>
    </row>
    <row r="1378" spans="6:6" x14ac:dyDescent="0.2">
      <c r="F1378" t="s">
        <v>2346</v>
      </c>
    </row>
    <row r="1379" spans="6:6" x14ac:dyDescent="0.2">
      <c r="F1379" t="s">
        <v>2347</v>
      </c>
    </row>
    <row r="1380" spans="6:6" x14ac:dyDescent="0.2">
      <c r="F1380" t="s">
        <v>2348</v>
      </c>
    </row>
    <row r="1381" spans="6:6" x14ac:dyDescent="0.2">
      <c r="F1381" t="s">
        <v>2349</v>
      </c>
    </row>
    <row r="1382" spans="6:6" x14ac:dyDescent="0.2">
      <c r="F1382" t="s">
        <v>2350</v>
      </c>
    </row>
    <row r="1383" spans="6:6" x14ac:dyDescent="0.2">
      <c r="F1383" t="s">
        <v>2351</v>
      </c>
    </row>
    <row r="1384" spans="6:6" x14ac:dyDescent="0.2">
      <c r="F1384" t="s">
        <v>2352</v>
      </c>
    </row>
    <row r="1385" spans="6:6" x14ac:dyDescent="0.2">
      <c r="F1385" t="s">
        <v>2353</v>
      </c>
    </row>
    <row r="1386" spans="6:6" x14ac:dyDescent="0.2">
      <c r="F1386" t="s">
        <v>2354</v>
      </c>
    </row>
    <row r="1387" spans="6:6" x14ac:dyDescent="0.2">
      <c r="F1387" t="s">
        <v>2355</v>
      </c>
    </row>
    <row r="1388" spans="6:6" x14ac:dyDescent="0.2">
      <c r="F1388" t="s">
        <v>2356</v>
      </c>
    </row>
    <row r="1389" spans="6:6" x14ac:dyDescent="0.2">
      <c r="F1389" t="s">
        <v>2357</v>
      </c>
    </row>
    <row r="1390" spans="6:6" x14ac:dyDescent="0.2">
      <c r="F1390" t="s">
        <v>2358</v>
      </c>
    </row>
    <row r="1391" spans="6:6" x14ac:dyDescent="0.2">
      <c r="F1391" t="s">
        <v>2359</v>
      </c>
    </row>
    <row r="1392" spans="6:6" x14ac:dyDescent="0.2">
      <c r="F1392" t="s">
        <v>2360</v>
      </c>
    </row>
    <row r="1393" spans="6:6" x14ac:dyDescent="0.2">
      <c r="F1393" t="s">
        <v>2361</v>
      </c>
    </row>
    <row r="1394" spans="6:6" x14ac:dyDescent="0.2">
      <c r="F1394" t="s">
        <v>2362</v>
      </c>
    </row>
    <row r="1395" spans="6:6" x14ac:dyDescent="0.2">
      <c r="F1395" t="s">
        <v>2363</v>
      </c>
    </row>
    <row r="1396" spans="6:6" x14ac:dyDescent="0.2">
      <c r="F1396" t="s">
        <v>2364</v>
      </c>
    </row>
    <row r="1397" spans="6:6" x14ac:dyDescent="0.2">
      <c r="F1397" t="s">
        <v>2365</v>
      </c>
    </row>
    <row r="1398" spans="6:6" x14ac:dyDescent="0.2">
      <c r="F1398" t="s">
        <v>2366</v>
      </c>
    </row>
    <row r="1399" spans="6:6" x14ac:dyDescent="0.2">
      <c r="F1399" t="s">
        <v>2367</v>
      </c>
    </row>
    <row r="1400" spans="6:6" x14ac:dyDescent="0.2">
      <c r="F1400" t="s">
        <v>2368</v>
      </c>
    </row>
    <row r="1401" spans="6:6" x14ac:dyDescent="0.2">
      <c r="F1401" t="s">
        <v>2369</v>
      </c>
    </row>
    <row r="1402" spans="6:6" x14ac:dyDescent="0.2">
      <c r="F1402" t="s">
        <v>2370</v>
      </c>
    </row>
    <row r="1403" spans="6:6" x14ac:dyDescent="0.2">
      <c r="F1403" t="s">
        <v>2371</v>
      </c>
    </row>
    <row r="1404" spans="6:6" x14ac:dyDescent="0.2">
      <c r="F1404" t="s">
        <v>2372</v>
      </c>
    </row>
    <row r="1405" spans="6:6" x14ac:dyDescent="0.2">
      <c r="F1405" t="s">
        <v>2373</v>
      </c>
    </row>
    <row r="1406" spans="6:6" x14ac:dyDescent="0.2">
      <c r="F1406" t="s">
        <v>2374</v>
      </c>
    </row>
    <row r="1407" spans="6:6" x14ac:dyDescent="0.2">
      <c r="F1407" t="s">
        <v>2375</v>
      </c>
    </row>
    <row r="1408" spans="6:6" x14ac:dyDescent="0.2">
      <c r="F1408" t="s">
        <v>2376</v>
      </c>
    </row>
    <row r="1409" spans="6:6" x14ac:dyDescent="0.2">
      <c r="F1409" t="s">
        <v>2377</v>
      </c>
    </row>
    <row r="1410" spans="6:6" x14ac:dyDescent="0.2">
      <c r="F1410" t="s">
        <v>2378</v>
      </c>
    </row>
    <row r="1411" spans="6:6" x14ac:dyDescent="0.2">
      <c r="F1411" t="s">
        <v>2379</v>
      </c>
    </row>
    <row r="1412" spans="6:6" x14ac:dyDescent="0.2">
      <c r="F1412" t="s">
        <v>2380</v>
      </c>
    </row>
    <row r="1413" spans="6:6" x14ac:dyDescent="0.2">
      <c r="F1413" t="s">
        <v>2381</v>
      </c>
    </row>
    <row r="1414" spans="6:6" x14ac:dyDescent="0.2">
      <c r="F1414" t="s">
        <v>2382</v>
      </c>
    </row>
    <row r="1415" spans="6:6" x14ac:dyDescent="0.2">
      <c r="F1415" t="s">
        <v>2383</v>
      </c>
    </row>
    <row r="1416" spans="6:6" x14ac:dyDescent="0.2">
      <c r="F1416" t="s">
        <v>2384</v>
      </c>
    </row>
    <row r="1417" spans="6:6" x14ac:dyDescent="0.2">
      <c r="F1417" t="s">
        <v>2385</v>
      </c>
    </row>
    <row r="1418" spans="6:6" x14ac:dyDescent="0.2">
      <c r="F1418" t="s">
        <v>2386</v>
      </c>
    </row>
    <row r="1419" spans="6:6" x14ac:dyDescent="0.2">
      <c r="F1419" t="s">
        <v>2387</v>
      </c>
    </row>
    <row r="1420" spans="6:6" x14ac:dyDescent="0.2">
      <c r="F1420" t="s">
        <v>2388</v>
      </c>
    </row>
    <row r="1421" spans="6:6" x14ac:dyDescent="0.2">
      <c r="F1421" t="s">
        <v>2389</v>
      </c>
    </row>
    <row r="1422" spans="6:6" x14ac:dyDescent="0.2">
      <c r="F1422" t="s">
        <v>2390</v>
      </c>
    </row>
    <row r="1423" spans="6:6" x14ac:dyDescent="0.2">
      <c r="F1423" t="s">
        <v>2391</v>
      </c>
    </row>
    <row r="1424" spans="6:6" x14ac:dyDescent="0.2">
      <c r="F1424" t="s">
        <v>2392</v>
      </c>
    </row>
    <row r="1425" spans="6:6" x14ac:dyDescent="0.2">
      <c r="F1425" t="s">
        <v>2393</v>
      </c>
    </row>
    <row r="1426" spans="6:6" x14ac:dyDescent="0.2">
      <c r="F1426" t="s">
        <v>2394</v>
      </c>
    </row>
    <row r="1427" spans="6:6" x14ac:dyDescent="0.2">
      <c r="F1427" t="s">
        <v>2395</v>
      </c>
    </row>
    <row r="1428" spans="6:6" x14ac:dyDescent="0.2">
      <c r="F1428" t="s">
        <v>2396</v>
      </c>
    </row>
    <row r="1429" spans="6:6" x14ac:dyDescent="0.2">
      <c r="F1429" t="s">
        <v>2397</v>
      </c>
    </row>
    <row r="1430" spans="6:6" x14ac:dyDescent="0.2">
      <c r="F1430" t="s">
        <v>2398</v>
      </c>
    </row>
    <row r="1431" spans="6:6" x14ac:dyDescent="0.2">
      <c r="F1431" t="s">
        <v>2399</v>
      </c>
    </row>
    <row r="1432" spans="6:6" x14ac:dyDescent="0.2">
      <c r="F1432" t="s">
        <v>2400</v>
      </c>
    </row>
    <row r="1433" spans="6:6" x14ac:dyDescent="0.2">
      <c r="F1433" t="s">
        <v>2401</v>
      </c>
    </row>
    <row r="1434" spans="6:6" x14ac:dyDescent="0.2">
      <c r="F1434" t="s">
        <v>2402</v>
      </c>
    </row>
    <row r="1435" spans="6:6" x14ac:dyDescent="0.2">
      <c r="F1435" t="s">
        <v>2403</v>
      </c>
    </row>
    <row r="1436" spans="6:6" x14ac:dyDescent="0.2">
      <c r="F1436" t="s">
        <v>2404</v>
      </c>
    </row>
    <row r="1437" spans="6:6" x14ac:dyDescent="0.2">
      <c r="F1437" t="s">
        <v>2405</v>
      </c>
    </row>
    <row r="1438" spans="6:6" x14ac:dyDescent="0.2">
      <c r="F1438" t="s">
        <v>2406</v>
      </c>
    </row>
    <row r="1439" spans="6:6" x14ac:dyDescent="0.2">
      <c r="F1439" t="s">
        <v>2407</v>
      </c>
    </row>
    <row r="1440" spans="6:6" x14ac:dyDescent="0.2">
      <c r="F1440" t="s">
        <v>2408</v>
      </c>
    </row>
    <row r="1441" spans="6:6" x14ac:dyDescent="0.2">
      <c r="F1441" t="s">
        <v>2409</v>
      </c>
    </row>
    <row r="1442" spans="6:6" x14ac:dyDescent="0.2">
      <c r="F1442" t="s">
        <v>2410</v>
      </c>
    </row>
    <row r="1443" spans="6:6" x14ac:dyDescent="0.2">
      <c r="F1443" t="s">
        <v>2411</v>
      </c>
    </row>
    <row r="1444" spans="6:6" x14ac:dyDescent="0.2">
      <c r="F1444" t="s">
        <v>2412</v>
      </c>
    </row>
    <row r="1445" spans="6:6" x14ac:dyDescent="0.2">
      <c r="F1445" t="s">
        <v>2413</v>
      </c>
    </row>
    <row r="1446" spans="6:6" x14ac:dyDescent="0.2">
      <c r="F1446" t="s">
        <v>2414</v>
      </c>
    </row>
    <row r="1447" spans="6:6" x14ac:dyDescent="0.2">
      <c r="F1447" t="s">
        <v>2415</v>
      </c>
    </row>
    <row r="1448" spans="6:6" x14ac:dyDescent="0.2">
      <c r="F1448" t="s">
        <v>2416</v>
      </c>
    </row>
    <row r="1449" spans="6:6" x14ac:dyDescent="0.2">
      <c r="F1449" t="s">
        <v>2417</v>
      </c>
    </row>
    <row r="1450" spans="6:6" x14ac:dyDescent="0.2">
      <c r="F1450" t="s">
        <v>2418</v>
      </c>
    </row>
    <row r="1451" spans="6:6" x14ac:dyDescent="0.2">
      <c r="F1451" t="s">
        <v>2419</v>
      </c>
    </row>
    <row r="1452" spans="6:6" x14ac:dyDescent="0.2">
      <c r="F1452" t="s">
        <v>2420</v>
      </c>
    </row>
    <row r="1453" spans="6:6" x14ac:dyDescent="0.2">
      <c r="F1453" t="s">
        <v>2421</v>
      </c>
    </row>
    <row r="1454" spans="6:6" x14ac:dyDescent="0.2">
      <c r="F1454" t="s">
        <v>2422</v>
      </c>
    </row>
    <row r="1455" spans="6:6" x14ac:dyDescent="0.2">
      <c r="F1455" t="s">
        <v>2423</v>
      </c>
    </row>
    <row r="1456" spans="6:6" x14ac:dyDescent="0.2">
      <c r="F1456" t="s">
        <v>2424</v>
      </c>
    </row>
    <row r="1457" spans="6:6" x14ac:dyDescent="0.2">
      <c r="F1457" t="s">
        <v>2425</v>
      </c>
    </row>
    <row r="1458" spans="6:6" x14ac:dyDescent="0.2">
      <c r="F1458" t="s">
        <v>2426</v>
      </c>
    </row>
    <row r="1459" spans="6:6" x14ac:dyDescent="0.2">
      <c r="F1459" t="s">
        <v>2427</v>
      </c>
    </row>
    <row r="1460" spans="6:6" x14ac:dyDescent="0.2">
      <c r="F1460" t="s">
        <v>2428</v>
      </c>
    </row>
    <row r="1461" spans="6:6" x14ac:dyDescent="0.2">
      <c r="F1461" t="s">
        <v>2429</v>
      </c>
    </row>
    <row r="1462" spans="6:6" x14ac:dyDescent="0.2">
      <c r="F1462" t="s">
        <v>2430</v>
      </c>
    </row>
    <row r="1463" spans="6:6" x14ac:dyDescent="0.2">
      <c r="F1463" t="s">
        <v>2431</v>
      </c>
    </row>
    <row r="1464" spans="6:6" x14ac:dyDescent="0.2">
      <c r="F1464" t="s">
        <v>2432</v>
      </c>
    </row>
    <row r="1465" spans="6:6" x14ac:dyDescent="0.2">
      <c r="F1465" t="s">
        <v>2433</v>
      </c>
    </row>
    <row r="1466" spans="6:6" x14ac:dyDescent="0.2">
      <c r="F1466" t="s">
        <v>2434</v>
      </c>
    </row>
    <row r="1467" spans="6:6" x14ac:dyDescent="0.2">
      <c r="F1467" t="s">
        <v>2435</v>
      </c>
    </row>
    <row r="1468" spans="6:6" x14ac:dyDescent="0.2">
      <c r="F1468" t="s">
        <v>2436</v>
      </c>
    </row>
    <row r="1469" spans="6:6" x14ac:dyDescent="0.2">
      <c r="F1469" t="s">
        <v>2437</v>
      </c>
    </row>
    <row r="1470" spans="6:6" x14ac:dyDescent="0.2">
      <c r="F1470" t="s">
        <v>2438</v>
      </c>
    </row>
    <row r="1471" spans="6:6" x14ac:dyDescent="0.2">
      <c r="F1471" t="s">
        <v>2439</v>
      </c>
    </row>
    <row r="1472" spans="6:6" x14ac:dyDescent="0.2">
      <c r="F1472" t="s">
        <v>2440</v>
      </c>
    </row>
    <row r="1473" spans="6:6" x14ac:dyDescent="0.2">
      <c r="F1473" t="s">
        <v>2441</v>
      </c>
    </row>
    <row r="1474" spans="6:6" x14ac:dyDescent="0.2">
      <c r="F1474" t="s">
        <v>2442</v>
      </c>
    </row>
    <row r="1475" spans="6:6" x14ac:dyDescent="0.2">
      <c r="F1475" t="s">
        <v>2443</v>
      </c>
    </row>
    <row r="1476" spans="6:6" x14ac:dyDescent="0.2">
      <c r="F1476" t="s">
        <v>2444</v>
      </c>
    </row>
    <row r="1477" spans="6:6" x14ac:dyDescent="0.2">
      <c r="F1477" t="s">
        <v>2445</v>
      </c>
    </row>
    <row r="1478" spans="6:6" x14ac:dyDescent="0.2">
      <c r="F1478" t="s">
        <v>2446</v>
      </c>
    </row>
    <row r="1479" spans="6:6" x14ac:dyDescent="0.2">
      <c r="F1479" t="s">
        <v>2447</v>
      </c>
    </row>
    <row r="1480" spans="6:6" x14ac:dyDescent="0.2">
      <c r="F1480" t="s">
        <v>2448</v>
      </c>
    </row>
    <row r="1481" spans="6:6" x14ac:dyDescent="0.2">
      <c r="F1481" t="s">
        <v>2449</v>
      </c>
    </row>
    <row r="1482" spans="6:6" x14ac:dyDescent="0.2">
      <c r="F1482" t="s">
        <v>2450</v>
      </c>
    </row>
    <row r="1483" spans="6:6" x14ac:dyDescent="0.2">
      <c r="F1483" t="s">
        <v>2451</v>
      </c>
    </row>
    <row r="1484" spans="6:6" x14ac:dyDescent="0.2">
      <c r="F1484" t="s">
        <v>2452</v>
      </c>
    </row>
    <row r="1485" spans="6:6" x14ac:dyDescent="0.2">
      <c r="F1485" t="s">
        <v>2453</v>
      </c>
    </row>
    <row r="1486" spans="6:6" x14ac:dyDescent="0.2">
      <c r="F1486" t="s">
        <v>2454</v>
      </c>
    </row>
    <row r="1487" spans="6:6" x14ac:dyDescent="0.2">
      <c r="F1487" t="s">
        <v>2455</v>
      </c>
    </row>
    <row r="1488" spans="6:6" x14ac:dyDescent="0.2">
      <c r="F1488" t="s">
        <v>2456</v>
      </c>
    </row>
    <row r="1489" spans="6:6" x14ac:dyDescent="0.2">
      <c r="F1489" t="s">
        <v>2457</v>
      </c>
    </row>
    <row r="1490" spans="6:6" x14ac:dyDescent="0.2">
      <c r="F1490" t="s">
        <v>2458</v>
      </c>
    </row>
    <row r="1491" spans="6:6" x14ac:dyDescent="0.2">
      <c r="F1491" t="s">
        <v>2459</v>
      </c>
    </row>
    <row r="1492" spans="6:6" x14ac:dyDescent="0.2">
      <c r="F1492" t="s">
        <v>2460</v>
      </c>
    </row>
    <row r="1493" spans="6:6" x14ac:dyDescent="0.2">
      <c r="F1493" t="s">
        <v>2461</v>
      </c>
    </row>
    <row r="1494" spans="6:6" x14ac:dyDescent="0.2">
      <c r="F1494" t="s">
        <v>2462</v>
      </c>
    </row>
    <row r="1495" spans="6:6" x14ac:dyDescent="0.2">
      <c r="F1495" t="s">
        <v>2463</v>
      </c>
    </row>
    <row r="1496" spans="6:6" x14ac:dyDescent="0.2">
      <c r="F1496" t="s">
        <v>2464</v>
      </c>
    </row>
    <row r="1497" spans="6:6" x14ac:dyDescent="0.2">
      <c r="F1497" t="s">
        <v>2465</v>
      </c>
    </row>
    <row r="1498" spans="6:6" x14ac:dyDescent="0.2">
      <c r="F1498" t="s">
        <v>2466</v>
      </c>
    </row>
    <row r="1499" spans="6:6" x14ac:dyDescent="0.2">
      <c r="F1499" t="s">
        <v>2467</v>
      </c>
    </row>
    <row r="1500" spans="6:6" x14ac:dyDescent="0.2">
      <c r="F1500" t="s">
        <v>2468</v>
      </c>
    </row>
    <row r="1501" spans="6:6" x14ac:dyDescent="0.2">
      <c r="F1501" t="s">
        <v>2469</v>
      </c>
    </row>
    <row r="1502" spans="6:6" x14ac:dyDescent="0.2">
      <c r="F1502" t="s">
        <v>2470</v>
      </c>
    </row>
    <row r="1503" spans="6:6" x14ac:dyDescent="0.2">
      <c r="F1503" t="s">
        <v>2471</v>
      </c>
    </row>
    <row r="1504" spans="6:6" x14ac:dyDescent="0.2">
      <c r="F1504" t="s">
        <v>2472</v>
      </c>
    </row>
    <row r="1505" spans="6:6" x14ac:dyDescent="0.2">
      <c r="F1505" t="s">
        <v>2473</v>
      </c>
    </row>
    <row r="1506" spans="6:6" x14ac:dyDescent="0.2">
      <c r="F1506" t="s">
        <v>2474</v>
      </c>
    </row>
    <row r="1507" spans="6:6" x14ac:dyDescent="0.2">
      <c r="F1507" t="s">
        <v>2475</v>
      </c>
    </row>
    <row r="1508" spans="6:6" x14ac:dyDescent="0.2">
      <c r="F1508" t="s">
        <v>2476</v>
      </c>
    </row>
    <row r="1509" spans="6:6" x14ac:dyDescent="0.2">
      <c r="F1509" t="s">
        <v>2477</v>
      </c>
    </row>
    <row r="1510" spans="6:6" x14ac:dyDescent="0.2">
      <c r="F1510" t="s">
        <v>2478</v>
      </c>
    </row>
    <row r="1511" spans="6:6" x14ac:dyDescent="0.2">
      <c r="F1511" t="s">
        <v>2479</v>
      </c>
    </row>
    <row r="1512" spans="6:6" x14ac:dyDescent="0.2">
      <c r="F1512" t="s">
        <v>2480</v>
      </c>
    </row>
    <row r="1513" spans="6:6" x14ac:dyDescent="0.2">
      <c r="F1513" t="s">
        <v>2481</v>
      </c>
    </row>
    <row r="1514" spans="6:6" x14ac:dyDescent="0.2">
      <c r="F1514" t="s">
        <v>2482</v>
      </c>
    </row>
    <row r="1515" spans="6:6" x14ac:dyDescent="0.2">
      <c r="F1515" t="s">
        <v>2483</v>
      </c>
    </row>
    <row r="1516" spans="6:6" x14ac:dyDescent="0.2">
      <c r="F1516" t="s">
        <v>2484</v>
      </c>
    </row>
    <row r="1517" spans="6:6" x14ac:dyDescent="0.2">
      <c r="F1517" t="s">
        <v>2485</v>
      </c>
    </row>
    <row r="1518" spans="6:6" x14ac:dyDescent="0.2">
      <c r="F1518" t="s">
        <v>2486</v>
      </c>
    </row>
    <row r="1519" spans="6:6" x14ac:dyDescent="0.2">
      <c r="F1519" t="s">
        <v>2487</v>
      </c>
    </row>
    <row r="1520" spans="6:6" x14ac:dyDescent="0.2">
      <c r="F1520" t="s">
        <v>2488</v>
      </c>
    </row>
    <row r="1521" spans="6:6" x14ac:dyDescent="0.2">
      <c r="F1521" t="s">
        <v>2489</v>
      </c>
    </row>
    <row r="1522" spans="6:6" x14ac:dyDescent="0.2">
      <c r="F1522" t="s">
        <v>2490</v>
      </c>
    </row>
    <row r="1523" spans="6:6" x14ac:dyDescent="0.2">
      <c r="F1523" t="s">
        <v>2491</v>
      </c>
    </row>
    <row r="1524" spans="6:6" x14ac:dyDescent="0.2">
      <c r="F1524" t="s">
        <v>2492</v>
      </c>
    </row>
    <row r="1525" spans="6:6" x14ac:dyDescent="0.2">
      <c r="F1525" t="s">
        <v>2493</v>
      </c>
    </row>
    <row r="1526" spans="6:6" x14ac:dyDescent="0.2">
      <c r="F1526" t="s">
        <v>2494</v>
      </c>
    </row>
    <row r="1527" spans="6:6" x14ac:dyDescent="0.2">
      <c r="F1527" t="s">
        <v>2495</v>
      </c>
    </row>
    <row r="1528" spans="6:6" x14ac:dyDescent="0.2">
      <c r="F1528" t="s">
        <v>2496</v>
      </c>
    </row>
    <row r="1529" spans="6:6" x14ac:dyDescent="0.2">
      <c r="F1529" t="s">
        <v>2497</v>
      </c>
    </row>
    <row r="1530" spans="6:6" x14ac:dyDescent="0.2">
      <c r="F1530" t="s">
        <v>2498</v>
      </c>
    </row>
    <row r="1531" spans="6:6" x14ac:dyDescent="0.2">
      <c r="F1531" t="s">
        <v>2499</v>
      </c>
    </row>
    <row r="1532" spans="6:6" x14ac:dyDescent="0.2">
      <c r="F1532" t="s">
        <v>2500</v>
      </c>
    </row>
    <row r="1533" spans="6:6" x14ac:dyDescent="0.2">
      <c r="F1533" t="s">
        <v>2501</v>
      </c>
    </row>
    <row r="1534" spans="6:6" x14ac:dyDescent="0.2">
      <c r="F1534" t="s">
        <v>2502</v>
      </c>
    </row>
    <row r="1535" spans="6:6" x14ac:dyDescent="0.2">
      <c r="F1535" t="s">
        <v>2503</v>
      </c>
    </row>
    <row r="1536" spans="6:6" x14ac:dyDescent="0.2">
      <c r="F1536" t="s">
        <v>2504</v>
      </c>
    </row>
    <row r="1537" spans="6:6" x14ac:dyDescent="0.2">
      <c r="F1537" t="s">
        <v>2505</v>
      </c>
    </row>
    <row r="1538" spans="6:6" x14ac:dyDescent="0.2">
      <c r="F1538" t="s">
        <v>2506</v>
      </c>
    </row>
    <row r="1539" spans="6:6" x14ac:dyDescent="0.2">
      <c r="F1539" t="s">
        <v>2507</v>
      </c>
    </row>
    <row r="1540" spans="6:6" x14ac:dyDescent="0.2">
      <c r="F1540" t="s">
        <v>2508</v>
      </c>
    </row>
    <row r="1541" spans="6:6" x14ac:dyDescent="0.2">
      <c r="F1541" t="s">
        <v>2509</v>
      </c>
    </row>
    <row r="1542" spans="6:6" x14ac:dyDescent="0.2">
      <c r="F1542" t="s">
        <v>2510</v>
      </c>
    </row>
    <row r="1543" spans="6:6" x14ac:dyDescent="0.2">
      <c r="F1543" t="s">
        <v>2511</v>
      </c>
    </row>
    <row r="1544" spans="6:6" x14ac:dyDescent="0.2">
      <c r="F1544" t="s">
        <v>2512</v>
      </c>
    </row>
    <row r="1545" spans="6:6" x14ac:dyDescent="0.2">
      <c r="F1545" t="s">
        <v>2513</v>
      </c>
    </row>
    <row r="1546" spans="6:6" x14ac:dyDescent="0.2">
      <c r="F1546" t="s">
        <v>2514</v>
      </c>
    </row>
    <row r="1547" spans="6:6" x14ac:dyDescent="0.2">
      <c r="F1547" t="s">
        <v>2515</v>
      </c>
    </row>
    <row r="1548" spans="6:6" x14ac:dyDescent="0.2">
      <c r="F1548" t="s">
        <v>2516</v>
      </c>
    </row>
    <row r="1549" spans="6:6" x14ac:dyDescent="0.2">
      <c r="F1549" t="s">
        <v>2517</v>
      </c>
    </row>
    <row r="1550" spans="6:6" x14ac:dyDescent="0.2">
      <c r="F1550" t="s">
        <v>2518</v>
      </c>
    </row>
    <row r="1551" spans="6:6" x14ac:dyDescent="0.2">
      <c r="F1551" t="s">
        <v>2519</v>
      </c>
    </row>
    <row r="1552" spans="6:6" x14ac:dyDescent="0.2">
      <c r="F1552" t="s">
        <v>2520</v>
      </c>
    </row>
    <row r="1553" spans="6:6" x14ac:dyDescent="0.2">
      <c r="F1553" t="s">
        <v>2521</v>
      </c>
    </row>
    <row r="1554" spans="6:6" x14ac:dyDescent="0.2">
      <c r="F1554" t="s">
        <v>2522</v>
      </c>
    </row>
    <row r="1555" spans="6:6" x14ac:dyDescent="0.2">
      <c r="F1555" t="s">
        <v>2523</v>
      </c>
    </row>
    <row r="1556" spans="6:6" x14ac:dyDescent="0.2">
      <c r="F1556" t="s">
        <v>2524</v>
      </c>
    </row>
    <row r="1557" spans="6:6" x14ac:dyDescent="0.2">
      <c r="F1557" t="s">
        <v>2525</v>
      </c>
    </row>
    <row r="1558" spans="6:6" x14ac:dyDescent="0.2">
      <c r="F1558" t="s">
        <v>2526</v>
      </c>
    </row>
    <row r="1559" spans="6:6" x14ac:dyDescent="0.2">
      <c r="F1559" t="s">
        <v>2527</v>
      </c>
    </row>
    <row r="1560" spans="6:6" x14ac:dyDescent="0.2">
      <c r="F1560" t="s">
        <v>2528</v>
      </c>
    </row>
    <row r="1561" spans="6:6" x14ac:dyDescent="0.2">
      <c r="F1561" t="s">
        <v>2529</v>
      </c>
    </row>
    <row r="1562" spans="6:6" x14ac:dyDescent="0.2">
      <c r="F1562" t="s">
        <v>2530</v>
      </c>
    </row>
    <row r="1563" spans="6:6" x14ac:dyDescent="0.2">
      <c r="F1563" t="s">
        <v>2531</v>
      </c>
    </row>
    <row r="1564" spans="6:6" x14ac:dyDescent="0.2">
      <c r="F1564" t="s">
        <v>2532</v>
      </c>
    </row>
    <row r="1565" spans="6:6" x14ac:dyDescent="0.2">
      <c r="F1565" t="s">
        <v>2533</v>
      </c>
    </row>
    <row r="1566" spans="6:6" x14ac:dyDescent="0.2">
      <c r="F1566" t="s">
        <v>2534</v>
      </c>
    </row>
    <row r="1567" spans="6:6" x14ac:dyDescent="0.2">
      <c r="F1567" t="s">
        <v>2535</v>
      </c>
    </row>
    <row r="1568" spans="6:6" x14ac:dyDescent="0.2">
      <c r="F1568" t="s">
        <v>2536</v>
      </c>
    </row>
    <row r="1569" spans="6:6" x14ac:dyDescent="0.2">
      <c r="F1569" t="s">
        <v>2537</v>
      </c>
    </row>
    <row r="1570" spans="6:6" x14ac:dyDescent="0.2">
      <c r="F1570" t="s">
        <v>2538</v>
      </c>
    </row>
    <row r="1571" spans="6:6" x14ac:dyDescent="0.2">
      <c r="F1571" t="s">
        <v>2539</v>
      </c>
    </row>
    <row r="1572" spans="6:6" x14ac:dyDescent="0.2">
      <c r="F1572" t="s">
        <v>2540</v>
      </c>
    </row>
    <row r="1573" spans="6:6" x14ac:dyDescent="0.2">
      <c r="F1573" t="s">
        <v>2541</v>
      </c>
    </row>
    <row r="1574" spans="6:6" x14ac:dyDescent="0.2">
      <c r="F1574" t="s">
        <v>2542</v>
      </c>
    </row>
    <row r="1575" spans="6:6" x14ac:dyDescent="0.2">
      <c r="F1575" t="s">
        <v>2543</v>
      </c>
    </row>
    <row r="1576" spans="6:6" x14ac:dyDescent="0.2">
      <c r="F1576" t="s">
        <v>2544</v>
      </c>
    </row>
    <row r="1577" spans="6:6" x14ac:dyDescent="0.2">
      <c r="F1577" t="s">
        <v>2545</v>
      </c>
    </row>
    <row r="1578" spans="6:6" x14ac:dyDescent="0.2">
      <c r="F1578" t="s">
        <v>2546</v>
      </c>
    </row>
    <row r="1579" spans="6:6" x14ac:dyDescent="0.2">
      <c r="F1579" t="s">
        <v>2547</v>
      </c>
    </row>
    <row r="1580" spans="6:6" x14ac:dyDescent="0.2">
      <c r="F1580" t="s">
        <v>2548</v>
      </c>
    </row>
    <row r="1581" spans="6:6" x14ac:dyDescent="0.2">
      <c r="F1581" t="s">
        <v>2549</v>
      </c>
    </row>
    <row r="1582" spans="6:6" x14ac:dyDescent="0.2">
      <c r="F1582" t="s">
        <v>2550</v>
      </c>
    </row>
    <row r="1583" spans="6:6" x14ac:dyDescent="0.2">
      <c r="F1583" t="s">
        <v>2551</v>
      </c>
    </row>
    <row r="1584" spans="6:6" x14ac:dyDescent="0.2">
      <c r="F1584" t="s">
        <v>2552</v>
      </c>
    </row>
    <row r="1585" spans="6:6" x14ac:dyDescent="0.2">
      <c r="F1585" t="s">
        <v>2553</v>
      </c>
    </row>
    <row r="1586" spans="6:6" x14ac:dyDescent="0.2">
      <c r="F1586" t="s">
        <v>2554</v>
      </c>
    </row>
    <row r="1587" spans="6:6" x14ac:dyDescent="0.2">
      <c r="F1587" t="s">
        <v>2555</v>
      </c>
    </row>
    <row r="1588" spans="6:6" x14ac:dyDescent="0.2">
      <c r="F1588" t="s">
        <v>2556</v>
      </c>
    </row>
    <row r="1589" spans="6:6" x14ac:dyDescent="0.2">
      <c r="F1589" t="s">
        <v>2557</v>
      </c>
    </row>
    <row r="1590" spans="6:6" x14ac:dyDescent="0.2">
      <c r="F1590" t="s">
        <v>2558</v>
      </c>
    </row>
    <row r="1591" spans="6:6" x14ac:dyDescent="0.2">
      <c r="F1591" t="s">
        <v>2559</v>
      </c>
    </row>
    <row r="1592" spans="6:6" x14ac:dyDescent="0.2">
      <c r="F1592" t="s">
        <v>2560</v>
      </c>
    </row>
    <row r="1593" spans="6:6" x14ac:dyDescent="0.2">
      <c r="F1593" t="s">
        <v>2561</v>
      </c>
    </row>
    <row r="1594" spans="6:6" x14ac:dyDescent="0.2">
      <c r="F1594" t="s">
        <v>2562</v>
      </c>
    </row>
    <row r="1595" spans="6:6" x14ac:dyDescent="0.2">
      <c r="F1595" t="s">
        <v>2563</v>
      </c>
    </row>
    <row r="1596" spans="6:6" x14ac:dyDescent="0.2">
      <c r="F1596" t="s">
        <v>2564</v>
      </c>
    </row>
    <row r="1597" spans="6:6" x14ac:dyDescent="0.2">
      <c r="F1597" t="s">
        <v>2565</v>
      </c>
    </row>
    <row r="1598" spans="6:6" x14ac:dyDescent="0.2">
      <c r="F1598" t="s">
        <v>2566</v>
      </c>
    </row>
    <row r="1599" spans="6:6" x14ac:dyDescent="0.2">
      <c r="F1599" t="s">
        <v>2567</v>
      </c>
    </row>
    <row r="1600" spans="6:6" x14ac:dyDescent="0.2">
      <c r="F1600" t="s">
        <v>2568</v>
      </c>
    </row>
    <row r="1601" spans="6:6" x14ac:dyDescent="0.2">
      <c r="F1601" t="s">
        <v>2569</v>
      </c>
    </row>
    <row r="1602" spans="6:6" x14ac:dyDescent="0.2">
      <c r="F1602" t="s">
        <v>2570</v>
      </c>
    </row>
    <row r="1603" spans="6:6" x14ac:dyDescent="0.2">
      <c r="F1603" t="s">
        <v>2571</v>
      </c>
    </row>
    <row r="1604" spans="6:6" x14ac:dyDescent="0.2">
      <c r="F1604" t="s">
        <v>2572</v>
      </c>
    </row>
    <row r="1605" spans="6:6" x14ac:dyDescent="0.2">
      <c r="F1605" t="s">
        <v>2573</v>
      </c>
    </row>
    <row r="1606" spans="6:6" x14ac:dyDescent="0.2">
      <c r="F1606" t="s">
        <v>2574</v>
      </c>
    </row>
    <row r="1607" spans="6:6" x14ac:dyDescent="0.2">
      <c r="F1607" t="s">
        <v>2575</v>
      </c>
    </row>
    <row r="1608" spans="6:6" x14ac:dyDescent="0.2">
      <c r="F1608" t="s">
        <v>2576</v>
      </c>
    </row>
    <row r="1609" spans="6:6" x14ac:dyDescent="0.2">
      <c r="F1609" t="s">
        <v>2577</v>
      </c>
    </row>
    <row r="1610" spans="6:6" x14ac:dyDescent="0.2">
      <c r="F1610" t="s">
        <v>2578</v>
      </c>
    </row>
    <row r="1611" spans="6:6" x14ac:dyDescent="0.2">
      <c r="F1611" t="s">
        <v>2579</v>
      </c>
    </row>
    <row r="1612" spans="6:6" x14ac:dyDescent="0.2">
      <c r="F1612" t="s">
        <v>2580</v>
      </c>
    </row>
    <row r="1613" spans="6:6" x14ac:dyDescent="0.2">
      <c r="F1613" t="s">
        <v>2581</v>
      </c>
    </row>
    <row r="1614" spans="6:6" x14ac:dyDescent="0.2">
      <c r="F1614" t="s">
        <v>2582</v>
      </c>
    </row>
    <row r="1615" spans="6:6" x14ac:dyDescent="0.2">
      <c r="F1615" t="s">
        <v>2583</v>
      </c>
    </row>
    <row r="1616" spans="6:6" x14ac:dyDescent="0.2">
      <c r="F1616" t="s">
        <v>2584</v>
      </c>
    </row>
    <row r="1617" spans="6:6" x14ac:dyDescent="0.2">
      <c r="F1617" t="s">
        <v>2585</v>
      </c>
    </row>
    <row r="1618" spans="6:6" x14ac:dyDescent="0.2">
      <c r="F1618" t="s">
        <v>2586</v>
      </c>
    </row>
    <row r="1619" spans="6:6" x14ac:dyDescent="0.2">
      <c r="F1619" t="s">
        <v>2587</v>
      </c>
    </row>
    <row r="1620" spans="6:6" x14ac:dyDescent="0.2">
      <c r="F1620" t="s">
        <v>2588</v>
      </c>
    </row>
    <row r="1621" spans="6:6" x14ac:dyDescent="0.2">
      <c r="F1621" t="s">
        <v>2589</v>
      </c>
    </row>
    <row r="1622" spans="6:6" x14ac:dyDescent="0.2">
      <c r="F1622" t="s">
        <v>2590</v>
      </c>
    </row>
    <row r="1623" spans="6:6" x14ac:dyDescent="0.2">
      <c r="F1623" t="s">
        <v>2591</v>
      </c>
    </row>
    <row r="1624" spans="6:6" x14ac:dyDescent="0.2">
      <c r="F1624" t="s">
        <v>2592</v>
      </c>
    </row>
    <row r="1625" spans="6:6" x14ac:dyDescent="0.2">
      <c r="F1625" t="s">
        <v>2593</v>
      </c>
    </row>
    <row r="1626" spans="6:6" x14ac:dyDescent="0.2">
      <c r="F1626" t="s">
        <v>2594</v>
      </c>
    </row>
    <row r="1627" spans="6:6" x14ac:dyDescent="0.2">
      <c r="F1627" t="s">
        <v>2595</v>
      </c>
    </row>
    <row r="1628" spans="6:6" x14ac:dyDescent="0.2">
      <c r="F1628" t="s">
        <v>2596</v>
      </c>
    </row>
    <row r="1629" spans="6:6" x14ac:dyDescent="0.2">
      <c r="F1629" t="s">
        <v>2597</v>
      </c>
    </row>
    <row r="1630" spans="6:6" x14ac:dyDescent="0.2">
      <c r="F1630" t="s">
        <v>2598</v>
      </c>
    </row>
    <row r="1631" spans="6:6" x14ac:dyDescent="0.2">
      <c r="F1631" t="s">
        <v>2599</v>
      </c>
    </row>
    <row r="1632" spans="6:6" x14ac:dyDescent="0.2">
      <c r="F1632" t="s">
        <v>2600</v>
      </c>
    </row>
    <row r="1633" spans="6:6" x14ac:dyDescent="0.2">
      <c r="F1633" t="s">
        <v>2601</v>
      </c>
    </row>
    <row r="1634" spans="6:6" x14ac:dyDescent="0.2">
      <c r="F1634" t="s">
        <v>2602</v>
      </c>
    </row>
    <row r="1635" spans="6:6" x14ac:dyDescent="0.2">
      <c r="F1635" t="s">
        <v>2603</v>
      </c>
    </row>
    <row r="1636" spans="6:6" x14ac:dyDescent="0.2">
      <c r="F1636" t="s">
        <v>2604</v>
      </c>
    </row>
    <row r="1637" spans="6:6" x14ac:dyDescent="0.2">
      <c r="F1637" t="s">
        <v>2605</v>
      </c>
    </row>
    <row r="1638" spans="6:6" x14ac:dyDescent="0.2">
      <c r="F1638" t="s">
        <v>2606</v>
      </c>
    </row>
    <row r="1639" spans="6:6" x14ac:dyDescent="0.2">
      <c r="F1639" t="s">
        <v>2607</v>
      </c>
    </row>
    <row r="1640" spans="6:6" x14ac:dyDescent="0.2">
      <c r="F1640" t="s">
        <v>2608</v>
      </c>
    </row>
    <row r="1641" spans="6:6" x14ac:dyDescent="0.2">
      <c r="F1641" t="s">
        <v>2609</v>
      </c>
    </row>
    <row r="1642" spans="6:6" x14ac:dyDescent="0.2">
      <c r="F1642" t="s">
        <v>2610</v>
      </c>
    </row>
    <row r="1643" spans="6:6" x14ac:dyDescent="0.2">
      <c r="F1643" t="s">
        <v>2611</v>
      </c>
    </row>
    <row r="1644" spans="6:6" x14ac:dyDescent="0.2">
      <c r="F1644" t="s">
        <v>2612</v>
      </c>
    </row>
    <row r="1645" spans="6:6" x14ac:dyDescent="0.2">
      <c r="F1645" t="s">
        <v>2613</v>
      </c>
    </row>
    <row r="1646" spans="6:6" x14ac:dyDescent="0.2">
      <c r="F1646" t="s">
        <v>2614</v>
      </c>
    </row>
    <row r="1647" spans="6:6" x14ac:dyDescent="0.2">
      <c r="F1647" t="s">
        <v>2615</v>
      </c>
    </row>
    <row r="1648" spans="6:6" x14ac:dyDescent="0.2">
      <c r="F1648" t="s">
        <v>2616</v>
      </c>
    </row>
    <row r="1649" spans="6:6" x14ac:dyDescent="0.2">
      <c r="F1649" t="s">
        <v>2617</v>
      </c>
    </row>
    <row r="1650" spans="6:6" x14ac:dyDescent="0.2">
      <c r="F1650" t="s">
        <v>2618</v>
      </c>
    </row>
    <row r="1651" spans="6:6" x14ac:dyDescent="0.2">
      <c r="F1651" t="s">
        <v>2619</v>
      </c>
    </row>
    <row r="1652" spans="6:6" x14ac:dyDescent="0.2">
      <c r="F1652" t="s">
        <v>2620</v>
      </c>
    </row>
    <row r="1653" spans="6:6" x14ac:dyDescent="0.2">
      <c r="F1653" t="s">
        <v>2621</v>
      </c>
    </row>
    <row r="1654" spans="6:6" x14ac:dyDescent="0.2">
      <c r="F1654" t="s">
        <v>2622</v>
      </c>
    </row>
    <row r="1655" spans="6:6" x14ac:dyDescent="0.2">
      <c r="F1655" t="s">
        <v>2623</v>
      </c>
    </row>
    <row r="1656" spans="6:6" x14ac:dyDescent="0.2">
      <c r="F1656" t="s">
        <v>2624</v>
      </c>
    </row>
    <row r="1657" spans="6:6" x14ac:dyDescent="0.2">
      <c r="F1657" t="s">
        <v>2625</v>
      </c>
    </row>
    <row r="1658" spans="6:6" x14ac:dyDescent="0.2">
      <c r="F1658" t="s">
        <v>2626</v>
      </c>
    </row>
    <row r="1659" spans="6:6" x14ac:dyDescent="0.2">
      <c r="F1659" t="s">
        <v>2627</v>
      </c>
    </row>
    <row r="1660" spans="6:6" x14ac:dyDescent="0.2">
      <c r="F1660" t="s">
        <v>2628</v>
      </c>
    </row>
    <row r="1661" spans="6:6" x14ac:dyDescent="0.2">
      <c r="F1661" t="s">
        <v>2629</v>
      </c>
    </row>
    <row r="1662" spans="6:6" x14ac:dyDescent="0.2">
      <c r="F1662" t="s">
        <v>2630</v>
      </c>
    </row>
    <row r="1663" spans="6:6" x14ac:dyDescent="0.2">
      <c r="F1663" t="s">
        <v>2631</v>
      </c>
    </row>
    <row r="1664" spans="6:6" x14ac:dyDescent="0.2">
      <c r="F1664" t="s">
        <v>2632</v>
      </c>
    </row>
    <row r="1665" spans="6:6" x14ac:dyDescent="0.2">
      <c r="F1665" t="s">
        <v>2633</v>
      </c>
    </row>
    <row r="1666" spans="6:6" x14ac:dyDescent="0.2">
      <c r="F1666" t="s">
        <v>2634</v>
      </c>
    </row>
    <row r="1667" spans="6:6" x14ac:dyDescent="0.2">
      <c r="F1667" t="s">
        <v>2635</v>
      </c>
    </row>
    <row r="1668" spans="6:6" x14ac:dyDescent="0.2">
      <c r="F1668" t="s">
        <v>2636</v>
      </c>
    </row>
    <row r="1669" spans="6:6" x14ac:dyDescent="0.2">
      <c r="F1669" t="s">
        <v>2637</v>
      </c>
    </row>
    <row r="1670" spans="6:6" x14ac:dyDescent="0.2">
      <c r="F1670" t="s">
        <v>2638</v>
      </c>
    </row>
    <row r="1671" spans="6:6" x14ac:dyDescent="0.2">
      <c r="F1671" t="s">
        <v>2639</v>
      </c>
    </row>
    <row r="1672" spans="6:6" x14ac:dyDescent="0.2">
      <c r="F1672" t="s">
        <v>2640</v>
      </c>
    </row>
    <row r="1673" spans="6:6" x14ac:dyDescent="0.2">
      <c r="F1673" t="s">
        <v>2641</v>
      </c>
    </row>
    <row r="1674" spans="6:6" x14ac:dyDescent="0.2">
      <c r="F1674" t="s">
        <v>2642</v>
      </c>
    </row>
    <row r="1675" spans="6:6" x14ac:dyDescent="0.2">
      <c r="F1675" t="s">
        <v>2643</v>
      </c>
    </row>
    <row r="1676" spans="6:6" x14ac:dyDescent="0.2">
      <c r="F1676" t="s">
        <v>2644</v>
      </c>
    </row>
    <row r="1677" spans="6:6" x14ac:dyDescent="0.2">
      <c r="F1677" t="s">
        <v>2645</v>
      </c>
    </row>
    <row r="1678" spans="6:6" x14ac:dyDescent="0.2">
      <c r="F1678" t="s">
        <v>2646</v>
      </c>
    </row>
    <row r="1679" spans="6:6" x14ac:dyDescent="0.2">
      <c r="F1679" t="s">
        <v>2647</v>
      </c>
    </row>
    <row r="1680" spans="6:6" x14ac:dyDescent="0.2">
      <c r="F1680" t="s">
        <v>2648</v>
      </c>
    </row>
    <row r="1681" spans="6:6" x14ac:dyDescent="0.2">
      <c r="F1681" t="s">
        <v>2649</v>
      </c>
    </row>
    <row r="1682" spans="6:6" x14ac:dyDescent="0.2">
      <c r="F1682" t="s">
        <v>2650</v>
      </c>
    </row>
    <row r="1683" spans="6:6" x14ac:dyDescent="0.2">
      <c r="F1683" t="s">
        <v>2651</v>
      </c>
    </row>
    <row r="1684" spans="6:6" x14ac:dyDescent="0.2">
      <c r="F1684" t="s">
        <v>2652</v>
      </c>
    </row>
    <row r="1685" spans="6:6" x14ac:dyDescent="0.2">
      <c r="F1685" t="s">
        <v>2653</v>
      </c>
    </row>
    <row r="1686" spans="6:6" x14ac:dyDescent="0.2">
      <c r="F1686" t="s">
        <v>2654</v>
      </c>
    </row>
    <row r="1687" spans="6:6" x14ac:dyDescent="0.2">
      <c r="F1687" t="s">
        <v>2655</v>
      </c>
    </row>
    <row r="1688" spans="6:6" x14ac:dyDescent="0.2">
      <c r="F1688" t="s">
        <v>2656</v>
      </c>
    </row>
    <row r="1689" spans="6:6" x14ac:dyDescent="0.2">
      <c r="F1689" t="s">
        <v>2657</v>
      </c>
    </row>
    <row r="1690" spans="6:6" x14ac:dyDescent="0.2">
      <c r="F1690" t="s">
        <v>2658</v>
      </c>
    </row>
    <row r="1691" spans="6:6" x14ac:dyDescent="0.2">
      <c r="F1691" t="s">
        <v>2659</v>
      </c>
    </row>
    <row r="1692" spans="6:6" x14ac:dyDescent="0.2">
      <c r="F1692" t="s">
        <v>2660</v>
      </c>
    </row>
    <row r="1693" spans="6:6" x14ac:dyDescent="0.2">
      <c r="F1693" t="s">
        <v>2661</v>
      </c>
    </row>
    <row r="1694" spans="6:6" x14ac:dyDescent="0.2">
      <c r="F1694" t="s">
        <v>2662</v>
      </c>
    </row>
    <row r="1695" spans="6:6" x14ac:dyDescent="0.2">
      <c r="F1695" t="s">
        <v>2663</v>
      </c>
    </row>
    <row r="1696" spans="6:6" x14ac:dyDescent="0.2">
      <c r="F1696" t="s">
        <v>2664</v>
      </c>
    </row>
    <row r="1697" spans="6:6" x14ac:dyDescent="0.2">
      <c r="F1697" t="s">
        <v>2665</v>
      </c>
    </row>
    <row r="1698" spans="6:6" x14ac:dyDescent="0.2">
      <c r="F1698" t="s">
        <v>2666</v>
      </c>
    </row>
    <row r="1699" spans="6:6" x14ac:dyDescent="0.2">
      <c r="F1699" t="s">
        <v>2667</v>
      </c>
    </row>
    <row r="1700" spans="6:6" x14ac:dyDescent="0.2">
      <c r="F1700" t="s">
        <v>2668</v>
      </c>
    </row>
    <row r="1701" spans="6:6" x14ac:dyDescent="0.2">
      <c r="F1701" t="s">
        <v>2669</v>
      </c>
    </row>
    <row r="1702" spans="6:6" x14ac:dyDescent="0.2">
      <c r="F1702" t="s">
        <v>2670</v>
      </c>
    </row>
    <row r="1703" spans="6:6" x14ac:dyDescent="0.2">
      <c r="F1703" t="s">
        <v>2671</v>
      </c>
    </row>
    <row r="1704" spans="6:6" x14ac:dyDescent="0.2">
      <c r="F1704" t="s">
        <v>2672</v>
      </c>
    </row>
    <row r="1705" spans="6:6" x14ac:dyDescent="0.2">
      <c r="F1705" t="s">
        <v>2673</v>
      </c>
    </row>
    <row r="1706" spans="6:6" x14ac:dyDescent="0.2">
      <c r="F1706" t="s">
        <v>2674</v>
      </c>
    </row>
    <row r="1707" spans="6:6" x14ac:dyDescent="0.2">
      <c r="F1707" t="s">
        <v>2675</v>
      </c>
    </row>
    <row r="1708" spans="6:6" x14ac:dyDescent="0.2">
      <c r="F1708" t="s">
        <v>2676</v>
      </c>
    </row>
    <row r="1709" spans="6:6" x14ac:dyDescent="0.2">
      <c r="F1709" t="s">
        <v>2677</v>
      </c>
    </row>
    <row r="1710" spans="6:6" x14ac:dyDescent="0.2">
      <c r="F1710" t="s">
        <v>2678</v>
      </c>
    </row>
    <row r="1711" spans="6:6" x14ac:dyDescent="0.2">
      <c r="F1711" t="s">
        <v>2679</v>
      </c>
    </row>
    <row r="1712" spans="6:6" x14ac:dyDescent="0.2">
      <c r="F1712" t="s">
        <v>2680</v>
      </c>
    </row>
    <row r="1713" spans="6:6" x14ac:dyDescent="0.2">
      <c r="F1713" t="s">
        <v>2681</v>
      </c>
    </row>
    <row r="1714" spans="6:6" x14ac:dyDescent="0.2">
      <c r="F1714" t="s">
        <v>2682</v>
      </c>
    </row>
    <row r="1715" spans="6:6" x14ac:dyDescent="0.2">
      <c r="F1715" t="s">
        <v>2683</v>
      </c>
    </row>
    <row r="1716" spans="6:6" x14ac:dyDescent="0.2">
      <c r="F1716" t="s">
        <v>2684</v>
      </c>
    </row>
    <row r="1717" spans="6:6" x14ac:dyDescent="0.2">
      <c r="F1717" t="s">
        <v>2685</v>
      </c>
    </row>
    <row r="1718" spans="6:6" x14ac:dyDescent="0.2">
      <c r="F1718" t="s">
        <v>2686</v>
      </c>
    </row>
    <row r="1719" spans="6:6" x14ac:dyDescent="0.2">
      <c r="F1719" t="s">
        <v>2687</v>
      </c>
    </row>
    <row r="1720" spans="6:6" x14ac:dyDescent="0.2">
      <c r="F1720" t="s">
        <v>2688</v>
      </c>
    </row>
    <row r="1721" spans="6:6" x14ac:dyDescent="0.2">
      <c r="F1721" t="s">
        <v>2689</v>
      </c>
    </row>
    <row r="1722" spans="6:6" x14ac:dyDescent="0.2">
      <c r="F1722" t="s">
        <v>2690</v>
      </c>
    </row>
    <row r="1723" spans="6:6" x14ac:dyDescent="0.2">
      <c r="F1723" t="s">
        <v>2691</v>
      </c>
    </row>
    <row r="1724" spans="6:6" x14ac:dyDescent="0.2">
      <c r="F1724" t="s">
        <v>2692</v>
      </c>
    </row>
    <row r="1725" spans="6:6" x14ac:dyDescent="0.2">
      <c r="F1725" t="s">
        <v>2693</v>
      </c>
    </row>
    <row r="1726" spans="6:6" x14ac:dyDescent="0.2">
      <c r="F1726" t="s">
        <v>2694</v>
      </c>
    </row>
    <row r="1727" spans="6:6" x14ac:dyDescent="0.2">
      <c r="F1727" t="s">
        <v>2695</v>
      </c>
    </row>
    <row r="1728" spans="6:6" x14ac:dyDescent="0.2">
      <c r="F1728" t="s">
        <v>2696</v>
      </c>
    </row>
    <row r="1729" spans="6:6" x14ac:dyDescent="0.2">
      <c r="F1729" t="s">
        <v>2697</v>
      </c>
    </row>
    <row r="1730" spans="6:6" x14ac:dyDescent="0.2">
      <c r="F1730" t="s">
        <v>2698</v>
      </c>
    </row>
    <row r="1731" spans="6:6" x14ac:dyDescent="0.2">
      <c r="F1731" t="s">
        <v>2699</v>
      </c>
    </row>
    <row r="1732" spans="6:6" x14ac:dyDescent="0.2">
      <c r="F1732" t="s">
        <v>2700</v>
      </c>
    </row>
    <row r="1733" spans="6:6" x14ac:dyDescent="0.2">
      <c r="F1733" t="s">
        <v>2701</v>
      </c>
    </row>
    <row r="1734" spans="6:6" x14ac:dyDescent="0.2">
      <c r="F1734" t="s">
        <v>2702</v>
      </c>
    </row>
    <row r="1735" spans="6:6" x14ac:dyDescent="0.2">
      <c r="F1735" t="s">
        <v>2703</v>
      </c>
    </row>
    <row r="1736" spans="6:6" x14ac:dyDescent="0.2">
      <c r="F1736" t="s">
        <v>2704</v>
      </c>
    </row>
    <row r="1737" spans="6:6" x14ac:dyDescent="0.2">
      <c r="F1737" t="s">
        <v>2705</v>
      </c>
    </row>
    <row r="1738" spans="6:6" x14ac:dyDescent="0.2">
      <c r="F1738" t="s">
        <v>2706</v>
      </c>
    </row>
    <row r="1739" spans="6:6" x14ac:dyDescent="0.2">
      <c r="F1739" t="s">
        <v>2707</v>
      </c>
    </row>
    <row r="1740" spans="6:6" x14ac:dyDescent="0.2">
      <c r="F1740" t="s">
        <v>2708</v>
      </c>
    </row>
    <row r="1741" spans="6:6" x14ac:dyDescent="0.2">
      <c r="F1741" t="s">
        <v>2709</v>
      </c>
    </row>
    <row r="1742" spans="6:6" x14ac:dyDescent="0.2">
      <c r="F1742" t="s">
        <v>2710</v>
      </c>
    </row>
    <row r="1743" spans="6:6" x14ac:dyDescent="0.2">
      <c r="F1743" t="s">
        <v>2711</v>
      </c>
    </row>
    <row r="1744" spans="6:6" x14ac:dyDescent="0.2">
      <c r="F1744" t="s">
        <v>2712</v>
      </c>
    </row>
    <row r="1745" spans="6:6" x14ac:dyDescent="0.2">
      <c r="F1745" t="s">
        <v>2713</v>
      </c>
    </row>
    <row r="1746" spans="6:6" x14ac:dyDescent="0.2">
      <c r="F1746" t="s">
        <v>2714</v>
      </c>
    </row>
    <row r="1747" spans="6:6" x14ac:dyDescent="0.2">
      <c r="F1747" t="s">
        <v>2715</v>
      </c>
    </row>
    <row r="1748" spans="6:6" x14ac:dyDescent="0.2">
      <c r="F1748" t="s">
        <v>2716</v>
      </c>
    </row>
    <row r="1749" spans="6:6" x14ac:dyDescent="0.2">
      <c r="F1749" t="s">
        <v>2717</v>
      </c>
    </row>
    <row r="1750" spans="6:6" x14ac:dyDescent="0.2">
      <c r="F1750" t="s">
        <v>2718</v>
      </c>
    </row>
    <row r="1751" spans="6:6" x14ac:dyDescent="0.2">
      <c r="F1751" t="s">
        <v>2719</v>
      </c>
    </row>
    <row r="1752" spans="6:6" x14ac:dyDescent="0.2">
      <c r="F1752" t="s">
        <v>2720</v>
      </c>
    </row>
    <row r="1753" spans="6:6" x14ac:dyDescent="0.2">
      <c r="F1753" t="s">
        <v>2721</v>
      </c>
    </row>
    <row r="1754" spans="6:6" x14ac:dyDescent="0.2">
      <c r="F1754" t="s">
        <v>2722</v>
      </c>
    </row>
    <row r="1755" spans="6:6" x14ac:dyDescent="0.2">
      <c r="F1755" t="s">
        <v>2723</v>
      </c>
    </row>
    <row r="1756" spans="6:6" x14ac:dyDescent="0.2">
      <c r="F1756" t="s">
        <v>2724</v>
      </c>
    </row>
    <row r="1757" spans="6:6" x14ac:dyDescent="0.2">
      <c r="F1757" t="s">
        <v>2725</v>
      </c>
    </row>
    <row r="1758" spans="6:6" x14ac:dyDescent="0.2">
      <c r="F1758" t="s">
        <v>2726</v>
      </c>
    </row>
    <row r="1759" spans="6:6" x14ac:dyDescent="0.2">
      <c r="F1759" t="s">
        <v>2727</v>
      </c>
    </row>
    <row r="1760" spans="6:6" x14ac:dyDescent="0.2">
      <c r="F1760" t="s">
        <v>2728</v>
      </c>
    </row>
    <row r="1761" spans="6:6" x14ac:dyDescent="0.2">
      <c r="F1761" t="s">
        <v>2729</v>
      </c>
    </row>
    <row r="1762" spans="6:6" x14ac:dyDescent="0.2">
      <c r="F1762" t="s">
        <v>2730</v>
      </c>
    </row>
    <row r="1763" spans="6:6" x14ac:dyDescent="0.2">
      <c r="F1763" t="s">
        <v>2731</v>
      </c>
    </row>
    <row r="1764" spans="6:6" x14ac:dyDescent="0.2">
      <c r="F1764" t="s">
        <v>2732</v>
      </c>
    </row>
    <row r="1765" spans="6:6" x14ac:dyDescent="0.2">
      <c r="F1765" t="s">
        <v>2733</v>
      </c>
    </row>
    <row r="1766" spans="6:6" x14ac:dyDescent="0.2">
      <c r="F1766" t="s">
        <v>2734</v>
      </c>
    </row>
    <row r="1767" spans="6:6" x14ac:dyDescent="0.2">
      <c r="F1767" t="s">
        <v>2735</v>
      </c>
    </row>
    <row r="1768" spans="6:6" x14ac:dyDescent="0.2">
      <c r="F1768" t="s">
        <v>2736</v>
      </c>
    </row>
    <row r="1769" spans="6:6" x14ac:dyDescent="0.2">
      <c r="F1769" t="s">
        <v>2737</v>
      </c>
    </row>
    <row r="1770" spans="6:6" x14ac:dyDescent="0.2">
      <c r="F1770" t="s">
        <v>2738</v>
      </c>
    </row>
    <row r="1771" spans="6:6" x14ac:dyDescent="0.2">
      <c r="F1771" t="s">
        <v>2739</v>
      </c>
    </row>
    <row r="1772" spans="6:6" x14ac:dyDescent="0.2">
      <c r="F1772" t="s">
        <v>2740</v>
      </c>
    </row>
    <row r="1773" spans="6:6" x14ac:dyDescent="0.2">
      <c r="F1773" t="s">
        <v>2741</v>
      </c>
    </row>
    <row r="1774" spans="6:6" x14ac:dyDescent="0.2">
      <c r="F1774" t="s">
        <v>2742</v>
      </c>
    </row>
    <row r="1775" spans="6:6" x14ac:dyDescent="0.2">
      <c r="F1775" t="s">
        <v>2743</v>
      </c>
    </row>
    <row r="1776" spans="6:6" x14ac:dyDescent="0.2">
      <c r="F1776" t="s">
        <v>2744</v>
      </c>
    </row>
    <row r="1777" spans="6:6" x14ac:dyDescent="0.2">
      <c r="F1777" t="s">
        <v>2745</v>
      </c>
    </row>
    <row r="1778" spans="6:6" x14ac:dyDescent="0.2">
      <c r="F1778" t="s">
        <v>2746</v>
      </c>
    </row>
    <row r="1779" spans="6:6" x14ac:dyDescent="0.2">
      <c r="F1779" t="s">
        <v>2747</v>
      </c>
    </row>
    <row r="1780" spans="6:6" x14ac:dyDescent="0.2">
      <c r="F1780" t="s">
        <v>2748</v>
      </c>
    </row>
    <row r="1781" spans="6:6" x14ac:dyDescent="0.2">
      <c r="F1781" t="s">
        <v>2749</v>
      </c>
    </row>
    <row r="1782" spans="6:6" x14ac:dyDescent="0.2">
      <c r="F1782" t="s">
        <v>2750</v>
      </c>
    </row>
    <row r="1783" spans="6:6" x14ac:dyDescent="0.2">
      <c r="F1783" t="s">
        <v>2751</v>
      </c>
    </row>
    <row r="1784" spans="6:6" x14ac:dyDescent="0.2">
      <c r="F1784" t="s">
        <v>2752</v>
      </c>
    </row>
    <row r="1785" spans="6:6" x14ac:dyDescent="0.2">
      <c r="F1785" t="s">
        <v>2753</v>
      </c>
    </row>
    <row r="1786" spans="6:6" x14ac:dyDescent="0.2">
      <c r="F1786" t="s">
        <v>2754</v>
      </c>
    </row>
    <row r="1787" spans="6:6" x14ac:dyDescent="0.2">
      <c r="F1787" t="s">
        <v>2755</v>
      </c>
    </row>
    <row r="1788" spans="6:6" x14ac:dyDescent="0.2">
      <c r="F1788" t="s">
        <v>2756</v>
      </c>
    </row>
    <row r="1789" spans="6:6" x14ac:dyDescent="0.2">
      <c r="F1789" t="s">
        <v>2757</v>
      </c>
    </row>
    <row r="1790" spans="6:6" x14ac:dyDescent="0.2">
      <c r="F1790" t="s">
        <v>2758</v>
      </c>
    </row>
    <row r="1791" spans="6:6" x14ac:dyDescent="0.2">
      <c r="F1791" t="s">
        <v>2759</v>
      </c>
    </row>
    <row r="1792" spans="6:6" x14ac:dyDescent="0.2">
      <c r="F1792" t="s">
        <v>2760</v>
      </c>
    </row>
    <row r="1793" spans="6:6" x14ac:dyDescent="0.2">
      <c r="F1793" t="s">
        <v>2761</v>
      </c>
    </row>
    <row r="1794" spans="6:6" x14ac:dyDescent="0.2">
      <c r="F1794" t="s">
        <v>2762</v>
      </c>
    </row>
    <row r="1795" spans="6:6" x14ac:dyDescent="0.2">
      <c r="F1795" t="s">
        <v>2763</v>
      </c>
    </row>
    <row r="1796" spans="6:6" x14ac:dyDescent="0.2">
      <c r="F1796" t="s">
        <v>2764</v>
      </c>
    </row>
    <row r="1797" spans="6:6" x14ac:dyDescent="0.2">
      <c r="F1797" t="s">
        <v>2765</v>
      </c>
    </row>
    <row r="1798" spans="6:6" x14ac:dyDescent="0.2">
      <c r="F1798" t="s">
        <v>2766</v>
      </c>
    </row>
    <row r="1799" spans="6:6" x14ac:dyDescent="0.2">
      <c r="F1799" t="s">
        <v>2767</v>
      </c>
    </row>
    <row r="1800" spans="6:6" x14ac:dyDescent="0.2">
      <c r="F1800" t="s">
        <v>2768</v>
      </c>
    </row>
    <row r="1801" spans="6:6" x14ac:dyDescent="0.2">
      <c r="F1801" t="s">
        <v>2769</v>
      </c>
    </row>
    <row r="1802" spans="6:6" x14ac:dyDescent="0.2">
      <c r="F1802" t="s">
        <v>2770</v>
      </c>
    </row>
    <row r="1803" spans="6:6" x14ac:dyDescent="0.2">
      <c r="F1803" t="s">
        <v>2771</v>
      </c>
    </row>
    <row r="1804" spans="6:6" x14ac:dyDescent="0.2">
      <c r="F1804" t="s">
        <v>2772</v>
      </c>
    </row>
    <row r="1805" spans="6:6" x14ac:dyDescent="0.2">
      <c r="F1805" t="s">
        <v>2773</v>
      </c>
    </row>
    <row r="1806" spans="6:6" x14ac:dyDescent="0.2">
      <c r="F1806" t="s">
        <v>2774</v>
      </c>
    </row>
    <row r="1807" spans="6:6" x14ac:dyDescent="0.2">
      <c r="F1807" t="s">
        <v>2775</v>
      </c>
    </row>
    <row r="1808" spans="6:6" x14ac:dyDescent="0.2">
      <c r="F1808" t="s">
        <v>2776</v>
      </c>
    </row>
    <row r="1809" spans="6:6" x14ac:dyDescent="0.2">
      <c r="F1809" t="s">
        <v>2777</v>
      </c>
    </row>
    <row r="1810" spans="6:6" x14ac:dyDescent="0.2">
      <c r="F1810" t="s">
        <v>2778</v>
      </c>
    </row>
    <row r="1811" spans="6:6" x14ac:dyDescent="0.2">
      <c r="F1811" t="s">
        <v>2779</v>
      </c>
    </row>
    <row r="1812" spans="6:6" x14ac:dyDescent="0.2">
      <c r="F1812" t="s">
        <v>2780</v>
      </c>
    </row>
    <row r="1813" spans="6:6" x14ac:dyDescent="0.2">
      <c r="F1813" t="s">
        <v>2781</v>
      </c>
    </row>
    <row r="1814" spans="6:6" x14ac:dyDescent="0.2">
      <c r="F1814" t="s">
        <v>2782</v>
      </c>
    </row>
    <row r="1815" spans="6:6" x14ac:dyDescent="0.2">
      <c r="F1815" t="s">
        <v>2783</v>
      </c>
    </row>
    <row r="1816" spans="6:6" x14ac:dyDescent="0.2">
      <c r="F1816" t="s">
        <v>2784</v>
      </c>
    </row>
    <row r="1817" spans="6:6" x14ac:dyDescent="0.2">
      <c r="F1817" t="s">
        <v>2785</v>
      </c>
    </row>
    <row r="1818" spans="6:6" x14ac:dyDescent="0.2">
      <c r="F1818" t="s">
        <v>2786</v>
      </c>
    </row>
    <row r="1819" spans="6:6" x14ac:dyDescent="0.2">
      <c r="F1819" t="s">
        <v>2787</v>
      </c>
    </row>
    <row r="1820" spans="6:6" x14ac:dyDescent="0.2">
      <c r="F1820" t="s">
        <v>2788</v>
      </c>
    </row>
    <row r="1821" spans="6:6" x14ac:dyDescent="0.2">
      <c r="F1821" t="s">
        <v>2789</v>
      </c>
    </row>
    <row r="1822" spans="6:6" x14ac:dyDescent="0.2">
      <c r="F1822" t="s">
        <v>2790</v>
      </c>
    </row>
    <row r="1823" spans="6:6" x14ac:dyDescent="0.2">
      <c r="F1823" t="s">
        <v>2791</v>
      </c>
    </row>
    <row r="1824" spans="6:6" x14ac:dyDescent="0.2">
      <c r="F1824" t="s">
        <v>2792</v>
      </c>
    </row>
    <row r="1825" spans="6:6" x14ac:dyDescent="0.2">
      <c r="F1825" t="s">
        <v>2793</v>
      </c>
    </row>
    <row r="1826" spans="6:6" x14ac:dyDescent="0.2">
      <c r="F1826" t="s">
        <v>2794</v>
      </c>
    </row>
    <row r="1827" spans="6:6" x14ac:dyDescent="0.2">
      <c r="F1827" t="s">
        <v>2795</v>
      </c>
    </row>
    <row r="1828" spans="6:6" x14ac:dyDescent="0.2">
      <c r="F1828" t="s">
        <v>2796</v>
      </c>
    </row>
    <row r="1829" spans="6:6" x14ac:dyDescent="0.2">
      <c r="F1829" t="s">
        <v>2797</v>
      </c>
    </row>
    <row r="1830" spans="6:6" x14ac:dyDescent="0.2">
      <c r="F1830" t="s">
        <v>2798</v>
      </c>
    </row>
    <row r="1831" spans="6:6" x14ac:dyDescent="0.2">
      <c r="F1831" t="s">
        <v>2799</v>
      </c>
    </row>
    <row r="1832" spans="6:6" x14ac:dyDescent="0.2">
      <c r="F1832" t="s">
        <v>2800</v>
      </c>
    </row>
    <row r="1833" spans="6:6" x14ac:dyDescent="0.2">
      <c r="F1833" t="s">
        <v>2801</v>
      </c>
    </row>
    <row r="1834" spans="6:6" x14ac:dyDescent="0.2">
      <c r="F1834" t="s">
        <v>2802</v>
      </c>
    </row>
    <row r="1835" spans="6:6" x14ac:dyDescent="0.2">
      <c r="F1835" t="s">
        <v>2803</v>
      </c>
    </row>
    <row r="1836" spans="6:6" x14ac:dyDescent="0.2">
      <c r="F1836" t="s">
        <v>2804</v>
      </c>
    </row>
    <row r="1837" spans="6:6" x14ac:dyDescent="0.2">
      <c r="F1837" t="s">
        <v>2805</v>
      </c>
    </row>
    <row r="1838" spans="6:6" x14ac:dyDescent="0.2">
      <c r="F1838" t="s">
        <v>2806</v>
      </c>
    </row>
    <row r="1839" spans="6:6" x14ac:dyDescent="0.2">
      <c r="F1839" t="s">
        <v>2807</v>
      </c>
    </row>
    <row r="1840" spans="6:6" x14ac:dyDescent="0.2">
      <c r="F1840" t="s">
        <v>2808</v>
      </c>
    </row>
    <row r="1841" spans="6:6" x14ac:dyDescent="0.2">
      <c r="F1841" t="s">
        <v>2809</v>
      </c>
    </row>
    <row r="1842" spans="6:6" x14ac:dyDescent="0.2">
      <c r="F1842" t="s">
        <v>2810</v>
      </c>
    </row>
    <row r="1843" spans="6:6" x14ac:dyDescent="0.2">
      <c r="F1843" t="s">
        <v>2811</v>
      </c>
    </row>
    <row r="1844" spans="6:6" x14ac:dyDescent="0.2">
      <c r="F1844" t="s">
        <v>2812</v>
      </c>
    </row>
    <row r="1845" spans="6:6" x14ac:dyDescent="0.2">
      <c r="F1845" t="s">
        <v>2813</v>
      </c>
    </row>
    <row r="1846" spans="6:6" x14ac:dyDescent="0.2">
      <c r="F1846" t="s">
        <v>2814</v>
      </c>
    </row>
    <row r="1847" spans="6:6" x14ac:dyDescent="0.2">
      <c r="F1847" t="s">
        <v>2815</v>
      </c>
    </row>
    <row r="1848" spans="6:6" x14ac:dyDescent="0.2">
      <c r="F1848" t="s">
        <v>2816</v>
      </c>
    </row>
    <row r="1849" spans="6:6" x14ac:dyDescent="0.2">
      <c r="F1849" t="s">
        <v>2817</v>
      </c>
    </row>
    <row r="1850" spans="6:6" x14ac:dyDescent="0.2">
      <c r="F1850" t="s">
        <v>2818</v>
      </c>
    </row>
    <row r="1851" spans="6:6" x14ac:dyDescent="0.2">
      <c r="F1851" t="s">
        <v>2819</v>
      </c>
    </row>
    <row r="1852" spans="6:6" x14ac:dyDescent="0.2">
      <c r="F1852" t="s">
        <v>2820</v>
      </c>
    </row>
    <row r="1853" spans="6:6" x14ac:dyDescent="0.2">
      <c r="F1853" t="s">
        <v>2821</v>
      </c>
    </row>
    <row r="1854" spans="6:6" x14ac:dyDescent="0.2">
      <c r="F1854" t="s">
        <v>2822</v>
      </c>
    </row>
    <row r="1855" spans="6:6" x14ac:dyDescent="0.2">
      <c r="F1855" t="s">
        <v>2823</v>
      </c>
    </row>
    <row r="1856" spans="6:6" x14ac:dyDescent="0.2">
      <c r="F1856" t="s">
        <v>2824</v>
      </c>
    </row>
    <row r="1857" spans="6:6" x14ac:dyDescent="0.2">
      <c r="F1857" t="s">
        <v>2825</v>
      </c>
    </row>
    <row r="1858" spans="6:6" x14ac:dyDescent="0.2">
      <c r="F1858" t="s">
        <v>2826</v>
      </c>
    </row>
    <row r="1859" spans="6:6" x14ac:dyDescent="0.2">
      <c r="F1859" t="s">
        <v>2827</v>
      </c>
    </row>
    <row r="1860" spans="6:6" x14ac:dyDescent="0.2">
      <c r="F1860" t="s">
        <v>2828</v>
      </c>
    </row>
    <row r="1861" spans="6:6" x14ac:dyDescent="0.2">
      <c r="F1861" t="s">
        <v>2829</v>
      </c>
    </row>
    <row r="1862" spans="6:6" x14ac:dyDescent="0.2">
      <c r="F1862" t="s">
        <v>2830</v>
      </c>
    </row>
    <row r="1863" spans="6:6" x14ac:dyDescent="0.2">
      <c r="F1863" t="s">
        <v>2831</v>
      </c>
    </row>
    <row r="1864" spans="6:6" x14ac:dyDescent="0.2">
      <c r="F1864" t="s">
        <v>2832</v>
      </c>
    </row>
    <row r="1865" spans="6:6" x14ac:dyDescent="0.2">
      <c r="F1865" t="s">
        <v>2833</v>
      </c>
    </row>
    <row r="1866" spans="6:6" x14ac:dyDescent="0.2">
      <c r="F1866" t="s">
        <v>2834</v>
      </c>
    </row>
    <row r="1867" spans="6:6" x14ac:dyDescent="0.2">
      <c r="F1867" t="s">
        <v>2835</v>
      </c>
    </row>
    <row r="1868" spans="6:6" x14ac:dyDescent="0.2">
      <c r="F1868" t="s">
        <v>2836</v>
      </c>
    </row>
    <row r="1869" spans="6:6" x14ac:dyDescent="0.2">
      <c r="F1869" t="s">
        <v>2837</v>
      </c>
    </row>
    <row r="1870" spans="6:6" x14ac:dyDescent="0.2">
      <c r="F1870" t="s">
        <v>2838</v>
      </c>
    </row>
    <row r="1871" spans="6:6" x14ac:dyDescent="0.2">
      <c r="F1871" t="s">
        <v>2839</v>
      </c>
    </row>
    <row r="1872" spans="6:6" x14ac:dyDescent="0.2">
      <c r="F1872" t="s">
        <v>2840</v>
      </c>
    </row>
    <row r="1873" spans="6:6" x14ac:dyDescent="0.2">
      <c r="F1873" t="s">
        <v>2841</v>
      </c>
    </row>
    <row r="1874" spans="6:6" x14ac:dyDescent="0.2">
      <c r="F1874" t="s">
        <v>2842</v>
      </c>
    </row>
    <row r="1875" spans="6:6" x14ac:dyDescent="0.2">
      <c r="F1875" t="s">
        <v>2843</v>
      </c>
    </row>
    <row r="1876" spans="6:6" x14ac:dyDescent="0.2">
      <c r="F1876" t="s">
        <v>2844</v>
      </c>
    </row>
    <row r="1877" spans="6:6" x14ac:dyDescent="0.2">
      <c r="F1877" t="s">
        <v>2845</v>
      </c>
    </row>
    <row r="1878" spans="6:6" x14ac:dyDescent="0.2">
      <c r="F1878" t="s">
        <v>2846</v>
      </c>
    </row>
    <row r="1879" spans="6:6" x14ac:dyDescent="0.2">
      <c r="F1879" t="s">
        <v>2847</v>
      </c>
    </row>
    <row r="1880" spans="6:6" x14ac:dyDescent="0.2">
      <c r="F1880" t="s">
        <v>2848</v>
      </c>
    </row>
    <row r="1881" spans="6:6" x14ac:dyDescent="0.2">
      <c r="F1881" t="s">
        <v>2849</v>
      </c>
    </row>
    <row r="1882" spans="6:6" x14ac:dyDescent="0.2">
      <c r="F1882" t="s">
        <v>2850</v>
      </c>
    </row>
    <row r="1883" spans="6:6" x14ac:dyDescent="0.2">
      <c r="F1883" t="s">
        <v>2851</v>
      </c>
    </row>
    <row r="1884" spans="6:6" x14ac:dyDescent="0.2">
      <c r="F1884" t="s">
        <v>2852</v>
      </c>
    </row>
    <row r="1885" spans="6:6" x14ac:dyDescent="0.2">
      <c r="F1885" t="s">
        <v>2853</v>
      </c>
    </row>
    <row r="1886" spans="6:6" x14ac:dyDescent="0.2">
      <c r="F1886" t="s">
        <v>2854</v>
      </c>
    </row>
    <row r="1887" spans="6:6" x14ac:dyDescent="0.2">
      <c r="F1887" t="s">
        <v>2855</v>
      </c>
    </row>
    <row r="1888" spans="6:6" x14ac:dyDescent="0.2">
      <c r="F1888" t="s">
        <v>2856</v>
      </c>
    </row>
    <row r="1889" spans="6:6" x14ac:dyDescent="0.2">
      <c r="F1889" t="s">
        <v>2857</v>
      </c>
    </row>
    <row r="1890" spans="6:6" x14ac:dyDescent="0.2">
      <c r="F1890" t="s">
        <v>2858</v>
      </c>
    </row>
    <row r="1891" spans="6:6" x14ac:dyDescent="0.2">
      <c r="F1891" t="s">
        <v>2859</v>
      </c>
    </row>
    <row r="1892" spans="6:6" x14ac:dyDescent="0.2">
      <c r="F1892" t="s">
        <v>2860</v>
      </c>
    </row>
    <row r="1893" spans="6:6" x14ac:dyDescent="0.2">
      <c r="F1893" t="s">
        <v>2861</v>
      </c>
    </row>
    <row r="1894" spans="6:6" x14ac:dyDescent="0.2">
      <c r="F1894" t="s">
        <v>2862</v>
      </c>
    </row>
    <row r="1895" spans="6:6" x14ac:dyDescent="0.2">
      <c r="F1895" t="s">
        <v>2863</v>
      </c>
    </row>
    <row r="1896" spans="6:6" x14ac:dyDescent="0.2">
      <c r="F1896" t="s">
        <v>2864</v>
      </c>
    </row>
    <row r="1897" spans="6:6" x14ac:dyDescent="0.2">
      <c r="F1897" t="s">
        <v>2865</v>
      </c>
    </row>
    <row r="1898" spans="6:6" x14ac:dyDescent="0.2">
      <c r="F1898" t="s">
        <v>2866</v>
      </c>
    </row>
    <row r="1899" spans="6:6" x14ac:dyDescent="0.2">
      <c r="F1899" t="s">
        <v>2867</v>
      </c>
    </row>
    <row r="1900" spans="6:6" x14ac:dyDescent="0.2">
      <c r="F1900" t="s">
        <v>2868</v>
      </c>
    </row>
    <row r="1901" spans="6:6" x14ac:dyDescent="0.2">
      <c r="F1901" t="s">
        <v>2869</v>
      </c>
    </row>
    <row r="1902" spans="6:6" x14ac:dyDescent="0.2">
      <c r="F1902" t="s">
        <v>2870</v>
      </c>
    </row>
    <row r="1903" spans="6:6" x14ac:dyDescent="0.2">
      <c r="F1903" t="s">
        <v>2871</v>
      </c>
    </row>
    <row r="1904" spans="6:6" x14ac:dyDescent="0.2">
      <c r="F1904" t="s">
        <v>2872</v>
      </c>
    </row>
    <row r="1905" spans="6:6" x14ac:dyDescent="0.2">
      <c r="F1905" t="s">
        <v>2873</v>
      </c>
    </row>
    <row r="1906" spans="6:6" x14ac:dyDescent="0.2">
      <c r="F1906" t="s">
        <v>2874</v>
      </c>
    </row>
    <row r="1907" spans="6:6" x14ac:dyDescent="0.2">
      <c r="F1907" t="s">
        <v>2875</v>
      </c>
    </row>
    <row r="1908" spans="6:6" x14ac:dyDescent="0.2">
      <c r="F1908" t="s">
        <v>2876</v>
      </c>
    </row>
    <row r="1909" spans="6:6" x14ac:dyDescent="0.2">
      <c r="F1909" t="s">
        <v>2877</v>
      </c>
    </row>
    <row r="1910" spans="6:6" x14ac:dyDescent="0.2">
      <c r="F1910" t="s">
        <v>2878</v>
      </c>
    </row>
    <row r="1911" spans="6:6" x14ac:dyDescent="0.2">
      <c r="F1911" t="s">
        <v>2879</v>
      </c>
    </row>
    <row r="1912" spans="6:6" x14ac:dyDescent="0.2">
      <c r="F1912" t="s">
        <v>2880</v>
      </c>
    </row>
    <row r="1913" spans="6:6" x14ac:dyDescent="0.2">
      <c r="F1913" t="s">
        <v>2881</v>
      </c>
    </row>
    <row r="1914" spans="6:6" x14ac:dyDescent="0.2">
      <c r="F1914" t="s">
        <v>2882</v>
      </c>
    </row>
    <row r="1915" spans="6:6" x14ac:dyDescent="0.2">
      <c r="F1915" t="s">
        <v>2883</v>
      </c>
    </row>
    <row r="1916" spans="6:6" x14ac:dyDescent="0.2">
      <c r="F1916" t="s">
        <v>2884</v>
      </c>
    </row>
    <row r="1917" spans="6:6" x14ac:dyDescent="0.2">
      <c r="F1917" t="s">
        <v>2885</v>
      </c>
    </row>
    <row r="1918" spans="6:6" x14ac:dyDescent="0.2">
      <c r="F1918" t="s">
        <v>2886</v>
      </c>
    </row>
    <row r="1919" spans="6:6" x14ac:dyDescent="0.2">
      <c r="F1919" t="s">
        <v>2887</v>
      </c>
    </row>
    <row r="1920" spans="6:6" x14ac:dyDescent="0.2">
      <c r="F1920" t="s">
        <v>2888</v>
      </c>
    </row>
    <row r="1921" spans="6:6" x14ac:dyDescent="0.2">
      <c r="F1921" t="s">
        <v>2889</v>
      </c>
    </row>
    <row r="1922" spans="6:6" x14ac:dyDescent="0.2">
      <c r="F1922" t="s">
        <v>2890</v>
      </c>
    </row>
    <row r="1923" spans="6:6" x14ac:dyDescent="0.2">
      <c r="F1923" t="s">
        <v>2891</v>
      </c>
    </row>
    <row r="1924" spans="6:6" x14ac:dyDescent="0.2">
      <c r="F1924" t="s">
        <v>2892</v>
      </c>
    </row>
    <row r="1925" spans="6:6" x14ac:dyDescent="0.2">
      <c r="F1925" t="s">
        <v>2893</v>
      </c>
    </row>
    <row r="1926" spans="6:6" x14ac:dyDescent="0.2">
      <c r="F1926" t="s">
        <v>2894</v>
      </c>
    </row>
    <row r="1927" spans="6:6" x14ac:dyDescent="0.2">
      <c r="F1927" t="s">
        <v>2895</v>
      </c>
    </row>
    <row r="1928" spans="6:6" x14ac:dyDescent="0.2">
      <c r="F1928" t="s">
        <v>2896</v>
      </c>
    </row>
    <row r="1929" spans="6:6" x14ac:dyDescent="0.2">
      <c r="F1929" t="s">
        <v>2897</v>
      </c>
    </row>
    <row r="1930" spans="6:6" x14ac:dyDescent="0.2">
      <c r="F1930" t="s">
        <v>2898</v>
      </c>
    </row>
    <row r="1931" spans="6:6" x14ac:dyDescent="0.2">
      <c r="F1931" t="s">
        <v>2899</v>
      </c>
    </row>
    <row r="1932" spans="6:6" x14ac:dyDescent="0.2">
      <c r="F1932" t="s">
        <v>2900</v>
      </c>
    </row>
    <row r="1933" spans="6:6" x14ac:dyDescent="0.2">
      <c r="F1933" t="s">
        <v>2901</v>
      </c>
    </row>
    <row r="1934" spans="6:6" x14ac:dyDescent="0.2">
      <c r="F1934" t="s">
        <v>2902</v>
      </c>
    </row>
    <row r="1935" spans="6:6" x14ac:dyDescent="0.2">
      <c r="F1935" t="s">
        <v>2903</v>
      </c>
    </row>
    <row r="1936" spans="6:6" x14ac:dyDescent="0.2">
      <c r="F1936" t="s">
        <v>2904</v>
      </c>
    </row>
    <row r="1937" spans="6:6" x14ac:dyDescent="0.2">
      <c r="F1937" t="s">
        <v>2905</v>
      </c>
    </row>
    <row r="1938" spans="6:6" x14ac:dyDescent="0.2">
      <c r="F1938" t="s">
        <v>2906</v>
      </c>
    </row>
    <row r="1939" spans="6:6" x14ac:dyDescent="0.2">
      <c r="F1939" t="s">
        <v>2907</v>
      </c>
    </row>
    <row r="1940" spans="6:6" x14ac:dyDescent="0.2">
      <c r="F1940" t="s">
        <v>2908</v>
      </c>
    </row>
    <row r="1941" spans="6:6" x14ac:dyDescent="0.2">
      <c r="F1941" t="s">
        <v>2909</v>
      </c>
    </row>
    <row r="1942" spans="6:6" x14ac:dyDescent="0.2">
      <c r="F1942" t="s">
        <v>2910</v>
      </c>
    </row>
    <row r="1943" spans="6:6" x14ac:dyDescent="0.2">
      <c r="F1943" t="s">
        <v>2911</v>
      </c>
    </row>
    <row r="1944" spans="6:6" x14ac:dyDescent="0.2">
      <c r="F1944" t="s">
        <v>2912</v>
      </c>
    </row>
    <row r="1945" spans="6:6" x14ac:dyDescent="0.2">
      <c r="F1945" t="s">
        <v>2913</v>
      </c>
    </row>
    <row r="1946" spans="6:6" x14ac:dyDescent="0.2">
      <c r="F1946" t="s">
        <v>2914</v>
      </c>
    </row>
    <row r="1947" spans="6:6" x14ac:dyDescent="0.2">
      <c r="F1947" t="s">
        <v>2915</v>
      </c>
    </row>
    <row r="1948" spans="6:6" x14ac:dyDescent="0.2">
      <c r="F1948" t="s">
        <v>2916</v>
      </c>
    </row>
    <row r="1949" spans="6:6" x14ac:dyDescent="0.2">
      <c r="F1949" t="s">
        <v>2917</v>
      </c>
    </row>
    <row r="1950" spans="6:6" x14ac:dyDescent="0.2">
      <c r="F1950" t="s">
        <v>2918</v>
      </c>
    </row>
    <row r="1951" spans="6:6" x14ac:dyDescent="0.2">
      <c r="F1951" t="s">
        <v>2919</v>
      </c>
    </row>
    <row r="1952" spans="6:6" x14ac:dyDescent="0.2">
      <c r="F1952" t="s">
        <v>2920</v>
      </c>
    </row>
    <row r="1953" spans="6:6" x14ac:dyDescent="0.2">
      <c r="F1953" t="s">
        <v>2921</v>
      </c>
    </row>
    <row r="1954" spans="6:6" x14ac:dyDescent="0.2">
      <c r="F1954" t="s">
        <v>2922</v>
      </c>
    </row>
    <row r="1955" spans="6:6" x14ac:dyDescent="0.2">
      <c r="F1955" t="s">
        <v>2923</v>
      </c>
    </row>
    <row r="1956" spans="6:6" x14ac:dyDescent="0.2">
      <c r="F1956" t="s">
        <v>2924</v>
      </c>
    </row>
    <row r="1957" spans="6:6" x14ac:dyDescent="0.2">
      <c r="F1957" t="s">
        <v>2925</v>
      </c>
    </row>
    <row r="1958" spans="6:6" x14ac:dyDescent="0.2">
      <c r="F1958" t="s">
        <v>2926</v>
      </c>
    </row>
    <row r="1959" spans="6:6" x14ac:dyDescent="0.2">
      <c r="F1959" t="s">
        <v>2927</v>
      </c>
    </row>
    <row r="1960" spans="6:6" x14ac:dyDescent="0.2">
      <c r="F1960" t="s">
        <v>2928</v>
      </c>
    </row>
    <row r="1961" spans="6:6" x14ac:dyDescent="0.2">
      <c r="F1961" t="s">
        <v>2929</v>
      </c>
    </row>
    <row r="1962" spans="6:6" x14ac:dyDescent="0.2">
      <c r="F1962" t="s">
        <v>2930</v>
      </c>
    </row>
    <row r="1963" spans="6:6" x14ac:dyDescent="0.2">
      <c r="F1963" t="s">
        <v>2931</v>
      </c>
    </row>
    <row r="1964" spans="6:6" x14ac:dyDescent="0.2">
      <c r="F1964" t="s">
        <v>2932</v>
      </c>
    </row>
    <row r="1965" spans="6:6" x14ac:dyDescent="0.2">
      <c r="F1965" t="s">
        <v>2933</v>
      </c>
    </row>
    <row r="1966" spans="6:6" x14ac:dyDescent="0.2">
      <c r="F1966" t="s">
        <v>2934</v>
      </c>
    </row>
    <row r="1967" spans="6:6" x14ac:dyDescent="0.2">
      <c r="F1967" t="s">
        <v>2935</v>
      </c>
    </row>
    <row r="1968" spans="6:6" x14ac:dyDescent="0.2">
      <c r="F1968" t="s">
        <v>2936</v>
      </c>
    </row>
    <row r="1969" spans="6:6" x14ac:dyDescent="0.2">
      <c r="F1969" t="s">
        <v>2937</v>
      </c>
    </row>
    <row r="1970" spans="6:6" x14ac:dyDescent="0.2">
      <c r="F1970" t="s">
        <v>2938</v>
      </c>
    </row>
    <row r="1971" spans="6:6" x14ac:dyDescent="0.2">
      <c r="F1971" t="s">
        <v>2939</v>
      </c>
    </row>
    <row r="1972" spans="6:6" x14ac:dyDescent="0.2">
      <c r="F1972" t="s">
        <v>2940</v>
      </c>
    </row>
    <row r="1973" spans="6:6" x14ac:dyDescent="0.2">
      <c r="F1973" t="s">
        <v>2941</v>
      </c>
    </row>
    <row r="1974" spans="6:6" x14ac:dyDescent="0.2">
      <c r="F1974" t="s">
        <v>2942</v>
      </c>
    </row>
    <row r="1975" spans="6:6" x14ac:dyDescent="0.2">
      <c r="F1975" t="s">
        <v>2943</v>
      </c>
    </row>
    <row r="1976" spans="6:6" x14ac:dyDescent="0.2">
      <c r="F1976" t="s">
        <v>2944</v>
      </c>
    </row>
    <row r="1977" spans="6:6" x14ac:dyDescent="0.2">
      <c r="F1977" t="s">
        <v>2945</v>
      </c>
    </row>
    <row r="1978" spans="6:6" x14ac:dyDescent="0.2">
      <c r="F1978" t="s">
        <v>2946</v>
      </c>
    </row>
    <row r="1979" spans="6:6" x14ac:dyDescent="0.2">
      <c r="F1979" t="s">
        <v>2947</v>
      </c>
    </row>
    <row r="1980" spans="6:6" x14ac:dyDescent="0.2">
      <c r="F1980" t="s">
        <v>2948</v>
      </c>
    </row>
    <row r="1981" spans="6:6" x14ac:dyDescent="0.2">
      <c r="F1981" t="s">
        <v>2949</v>
      </c>
    </row>
    <row r="1982" spans="6:6" x14ac:dyDescent="0.2">
      <c r="F1982" t="s">
        <v>2950</v>
      </c>
    </row>
    <row r="1983" spans="6:6" x14ac:dyDescent="0.2">
      <c r="F1983" t="s">
        <v>2951</v>
      </c>
    </row>
    <row r="1984" spans="6:6" x14ac:dyDescent="0.2">
      <c r="F1984" t="s">
        <v>2952</v>
      </c>
    </row>
    <row r="1985" spans="6:6" x14ac:dyDescent="0.2">
      <c r="F1985" t="s">
        <v>2953</v>
      </c>
    </row>
    <row r="1986" spans="6:6" x14ac:dyDescent="0.2">
      <c r="F1986" t="s">
        <v>2954</v>
      </c>
    </row>
    <row r="1987" spans="6:6" x14ac:dyDescent="0.2">
      <c r="F1987" t="s">
        <v>2955</v>
      </c>
    </row>
    <row r="1988" spans="6:6" x14ac:dyDescent="0.2">
      <c r="F1988" t="s">
        <v>2956</v>
      </c>
    </row>
    <row r="1989" spans="6:6" x14ac:dyDescent="0.2">
      <c r="F1989" t="s">
        <v>2957</v>
      </c>
    </row>
    <row r="1990" spans="6:6" x14ac:dyDescent="0.2">
      <c r="F1990" t="s">
        <v>2958</v>
      </c>
    </row>
    <row r="1991" spans="6:6" x14ac:dyDescent="0.2">
      <c r="F1991" t="s">
        <v>2959</v>
      </c>
    </row>
    <row r="1992" spans="6:6" x14ac:dyDescent="0.2">
      <c r="F1992" t="s">
        <v>2960</v>
      </c>
    </row>
    <row r="1993" spans="6:6" x14ac:dyDescent="0.2">
      <c r="F1993" t="s">
        <v>2961</v>
      </c>
    </row>
    <row r="1994" spans="6:6" x14ac:dyDescent="0.2">
      <c r="F1994" t="s">
        <v>2962</v>
      </c>
    </row>
    <row r="1995" spans="6:6" x14ac:dyDescent="0.2">
      <c r="F1995" t="s">
        <v>2963</v>
      </c>
    </row>
    <row r="1996" spans="6:6" x14ac:dyDescent="0.2">
      <c r="F1996" t="s">
        <v>2964</v>
      </c>
    </row>
  </sheetData>
  <customSheetViews>
    <customSheetView guid="{62C2D7BF-7EC5-4E57-B9AD-5B03B3884291}" topLeftCell="E1">
      <selection activeCell="I1" sqref="I1:I7"/>
      <pageMargins left="0.7" right="0.7" top="0.75" bottom="0.75" header="0.3" footer="0.3"/>
    </customSheetView>
  </customSheetViews>
  <conditionalFormatting sqref="A653 A593:A632 A403:A591 A2:A401 A637 A640">
    <cfRule type="duplicateValues" dxfId="13" priority="14" stopIfTrue="1"/>
  </conditionalFormatting>
  <conditionalFormatting sqref="A653 A593:A632 A2:A591 A637 A640">
    <cfRule type="duplicateValues" dxfId="12" priority="13" stopIfTrue="1"/>
  </conditionalFormatting>
  <conditionalFormatting sqref="A653 A2:A632 A637 A640">
    <cfRule type="duplicateValues" dxfId="11" priority="12" stopIfTrue="1"/>
  </conditionalFormatting>
  <conditionalFormatting sqref="A2:A653">
    <cfRule type="duplicateValues" dxfId="10" priority="10" stopIfTrue="1"/>
    <cfRule type="duplicateValues" dxfId="9" priority="11" stopIfTrue="1"/>
  </conditionalFormatting>
  <conditionalFormatting sqref="A2:A695">
    <cfRule type="duplicateValues" dxfId="8" priority="9" stopIfTrue="1"/>
  </conditionalFormatting>
  <conditionalFormatting sqref="A779">
    <cfRule type="duplicateValues" dxfId="7" priority="6" stopIfTrue="1"/>
  </conditionalFormatting>
  <conditionalFormatting sqref="A779">
    <cfRule type="duplicateValues" dxfId="6" priority="5" stopIfTrue="1"/>
  </conditionalFormatting>
  <conditionalFormatting sqref="A779">
    <cfRule type="duplicateValues" dxfId="5" priority="4" stopIfTrue="1"/>
  </conditionalFormatting>
  <conditionalFormatting sqref="A779">
    <cfRule type="duplicateValues" dxfId="4" priority="2" stopIfTrue="1"/>
    <cfRule type="duplicateValues" dxfId="3" priority="3" stopIfTrue="1"/>
  </conditionalFormatting>
  <conditionalFormatting sqref="A779">
    <cfRule type="duplicateValues" dxfId="2" priority="1" stopIfTrue="1"/>
  </conditionalFormatting>
  <conditionalFormatting sqref="A2:A779">
    <cfRule type="duplicateValues" dxfId="1" priority="7" stopIfTrue="1"/>
  </conditionalFormatting>
  <conditionalFormatting sqref="A2:A782">
    <cfRule type="duplicateValues" dxfId="0" priority="8" stopIfTrue="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3037"/>
  <sheetViews>
    <sheetView topLeftCell="A2089" workbookViewId="0">
      <selection activeCell="A2089" sqref="A1:B1048576"/>
    </sheetView>
  </sheetViews>
  <sheetFormatPr defaultRowHeight="14.25" x14ac:dyDescent="0.2"/>
  <cols>
    <col min="1" max="1" width="69.75" style="166" bestFit="1" customWidth="1"/>
    <col min="2" max="2" width="46" style="166" customWidth="1"/>
  </cols>
  <sheetData>
    <row r="1" spans="1:2" x14ac:dyDescent="0.2">
      <c r="A1" s="147" t="s">
        <v>4353</v>
      </c>
      <c r="B1" s="147" t="s">
        <v>6849</v>
      </c>
    </row>
    <row r="2" spans="1:2" x14ac:dyDescent="0.2">
      <c r="A2" s="148" t="s">
        <v>4405</v>
      </c>
      <c r="B2" s="27" t="s">
        <v>4096</v>
      </c>
    </row>
    <row r="3" spans="1:2" x14ac:dyDescent="0.2">
      <c r="A3" s="27" t="s">
        <v>4406</v>
      </c>
      <c r="B3" s="27" t="s">
        <v>4096</v>
      </c>
    </row>
    <row r="4" spans="1:2" x14ac:dyDescent="0.2">
      <c r="A4" s="4" t="s">
        <v>6261</v>
      </c>
      <c r="B4" s="4" t="s">
        <v>7017</v>
      </c>
    </row>
    <row r="5" spans="1:2" x14ac:dyDescent="0.2">
      <c r="A5" s="4" t="s">
        <v>6351</v>
      </c>
      <c r="B5" s="4" t="s">
        <v>7020</v>
      </c>
    </row>
    <row r="6" spans="1:2" x14ac:dyDescent="0.2">
      <c r="A6" s="4" t="s">
        <v>6334</v>
      </c>
      <c r="B6" s="4" t="s">
        <v>7018</v>
      </c>
    </row>
    <row r="7" spans="1:2" x14ac:dyDescent="0.2">
      <c r="A7" s="160" t="s">
        <v>5510</v>
      </c>
      <c r="B7" s="161" t="s">
        <v>4096</v>
      </c>
    </row>
    <row r="8" spans="1:2" x14ac:dyDescent="0.2">
      <c r="A8" s="4" t="s">
        <v>5349</v>
      </c>
      <c r="B8" s="4" t="s">
        <v>6934</v>
      </c>
    </row>
    <row r="9" spans="1:2" x14ac:dyDescent="0.2">
      <c r="A9" s="4" t="s">
        <v>4564</v>
      </c>
      <c r="B9" s="4" t="s">
        <v>6869</v>
      </c>
    </row>
    <row r="10" spans="1:2" x14ac:dyDescent="0.2">
      <c r="A10" s="150" t="s">
        <v>6151</v>
      </c>
      <c r="B10" s="4" t="s">
        <v>6997</v>
      </c>
    </row>
    <row r="11" spans="1:2" x14ac:dyDescent="0.2">
      <c r="A11" s="150" t="s">
        <v>5437</v>
      </c>
      <c r="B11" s="4" t="s">
        <v>6938</v>
      </c>
    </row>
    <row r="12" spans="1:2" x14ac:dyDescent="0.2">
      <c r="A12" s="4" t="s">
        <v>4447</v>
      </c>
      <c r="B12" s="27" t="s">
        <v>4096</v>
      </c>
    </row>
    <row r="13" spans="1:2" x14ac:dyDescent="0.2">
      <c r="A13" s="4" t="s">
        <v>4448</v>
      </c>
      <c r="B13" s="27" t="s">
        <v>4096</v>
      </c>
    </row>
    <row r="14" spans="1:2" x14ac:dyDescent="0.2">
      <c r="A14" s="4" t="s">
        <v>5333</v>
      </c>
      <c r="B14" s="4" t="s">
        <v>6934</v>
      </c>
    </row>
    <row r="15" spans="1:2" x14ac:dyDescent="0.2">
      <c r="A15" s="4" t="s">
        <v>5422</v>
      </c>
      <c r="B15" s="150" t="s">
        <v>4096</v>
      </c>
    </row>
    <row r="16" spans="1:2" x14ac:dyDescent="0.2">
      <c r="A16" s="4" t="s">
        <v>5259</v>
      </c>
      <c r="B16" s="4" t="s">
        <v>6933</v>
      </c>
    </row>
    <row r="17" spans="1:2" x14ac:dyDescent="0.2">
      <c r="A17" s="4" t="s">
        <v>5332</v>
      </c>
      <c r="B17" s="4" t="s">
        <v>6934</v>
      </c>
    </row>
    <row r="18" spans="1:2" x14ac:dyDescent="0.2">
      <c r="A18" s="150" t="s">
        <v>5740</v>
      </c>
      <c r="B18" s="4" t="s">
        <v>6974</v>
      </c>
    </row>
    <row r="19" spans="1:2" x14ac:dyDescent="0.2">
      <c r="A19" s="150" t="s">
        <v>128</v>
      </c>
      <c r="B19" s="4" t="s">
        <v>6975</v>
      </c>
    </row>
    <row r="20" spans="1:2" x14ac:dyDescent="0.2">
      <c r="A20" s="4" t="s">
        <v>5331</v>
      </c>
      <c r="B20" s="4" t="s">
        <v>6934</v>
      </c>
    </row>
    <row r="21" spans="1:2" x14ac:dyDescent="0.2">
      <c r="A21" s="27" t="s">
        <v>4369</v>
      </c>
      <c r="B21" s="27" t="s">
        <v>4096</v>
      </c>
    </row>
    <row r="22" spans="1:2" x14ac:dyDescent="0.2">
      <c r="A22" s="4" t="s">
        <v>6262</v>
      </c>
      <c r="B22" s="4" t="s">
        <v>7017</v>
      </c>
    </row>
    <row r="23" spans="1:2" x14ac:dyDescent="0.2">
      <c r="A23" s="4" t="s">
        <v>4901</v>
      </c>
      <c r="B23" s="4" t="s">
        <v>6877</v>
      </c>
    </row>
    <row r="24" spans="1:2" x14ac:dyDescent="0.2">
      <c r="A24" s="4" t="s">
        <v>6544</v>
      </c>
      <c r="B24" s="4" t="s">
        <v>7048</v>
      </c>
    </row>
    <row r="25" spans="1:2" x14ac:dyDescent="0.2">
      <c r="A25" s="4" t="s">
        <v>6226</v>
      </c>
      <c r="B25" s="4" t="s">
        <v>4096</v>
      </c>
    </row>
    <row r="26" spans="1:2" x14ac:dyDescent="0.2">
      <c r="A26" s="150" t="s">
        <v>5514</v>
      </c>
      <c r="B26" s="4" t="s">
        <v>6940</v>
      </c>
    </row>
    <row r="27" spans="1:2" x14ac:dyDescent="0.2">
      <c r="A27" s="27" t="s">
        <v>4407</v>
      </c>
      <c r="B27" s="27" t="s">
        <v>4096</v>
      </c>
    </row>
    <row r="28" spans="1:2" x14ac:dyDescent="0.2">
      <c r="A28" s="150" t="s">
        <v>5515</v>
      </c>
      <c r="B28" s="4" t="s">
        <v>6941</v>
      </c>
    </row>
    <row r="29" spans="1:2" x14ac:dyDescent="0.2">
      <c r="A29" s="150" t="s">
        <v>5438</v>
      </c>
      <c r="B29" s="4" t="s">
        <v>6939</v>
      </c>
    </row>
    <row r="30" spans="1:2" x14ac:dyDescent="0.2">
      <c r="A30" s="150" t="s">
        <v>5741</v>
      </c>
      <c r="B30" s="4" t="s">
        <v>6976</v>
      </c>
    </row>
    <row r="31" spans="1:2" x14ac:dyDescent="0.2">
      <c r="A31" s="150" t="s">
        <v>5516</v>
      </c>
      <c r="B31" s="4" t="s">
        <v>6942</v>
      </c>
    </row>
    <row r="32" spans="1:2" x14ac:dyDescent="0.2">
      <c r="A32" s="150" t="s">
        <v>5517</v>
      </c>
      <c r="B32" s="4" t="s">
        <v>6942</v>
      </c>
    </row>
    <row r="33" spans="1:2" x14ac:dyDescent="0.2">
      <c r="A33" s="150" t="s">
        <v>5518</v>
      </c>
      <c r="B33" s="4" t="s">
        <v>6942</v>
      </c>
    </row>
    <row r="34" spans="1:2" x14ac:dyDescent="0.2">
      <c r="A34" s="150" t="s">
        <v>5742</v>
      </c>
      <c r="B34" s="4" t="s">
        <v>6977</v>
      </c>
    </row>
    <row r="35" spans="1:2" x14ac:dyDescent="0.2">
      <c r="A35" s="148" t="s">
        <v>6233</v>
      </c>
      <c r="B35" s="4" t="s">
        <v>4096</v>
      </c>
    </row>
    <row r="36" spans="1:2" x14ac:dyDescent="0.2">
      <c r="A36" s="4" t="s">
        <v>6352</v>
      </c>
      <c r="B36" s="4" t="s">
        <v>7021</v>
      </c>
    </row>
    <row r="37" spans="1:2" x14ac:dyDescent="0.2">
      <c r="A37" s="150" t="s">
        <v>6152</v>
      </c>
      <c r="B37" s="4" t="s">
        <v>6996</v>
      </c>
    </row>
    <row r="38" spans="1:2" x14ac:dyDescent="0.2">
      <c r="A38" s="150" t="s">
        <v>6153</v>
      </c>
      <c r="B38" s="4" t="s">
        <v>6997</v>
      </c>
    </row>
    <row r="39" spans="1:2" x14ac:dyDescent="0.2">
      <c r="A39" s="150" t="s">
        <v>6154</v>
      </c>
      <c r="B39" s="4" t="s">
        <v>6996</v>
      </c>
    </row>
    <row r="40" spans="1:2" x14ac:dyDescent="0.2">
      <c r="A40" s="150" t="s">
        <v>6155</v>
      </c>
      <c r="B40" s="4" t="s">
        <v>6996</v>
      </c>
    </row>
    <row r="41" spans="1:2" x14ac:dyDescent="0.2">
      <c r="A41" s="150" t="s">
        <v>6156</v>
      </c>
      <c r="B41" s="4" t="s">
        <v>6996</v>
      </c>
    </row>
    <row r="42" spans="1:2" x14ac:dyDescent="0.2">
      <c r="A42" s="150" t="s">
        <v>6157</v>
      </c>
      <c r="B42" s="4" t="s">
        <v>6996</v>
      </c>
    </row>
    <row r="43" spans="1:2" x14ac:dyDescent="0.2">
      <c r="A43" s="4" t="s">
        <v>6545</v>
      </c>
      <c r="B43" s="4" t="s">
        <v>7049</v>
      </c>
    </row>
    <row r="44" spans="1:2" x14ac:dyDescent="0.2">
      <c r="A44" s="4" t="s">
        <v>6086</v>
      </c>
      <c r="B44" s="4" t="s">
        <v>4096</v>
      </c>
    </row>
    <row r="45" spans="1:2" x14ac:dyDescent="0.2">
      <c r="A45" s="150" t="s">
        <v>5743</v>
      </c>
      <c r="B45" s="4" t="s">
        <v>6977</v>
      </c>
    </row>
    <row r="46" spans="1:2" x14ac:dyDescent="0.2">
      <c r="A46" s="150" t="s">
        <v>6158</v>
      </c>
      <c r="B46" s="4" t="s">
        <v>6997</v>
      </c>
    </row>
    <row r="47" spans="1:2" x14ac:dyDescent="0.2">
      <c r="A47" s="150" t="s">
        <v>5744</v>
      </c>
      <c r="B47" s="4" t="s">
        <v>6978</v>
      </c>
    </row>
    <row r="48" spans="1:2" x14ac:dyDescent="0.2">
      <c r="A48" s="150" t="s">
        <v>5745</v>
      </c>
      <c r="B48" s="4" t="s">
        <v>6978</v>
      </c>
    </row>
    <row r="49" spans="1:2" x14ac:dyDescent="0.2">
      <c r="A49" s="150" t="s">
        <v>5746</v>
      </c>
      <c r="B49" s="4" t="s">
        <v>6978</v>
      </c>
    </row>
    <row r="50" spans="1:2" x14ac:dyDescent="0.2">
      <c r="A50" s="150" t="s">
        <v>5747</v>
      </c>
      <c r="B50" s="4" t="s">
        <v>6978</v>
      </c>
    </row>
    <row r="51" spans="1:2" x14ac:dyDescent="0.2">
      <c r="A51" s="150" t="s">
        <v>5748</v>
      </c>
      <c r="B51" s="4" t="s">
        <v>6978</v>
      </c>
    </row>
    <row r="52" spans="1:2" x14ac:dyDescent="0.2">
      <c r="A52" s="150" t="s">
        <v>5749</v>
      </c>
      <c r="B52" s="4" t="s">
        <v>6978</v>
      </c>
    </row>
    <row r="53" spans="1:2" x14ac:dyDescent="0.2">
      <c r="A53" s="4" t="s">
        <v>6353</v>
      </c>
      <c r="B53" s="4" t="s">
        <v>7022</v>
      </c>
    </row>
    <row r="54" spans="1:2" x14ac:dyDescent="0.2">
      <c r="A54" s="150" t="s">
        <v>5519</v>
      </c>
      <c r="B54" s="4" t="s">
        <v>6943</v>
      </c>
    </row>
    <row r="55" spans="1:2" x14ac:dyDescent="0.2">
      <c r="A55" s="4" t="s">
        <v>6354</v>
      </c>
      <c r="B55" s="4" t="s">
        <v>7022</v>
      </c>
    </row>
    <row r="56" spans="1:2" x14ac:dyDescent="0.2">
      <c r="A56" s="4" t="s">
        <v>4761</v>
      </c>
      <c r="B56" s="4" t="s">
        <v>6890</v>
      </c>
    </row>
    <row r="57" spans="1:2" x14ac:dyDescent="0.2">
      <c r="A57" s="4" t="s">
        <v>4762</v>
      </c>
      <c r="B57" s="4" t="s">
        <v>6891</v>
      </c>
    </row>
    <row r="58" spans="1:2" x14ac:dyDescent="0.2">
      <c r="A58" s="4" t="s">
        <v>4466</v>
      </c>
      <c r="B58" s="27" t="s">
        <v>4096</v>
      </c>
    </row>
    <row r="59" spans="1:2" x14ac:dyDescent="0.2">
      <c r="A59" s="150" t="s">
        <v>4103</v>
      </c>
      <c r="B59" s="4" t="s">
        <v>6877</v>
      </c>
    </row>
    <row r="60" spans="1:2" x14ac:dyDescent="0.2">
      <c r="A60" s="150" t="s">
        <v>5439</v>
      </c>
      <c r="B60" s="4" t="s">
        <v>6939</v>
      </c>
    </row>
    <row r="61" spans="1:2" x14ac:dyDescent="0.2">
      <c r="A61" s="150" t="s">
        <v>5440</v>
      </c>
      <c r="B61" s="4" t="s">
        <v>6938</v>
      </c>
    </row>
    <row r="62" spans="1:2" x14ac:dyDescent="0.2">
      <c r="A62" s="150" t="s">
        <v>5911</v>
      </c>
      <c r="B62" s="4" t="s">
        <v>6989</v>
      </c>
    </row>
    <row r="63" spans="1:2" x14ac:dyDescent="0.2">
      <c r="A63" s="150" t="s">
        <v>5520</v>
      </c>
      <c r="B63" s="4" t="s">
        <v>6944</v>
      </c>
    </row>
    <row r="64" spans="1:2" x14ac:dyDescent="0.2">
      <c r="A64" s="150" t="s">
        <v>5521</v>
      </c>
      <c r="B64" s="4" t="s">
        <v>6944</v>
      </c>
    </row>
    <row r="65" spans="1:2" x14ac:dyDescent="0.2">
      <c r="A65" s="150" t="s">
        <v>5522</v>
      </c>
      <c r="B65" s="4" t="s">
        <v>6944</v>
      </c>
    </row>
    <row r="66" spans="1:2" x14ac:dyDescent="0.2">
      <c r="A66" s="150" t="s">
        <v>5523</v>
      </c>
      <c r="B66" s="4" t="s">
        <v>6944</v>
      </c>
    </row>
    <row r="67" spans="1:2" x14ac:dyDescent="0.2">
      <c r="A67" s="150" t="s">
        <v>5524</v>
      </c>
      <c r="B67" s="4" t="s">
        <v>6944</v>
      </c>
    </row>
    <row r="68" spans="1:2" x14ac:dyDescent="0.2">
      <c r="A68" s="150" t="s">
        <v>5525</v>
      </c>
      <c r="B68" s="4" t="s">
        <v>6944</v>
      </c>
    </row>
    <row r="69" spans="1:2" x14ac:dyDescent="0.2">
      <c r="A69" s="150" t="s">
        <v>5526</v>
      </c>
      <c r="B69" s="4" t="s">
        <v>6944</v>
      </c>
    </row>
    <row r="70" spans="1:2" x14ac:dyDescent="0.2">
      <c r="A70" s="4" t="s">
        <v>4568</v>
      </c>
      <c r="B70" s="4" t="s">
        <v>4096</v>
      </c>
    </row>
    <row r="71" spans="1:2" x14ac:dyDescent="0.2">
      <c r="A71" s="150" t="s">
        <v>5527</v>
      </c>
      <c r="B71" s="4" t="s">
        <v>6945</v>
      </c>
    </row>
    <row r="72" spans="1:2" x14ac:dyDescent="0.2">
      <c r="A72" s="150" t="s">
        <v>5527</v>
      </c>
      <c r="B72" s="4" t="s">
        <v>6992</v>
      </c>
    </row>
    <row r="73" spans="1:2" x14ac:dyDescent="0.2">
      <c r="A73" s="150" t="s">
        <v>5528</v>
      </c>
      <c r="B73" s="4" t="s">
        <v>6946</v>
      </c>
    </row>
    <row r="74" spans="1:2" x14ac:dyDescent="0.2">
      <c r="A74" s="150" t="s">
        <v>5529</v>
      </c>
      <c r="B74" s="4" t="s">
        <v>6947</v>
      </c>
    </row>
    <row r="75" spans="1:2" x14ac:dyDescent="0.2">
      <c r="A75" s="4" t="s">
        <v>6540</v>
      </c>
      <c r="B75" s="4" t="s">
        <v>4096</v>
      </c>
    </row>
    <row r="76" spans="1:2" x14ac:dyDescent="0.2">
      <c r="A76" s="4" t="s">
        <v>6227</v>
      </c>
      <c r="B76" s="4" t="s">
        <v>4096</v>
      </c>
    </row>
    <row r="77" spans="1:2" x14ac:dyDescent="0.2">
      <c r="A77" s="150" t="s">
        <v>5973</v>
      </c>
      <c r="B77" s="4" t="s">
        <v>6993</v>
      </c>
    </row>
    <row r="78" spans="1:2" x14ac:dyDescent="0.2">
      <c r="A78" s="150" t="s">
        <v>5974</v>
      </c>
      <c r="B78" s="4" t="s">
        <v>6993</v>
      </c>
    </row>
    <row r="79" spans="1:2" x14ac:dyDescent="0.2">
      <c r="A79" s="150" t="s">
        <v>5975</v>
      </c>
      <c r="B79" s="4" t="s">
        <v>6993</v>
      </c>
    </row>
    <row r="80" spans="1:2" x14ac:dyDescent="0.2">
      <c r="A80" s="150" t="s">
        <v>5976</v>
      </c>
      <c r="B80" s="4" t="s">
        <v>6993</v>
      </c>
    </row>
    <row r="81" spans="1:2" x14ac:dyDescent="0.2">
      <c r="A81" s="150" t="s">
        <v>5977</v>
      </c>
      <c r="B81" s="4" t="s">
        <v>6993</v>
      </c>
    </row>
    <row r="82" spans="1:2" x14ac:dyDescent="0.2">
      <c r="A82" s="150" t="s">
        <v>5978</v>
      </c>
      <c r="B82" s="4" t="s">
        <v>6993</v>
      </c>
    </row>
    <row r="83" spans="1:2" x14ac:dyDescent="0.2">
      <c r="A83" s="4" t="s">
        <v>4625</v>
      </c>
      <c r="B83" s="4" t="s">
        <v>6867</v>
      </c>
    </row>
    <row r="84" spans="1:2" x14ac:dyDescent="0.2">
      <c r="A84" s="4" t="s">
        <v>5343</v>
      </c>
      <c r="B84" s="4" t="s">
        <v>6936</v>
      </c>
    </row>
    <row r="85" spans="1:2" x14ac:dyDescent="0.2">
      <c r="A85" s="4" t="s">
        <v>5276</v>
      </c>
      <c r="B85" s="4" t="s">
        <v>6934</v>
      </c>
    </row>
    <row r="86" spans="1:2" x14ac:dyDescent="0.2">
      <c r="A86" s="4" t="s">
        <v>5377</v>
      </c>
      <c r="B86" s="4" t="s">
        <v>6936</v>
      </c>
    </row>
    <row r="87" spans="1:2" x14ac:dyDescent="0.2">
      <c r="A87" s="4" t="s">
        <v>6546</v>
      </c>
      <c r="B87" s="4" t="s">
        <v>7049</v>
      </c>
    </row>
    <row r="88" spans="1:2" x14ac:dyDescent="0.2">
      <c r="A88" s="148" t="s">
        <v>4393</v>
      </c>
      <c r="B88" s="27" t="s">
        <v>4096</v>
      </c>
    </row>
    <row r="89" spans="1:2" x14ac:dyDescent="0.2">
      <c r="A89" s="27" t="s">
        <v>4408</v>
      </c>
      <c r="B89" s="27" t="s">
        <v>4096</v>
      </c>
    </row>
    <row r="90" spans="1:2" x14ac:dyDescent="0.2">
      <c r="A90" s="4" t="s">
        <v>6066</v>
      </c>
      <c r="B90" s="4" t="s">
        <v>6995</v>
      </c>
    </row>
    <row r="91" spans="1:2" x14ac:dyDescent="0.2">
      <c r="A91" s="4" t="s">
        <v>6527</v>
      </c>
      <c r="B91" s="4" t="s">
        <v>4096</v>
      </c>
    </row>
    <row r="92" spans="1:2" x14ac:dyDescent="0.2">
      <c r="A92" s="4" t="s">
        <v>4579</v>
      </c>
      <c r="B92" s="4" t="s">
        <v>4096</v>
      </c>
    </row>
    <row r="93" spans="1:2" x14ac:dyDescent="0.2">
      <c r="A93" s="4" t="s">
        <v>5018</v>
      </c>
      <c r="B93" s="4" t="s">
        <v>6877</v>
      </c>
    </row>
    <row r="94" spans="1:2" x14ac:dyDescent="0.2">
      <c r="A94" s="4" t="s">
        <v>5019</v>
      </c>
      <c r="B94" s="4" t="s">
        <v>6877</v>
      </c>
    </row>
    <row r="95" spans="1:2" x14ac:dyDescent="0.2">
      <c r="A95" s="4" t="s">
        <v>5020</v>
      </c>
      <c r="B95" s="4" t="s">
        <v>6877</v>
      </c>
    </row>
    <row r="96" spans="1:2" x14ac:dyDescent="0.2">
      <c r="A96" s="4" t="s">
        <v>5021</v>
      </c>
      <c r="B96" s="4" t="s">
        <v>6877</v>
      </c>
    </row>
    <row r="97" spans="1:2" x14ac:dyDescent="0.2">
      <c r="A97" s="4" t="s">
        <v>5022</v>
      </c>
      <c r="B97" s="4" t="s">
        <v>6877</v>
      </c>
    </row>
    <row r="98" spans="1:2" x14ac:dyDescent="0.2">
      <c r="A98" s="4" t="s">
        <v>5023</v>
      </c>
      <c r="B98" s="4" t="s">
        <v>6877</v>
      </c>
    </row>
    <row r="99" spans="1:2" x14ac:dyDescent="0.2">
      <c r="A99" s="4" t="s">
        <v>5024</v>
      </c>
      <c r="B99" s="4" t="s">
        <v>6877</v>
      </c>
    </row>
    <row r="100" spans="1:2" x14ac:dyDescent="0.2">
      <c r="A100" s="150" t="s">
        <v>5912</v>
      </c>
      <c r="B100" s="4" t="s">
        <v>6990</v>
      </c>
    </row>
    <row r="101" spans="1:2" x14ac:dyDescent="0.2">
      <c r="A101" s="4" t="s">
        <v>4575</v>
      </c>
      <c r="B101" s="4" t="s">
        <v>4096</v>
      </c>
    </row>
    <row r="102" spans="1:2" x14ac:dyDescent="0.2">
      <c r="A102" s="4" t="s">
        <v>6679</v>
      </c>
      <c r="B102" s="4" t="s">
        <v>7049</v>
      </c>
    </row>
    <row r="103" spans="1:2" x14ac:dyDescent="0.2">
      <c r="A103" s="150" t="s">
        <v>5530</v>
      </c>
      <c r="B103" s="4" t="s">
        <v>6942</v>
      </c>
    </row>
    <row r="104" spans="1:2" x14ac:dyDescent="0.2">
      <c r="A104" s="148" t="s">
        <v>4358</v>
      </c>
      <c r="B104" s="27" t="s">
        <v>4096</v>
      </c>
    </row>
    <row r="105" spans="1:2" x14ac:dyDescent="0.2">
      <c r="A105" s="4" t="s">
        <v>4911</v>
      </c>
      <c r="B105" s="4" t="s">
        <v>6877</v>
      </c>
    </row>
    <row r="106" spans="1:2" x14ac:dyDescent="0.2">
      <c r="A106" s="150" t="s">
        <v>5750</v>
      </c>
      <c r="B106" s="4" t="s">
        <v>6978</v>
      </c>
    </row>
    <row r="107" spans="1:2" x14ac:dyDescent="0.2">
      <c r="A107" s="4" t="s">
        <v>5306</v>
      </c>
      <c r="B107" s="4" t="s">
        <v>6936</v>
      </c>
    </row>
    <row r="108" spans="1:2" x14ac:dyDescent="0.2">
      <c r="A108" s="150" t="s">
        <v>5979</v>
      </c>
      <c r="B108" s="4" t="s">
        <v>6994</v>
      </c>
    </row>
    <row r="109" spans="1:2" x14ac:dyDescent="0.2">
      <c r="A109" s="150" t="s">
        <v>5751</v>
      </c>
      <c r="B109" s="4" t="s">
        <v>6979</v>
      </c>
    </row>
    <row r="110" spans="1:2" x14ac:dyDescent="0.2">
      <c r="A110" s="4" t="s">
        <v>5348</v>
      </c>
      <c r="B110" s="4" t="s">
        <v>6934</v>
      </c>
    </row>
    <row r="111" spans="1:2" x14ac:dyDescent="0.2">
      <c r="A111" s="4" t="s">
        <v>5347</v>
      </c>
      <c r="B111" s="4" t="s">
        <v>6934</v>
      </c>
    </row>
    <row r="112" spans="1:2" x14ac:dyDescent="0.2">
      <c r="A112" s="4" t="s">
        <v>6541</v>
      </c>
      <c r="B112" s="4" t="s">
        <v>4096</v>
      </c>
    </row>
    <row r="113" spans="1:2" x14ac:dyDescent="0.2">
      <c r="A113" s="4" t="s">
        <v>6355</v>
      </c>
      <c r="B113" s="4" t="s">
        <v>7021</v>
      </c>
    </row>
    <row r="114" spans="1:2" x14ac:dyDescent="0.2">
      <c r="A114" s="150" t="s">
        <v>5531</v>
      </c>
      <c r="B114" s="4" t="s">
        <v>6948</v>
      </c>
    </row>
    <row r="115" spans="1:2" x14ac:dyDescent="0.2">
      <c r="A115" s="150" t="s">
        <v>5441</v>
      </c>
      <c r="B115" s="4" t="s">
        <v>6939</v>
      </c>
    </row>
    <row r="116" spans="1:2" x14ac:dyDescent="0.2">
      <c r="A116" s="4" t="s">
        <v>6356</v>
      </c>
      <c r="B116" s="4" t="s">
        <v>7021</v>
      </c>
    </row>
    <row r="117" spans="1:2" x14ac:dyDescent="0.2">
      <c r="A117" s="4" t="s">
        <v>6547</v>
      </c>
      <c r="B117" s="4" t="s">
        <v>7049</v>
      </c>
    </row>
    <row r="118" spans="1:2" x14ac:dyDescent="0.2">
      <c r="A118" s="4" t="s">
        <v>6548</v>
      </c>
      <c r="B118" s="4" t="s">
        <v>7049</v>
      </c>
    </row>
    <row r="119" spans="1:2" x14ac:dyDescent="0.2">
      <c r="A119" s="150" t="s">
        <v>6159</v>
      </c>
      <c r="B119" s="4" t="s">
        <v>6996</v>
      </c>
    </row>
    <row r="120" spans="1:2" x14ac:dyDescent="0.2">
      <c r="A120" s="4" t="s">
        <v>4537</v>
      </c>
      <c r="B120" s="4" t="s">
        <v>6870</v>
      </c>
    </row>
    <row r="121" spans="1:2" x14ac:dyDescent="0.2">
      <c r="A121" s="150" t="s">
        <v>5532</v>
      </c>
      <c r="B121" s="4" t="s">
        <v>6949</v>
      </c>
    </row>
    <row r="122" spans="1:2" x14ac:dyDescent="0.2">
      <c r="A122" s="150" t="s">
        <v>5442</v>
      </c>
      <c r="B122" s="4" t="s">
        <v>6938</v>
      </c>
    </row>
    <row r="123" spans="1:2" x14ac:dyDescent="0.2">
      <c r="A123" s="148" t="s">
        <v>5383</v>
      </c>
      <c r="B123" s="4" t="s">
        <v>6937</v>
      </c>
    </row>
    <row r="124" spans="1:2" x14ac:dyDescent="0.2">
      <c r="A124" s="150" t="s">
        <v>5533</v>
      </c>
      <c r="B124" s="4" t="s">
        <v>6950</v>
      </c>
    </row>
    <row r="125" spans="1:2" x14ac:dyDescent="0.2">
      <c r="A125" s="150" t="s">
        <v>5534</v>
      </c>
      <c r="B125" s="4" t="s">
        <v>6942</v>
      </c>
    </row>
    <row r="126" spans="1:2" x14ac:dyDescent="0.2">
      <c r="A126" s="4" t="s">
        <v>6549</v>
      </c>
      <c r="B126" s="4" t="s">
        <v>4096</v>
      </c>
    </row>
    <row r="127" spans="1:2" x14ac:dyDescent="0.2">
      <c r="A127" s="4" t="s">
        <v>5273</v>
      </c>
      <c r="B127" s="4" t="s">
        <v>6934</v>
      </c>
    </row>
    <row r="128" spans="1:2" x14ac:dyDescent="0.2">
      <c r="A128" s="4" t="s">
        <v>6656</v>
      </c>
      <c r="B128" s="4" t="s">
        <v>7049</v>
      </c>
    </row>
    <row r="129" spans="1:2" x14ac:dyDescent="0.2">
      <c r="A129" s="4" t="s">
        <v>4763</v>
      </c>
      <c r="B129" s="4" t="s">
        <v>6890</v>
      </c>
    </row>
    <row r="130" spans="1:2" x14ac:dyDescent="0.2">
      <c r="A130" s="4" t="s">
        <v>4764</v>
      </c>
      <c r="B130" s="4" t="s">
        <v>6891</v>
      </c>
    </row>
    <row r="131" spans="1:2" x14ac:dyDescent="0.2">
      <c r="A131" s="4" t="s">
        <v>5381</v>
      </c>
      <c r="B131" s="4" t="s">
        <v>6934</v>
      </c>
    </row>
    <row r="132" spans="1:2" x14ac:dyDescent="0.2">
      <c r="A132" s="27" t="s">
        <v>4396</v>
      </c>
      <c r="B132" s="27" t="s">
        <v>4096</v>
      </c>
    </row>
    <row r="133" spans="1:2" x14ac:dyDescent="0.2">
      <c r="A133" s="27" t="s">
        <v>4396</v>
      </c>
      <c r="B133" s="27" t="s">
        <v>4096</v>
      </c>
    </row>
    <row r="134" spans="1:2" x14ac:dyDescent="0.2">
      <c r="A134" s="150" t="s">
        <v>5752</v>
      </c>
      <c r="B134" s="4" t="s">
        <v>6974</v>
      </c>
    </row>
    <row r="135" spans="1:2" x14ac:dyDescent="0.2">
      <c r="A135" s="4" t="s">
        <v>4548</v>
      </c>
      <c r="B135" s="4" t="s">
        <v>6875</v>
      </c>
    </row>
    <row r="136" spans="1:2" x14ac:dyDescent="0.2">
      <c r="A136" s="4" t="s">
        <v>6103</v>
      </c>
      <c r="B136" s="4" t="s">
        <v>4096</v>
      </c>
    </row>
    <row r="137" spans="1:2" x14ac:dyDescent="0.2">
      <c r="A137" s="4" t="s">
        <v>6199</v>
      </c>
      <c r="B137" s="4" t="s">
        <v>4096</v>
      </c>
    </row>
    <row r="138" spans="1:2" x14ac:dyDescent="0.2">
      <c r="A138" s="148" t="s">
        <v>5388</v>
      </c>
      <c r="B138" s="4" t="s">
        <v>6937</v>
      </c>
    </row>
    <row r="139" spans="1:2" x14ac:dyDescent="0.2">
      <c r="A139" s="150" t="s">
        <v>5980</v>
      </c>
      <c r="B139" s="4" t="s">
        <v>6993</v>
      </c>
    </row>
    <row r="140" spans="1:2" x14ac:dyDescent="0.2">
      <c r="A140" s="150" t="s">
        <v>5981</v>
      </c>
      <c r="B140" s="4" t="s">
        <v>6993</v>
      </c>
    </row>
    <row r="141" spans="1:2" x14ac:dyDescent="0.2">
      <c r="A141" s="4" t="s">
        <v>6357</v>
      </c>
      <c r="B141" s="4" t="s">
        <v>7023</v>
      </c>
    </row>
    <row r="142" spans="1:2" x14ac:dyDescent="0.2">
      <c r="A142" s="150" t="s">
        <v>6114</v>
      </c>
      <c r="B142" s="4" t="s">
        <v>6996</v>
      </c>
    </row>
    <row r="143" spans="1:2" x14ac:dyDescent="0.2">
      <c r="A143" s="4" t="s">
        <v>6358</v>
      </c>
      <c r="B143" s="4" t="s">
        <v>7024</v>
      </c>
    </row>
    <row r="144" spans="1:2" x14ac:dyDescent="0.2">
      <c r="A144" s="148" t="s">
        <v>5391</v>
      </c>
      <c r="B144" s="4" t="s">
        <v>6937</v>
      </c>
    </row>
    <row r="145" spans="1:2" x14ac:dyDescent="0.2">
      <c r="A145" s="148" t="s">
        <v>5389</v>
      </c>
      <c r="B145" s="4" t="s">
        <v>6937</v>
      </c>
    </row>
    <row r="146" spans="1:2" x14ac:dyDescent="0.2">
      <c r="A146" s="148" t="s">
        <v>5390</v>
      </c>
      <c r="B146" s="4" t="s">
        <v>6937</v>
      </c>
    </row>
    <row r="147" spans="1:2" x14ac:dyDescent="0.2">
      <c r="A147" s="4" t="s">
        <v>6314</v>
      </c>
      <c r="B147" s="4" t="s">
        <v>7017</v>
      </c>
    </row>
    <row r="148" spans="1:2" x14ac:dyDescent="0.2">
      <c r="A148" s="4" t="s">
        <v>5089</v>
      </c>
      <c r="B148" s="4" t="s">
        <v>6877</v>
      </c>
    </row>
    <row r="149" spans="1:2" x14ac:dyDescent="0.2">
      <c r="A149" s="4" t="s">
        <v>6282</v>
      </c>
      <c r="B149" s="4" t="s">
        <v>7017</v>
      </c>
    </row>
    <row r="150" spans="1:2" x14ac:dyDescent="0.2">
      <c r="A150" s="4" t="s">
        <v>6087</v>
      </c>
      <c r="B150" s="4" t="s">
        <v>4096</v>
      </c>
    </row>
    <row r="151" spans="1:2" x14ac:dyDescent="0.2">
      <c r="A151" s="4" t="s">
        <v>4917</v>
      </c>
      <c r="B151" s="4" t="s">
        <v>6877</v>
      </c>
    </row>
    <row r="152" spans="1:2" x14ac:dyDescent="0.2">
      <c r="A152" s="4" t="s">
        <v>4918</v>
      </c>
      <c r="B152" s="4" t="s">
        <v>6877</v>
      </c>
    </row>
    <row r="153" spans="1:2" x14ac:dyDescent="0.2">
      <c r="A153" s="4" t="s">
        <v>5433</v>
      </c>
      <c r="B153" s="4" t="s">
        <v>4096</v>
      </c>
    </row>
    <row r="154" spans="1:2" x14ac:dyDescent="0.2">
      <c r="A154" s="150" t="s">
        <v>5753</v>
      </c>
      <c r="B154" s="4" t="s">
        <v>6980</v>
      </c>
    </row>
    <row r="155" spans="1:2" x14ac:dyDescent="0.2">
      <c r="A155" s="4" t="s">
        <v>6359</v>
      </c>
      <c r="B155" s="4" t="s">
        <v>7024</v>
      </c>
    </row>
    <row r="156" spans="1:2" x14ac:dyDescent="0.2">
      <c r="A156" s="150" t="s">
        <v>5443</v>
      </c>
      <c r="B156" s="4" t="s">
        <v>6938</v>
      </c>
    </row>
    <row r="157" spans="1:2" x14ac:dyDescent="0.2">
      <c r="A157" s="150" t="s">
        <v>5444</v>
      </c>
      <c r="B157" s="4" t="s">
        <v>6938</v>
      </c>
    </row>
    <row r="158" spans="1:2" x14ac:dyDescent="0.2">
      <c r="A158" s="150" t="s">
        <v>5445</v>
      </c>
      <c r="B158" s="4" t="s">
        <v>6939</v>
      </c>
    </row>
    <row r="159" spans="1:2" x14ac:dyDescent="0.2">
      <c r="A159" s="150" t="s">
        <v>5446</v>
      </c>
      <c r="B159" s="4" t="s">
        <v>6938</v>
      </c>
    </row>
    <row r="160" spans="1:2" x14ac:dyDescent="0.2">
      <c r="A160" s="150" t="s">
        <v>5447</v>
      </c>
      <c r="B160" s="4" t="s">
        <v>6938</v>
      </c>
    </row>
    <row r="161" spans="1:2" x14ac:dyDescent="0.2">
      <c r="A161" s="150" t="s">
        <v>5448</v>
      </c>
      <c r="B161" s="4" t="s">
        <v>6938</v>
      </c>
    </row>
    <row r="162" spans="1:2" x14ac:dyDescent="0.2">
      <c r="A162" s="150" t="s">
        <v>5449</v>
      </c>
      <c r="B162" s="4" t="s">
        <v>6938</v>
      </c>
    </row>
    <row r="163" spans="1:2" x14ac:dyDescent="0.2">
      <c r="A163" s="150" t="s">
        <v>5450</v>
      </c>
      <c r="B163" s="4" t="s">
        <v>6939</v>
      </c>
    </row>
    <row r="164" spans="1:2" x14ac:dyDescent="0.2">
      <c r="A164" s="150" t="s">
        <v>5451</v>
      </c>
      <c r="B164" s="4" t="s">
        <v>6938</v>
      </c>
    </row>
    <row r="165" spans="1:2" x14ac:dyDescent="0.2">
      <c r="A165" s="150" t="s">
        <v>5452</v>
      </c>
      <c r="B165" s="4" t="s">
        <v>6938</v>
      </c>
    </row>
    <row r="166" spans="1:2" x14ac:dyDescent="0.2">
      <c r="A166" s="150" t="s">
        <v>5453</v>
      </c>
      <c r="B166" s="4" t="s">
        <v>6939</v>
      </c>
    </row>
    <row r="167" spans="1:2" x14ac:dyDescent="0.2">
      <c r="A167" s="150" t="s">
        <v>5454</v>
      </c>
      <c r="B167" s="4" t="s">
        <v>6938</v>
      </c>
    </row>
    <row r="168" spans="1:2" x14ac:dyDescent="0.2">
      <c r="A168" s="150" t="s">
        <v>5913</v>
      </c>
      <c r="B168" s="4" t="s">
        <v>6990</v>
      </c>
    </row>
    <row r="169" spans="1:2" x14ac:dyDescent="0.2">
      <c r="A169" s="150" t="s">
        <v>5982</v>
      </c>
      <c r="B169" s="4" t="s">
        <v>6994</v>
      </c>
    </row>
    <row r="170" spans="1:2" x14ac:dyDescent="0.2">
      <c r="A170" s="150" t="s">
        <v>5983</v>
      </c>
      <c r="B170" s="4" t="s">
        <v>6993</v>
      </c>
    </row>
    <row r="171" spans="1:2" x14ac:dyDescent="0.2">
      <c r="A171" s="150" t="s">
        <v>5455</v>
      </c>
      <c r="B171" s="4" t="s">
        <v>6938</v>
      </c>
    </row>
    <row r="172" spans="1:2" x14ac:dyDescent="0.2">
      <c r="A172" s="150" t="s">
        <v>5456</v>
      </c>
      <c r="B172" s="4" t="s">
        <v>6938</v>
      </c>
    </row>
    <row r="173" spans="1:2" x14ac:dyDescent="0.2">
      <c r="A173" s="4" t="s">
        <v>4449</v>
      </c>
      <c r="B173" s="27" t="s">
        <v>4096</v>
      </c>
    </row>
    <row r="174" spans="1:2" x14ac:dyDescent="0.2">
      <c r="A174" s="27" t="s">
        <v>4370</v>
      </c>
      <c r="B174" s="27" t="s">
        <v>4096</v>
      </c>
    </row>
    <row r="175" spans="1:2" x14ac:dyDescent="0.2">
      <c r="A175" s="4" t="s">
        <v>4699</v>
      </c>
      <c r="B175" s="4" t="s">
        <v>6877</v>
      </c>
    </row>
    <row r="176" spans="1:2" x14ac:dyDescent="0.2">
      <c r="A176" s="150" t="s">
        <v>5754</v>
      </c>
      <c r="B176" s="4" t="s">
        <v>6981</v>
      </c>
    </row>
    <row r="177" spans="1:2" x14ac:dyDescent="0.2">
      <c r="A177" s="4" t="s">
        <v>4559</v>
      </c>
      <c r="B177" s="4" t="s">
        <v>6875</v>
      </c>
    </row>
    <row r="178" spans="1:2" x14ac:dyDescent="0.2">
      <c r="A178" s="4" t="s">
        <v>4559</v>
      </c>
      <c r="B178" s="4" t="s">
        <v>6876</v>
      </c>
    </row>
    <row r="179" spans="1:2" x14ac:dyDescent="0.2">
      <c r="A179" s="4" t="s">
        <v>4561</v>
      </c>
      <c r="B179" s="4" t="s">
        <v>6875</v>
      </c>
    </row>
    <row r="180" spans="1:2" x14ac:dyDescent="0.2">
      <c r="A180" s="4" t="s">
        <v>4561</v>
      </c>
      <c r="B180" s="4" t="s">
        <v>6876</v>
      </c>
    </row>
    <row r="181" spans="1:2" x14ac:dyDescent="0.2">
      <c r="A181" s="4" t="s">
        <v>4765</v>
      </c>
      <c r="B181" s="4" t="s">
        <v>6892</v>
      </c>
    </row>
    <row r="182" spans="1:2" x14ac:dyDescent="0.2">
      <c r="A182" s="4" t="s">
        <v>6058</v>
      </c>
      <c r="B182" s="4" t="s">
        <v>4096</v>
      </c>
    </row>
    <row r="183" spans="1:2" x14ac:dyDescent="0.2">
      <c r="A183" s="4" t="s">
        <v>5090</v>
      </c>
      <c r="B183" s="4" t="s">
        <v>6877</v>
      </c>
    </row>
    <row r="184" spans="1:2" x14ac:dyDescent="0.2">
      <c r="A184" s="4" t="s">
        <v>4549</v>
      </c>
      <c r="B184" s="4" t="s">
        <v>6875</v>
      </c>
    </row>
    <row r="185" spans="1:2" x14ac:dyDescent="0.2">
      <c r="A185" s="4" t="s">
        <v>5194</v>
      </c>
      <c r="B185" s="4" t="s">
        <v>6877</v>
      </c>
    </row>
    <row r="186" spans="1:2" x14ac:dyDescent="0.2">
      <c r="A186" s="4" t="s">
        <v>4105</v>
      </c>
      <c r="B186" s="4" t="s">
        <v>6888</v>
      </c>
    </row>
    <row r="187" spans="1:2" x14ac:dyDescent="0.2">
      <c r="A187" s="4" t="s">
        <v>4748</v>
      </c>
      <c r="B187" s="4" t="s">
        <v>6888</v>
      </c>
    </row>
    <row r="188" spans="1:2" x14ac:dyDescent="0.2">
      <c r="A188" s="4" t="s">
        <v>4749</v>
      </c>
      <c r="B188" s="4" t="s">
        <v>6888</v>
      </c>
    </row>
    <row r="189" spans="1:2" x14ac:dyDescent="0.2">
      <c r="A189" s="4" t="s">
        <v>4750</v>
      </c>
      <c r="B189" s="4" t="s">
        <v>6889</v>
      </c>
    </row>
    <row r="190" spans="1:2" x14ac:dyDescent="0.2">
      <c r="A190" s="4" t="s">
        <v>5115</v>
      </c>
      <c r="B190" s="4" t="s">
        <v>6877</v>
      </c>
    </row>
    <row r="191" spans="1:2" x14ac:dyDescent="0.2">
      <c r="A191" s="4" t="s">
        <v>4766</v>
      </c>
      <c r="B191" s="4" t="s">
        <v>6890</v>
      </c>
    </row>
    <row r="192" spans="1:2" x14ac:dyDescent="0.2">
      <c r="A192" s="4" t="s">
        <v>4767</v>
      </c>
      <c r="B192" s="4" t="s">
        <v>6891</v>
      </c>
    </row>
    <row r="193" spans="1:2" x14ac:dyDescent="0.2">
      <c r="A193" s="4" t="s">
        <v>6487</v>
      </c>
      <c r="B193" s="4" t="s">
        <v>4096</v>
      </c>
    </row>
    <row r="194" spans="1:2" x14ac:dyDescent="0.2">
      <c r="A194" s="4" t="s">
        <v>4467</v>
      </c>
      <c r="B194" s="27" t="s">
        <v>4096</v>
      </c>
    </row>
    <row r="195" spans="1:2" x14ac:dyDescent="0.2">
      <c r="A195" s="150" t="s">
        <v>6115</v>
      </c>
      <c r="B195" s="4" t="s">
        <v>6996</v>
      </c>
    </row>
    <row r="196" spans="1:2" x14ac:dyDescent="0.2">
      <c r="A196" s="150" t="s">
        <v>6116</v>
      </c>
      <c r="B196" s="4" t="s">
        <v>6997</v>
      </c>
    </row>
    <row r="197" spans="1:2" x14ac:dyDescent="0.2">
      <c r="A197" s="150" t="s">
        <v>6117</v>
      </c>
      <c r="B197" s="4" t="s">
        <v>6996</v>
      </c>
    </row>
    <row r="198" spans="1:2" x14ac:dyDescent="0.2">
      <c r="A198" s="150" t="s">
        <v>6118</v>
      </c>
      <c r="B198" s="4" t="s">
        <v>6996</v>
      </c>
    </row>
    <row r="199" spans="1:2" x14ac:dyDescent="0.2">
      <c r="A199" s="150" t="s">
        <v>6119</v>
      </c>
      <c r="B199" s="4" t="s">
        <v>6996</v>
      </c>
    </row>
    <row r="200" spans="1:2" x14ac:dyDescent="0.2">
      <c r="A200" s="4" t="s">
        <v>6253</v>
      </c>
      <c r="B200" s="4" t="s">
        <v>4096</v>
      </c>
    </row>
    <row r="201" spans="1:2" x14ac:dyDescent="0.2">
      <c r="A201" s="148" t="s">
        <v>4354</v>
      </c>
      <c r="B201" s="27" t="s">
        <v>4096</v>
      </c>
    </row>
    <row r="202" spans="1:2" x14ac:dyDescent="0.2">
      <c r="A202" s="148" t="s">
        <v>6241</v>
      </c>
      <c r="B202" s="4" t="s">
        <v>4096</v>
      </c>
    </row>
    <row r="203" spans="1:2" x14ac:dyDescent="0.2">
      <c r="A203" s="4" t="s">
        <v>6695</v>
      </c>
      <c r="B203" s="4" t="s">
        <v>7049</v>
      </c>
    </row>
    <row r="204" spans="1:2" x14ac:dyDescent="0.2">
      <c r="A204" s="4" t="s">
        <v>5091</v>
      </c>
      <c r="B204" s="4" t="s">
        <v>6877</v>
      </c>
    </row>
    <row r="205" spans="1:2" x14ac:dyDescent="0.2">
      <c r="A205" s="4" t="s">
        <v>6550</v>
      </c>
      <c r="B205" s="4" t="s">
        <v>7049</v>
      </c>
    </row>
    <row r="206" spans="1:2" x14ac:dyDescent="0.2">
      <c r="A206" s="150" t="s">
        <v>5535</v>
      </c>
      <c r="B206" s="4" t="s">
        <v>6946</v>
      </c>
    </row>
    <row r="207" spans="1:2" x14ac:dyDescent="0.2">
      <c r="A207" s="4" t="s">
        <v>4468</v>
      </c>
      <c r="B207" s="27" t="s">
        <v>4096</v>
      </c>
    </row>
    <row r="208" spans="1:2" x14ac:dyDescent="0.2">
      <c r="A208" s="4" t="s">
        <v>4468</v>
      </c>
      <c r="B208" s="4" t="s">
        <v>4096</v>
      </c>
    </row>
    <row r="209" spans="1:2" x14ac:dyDescent="0.2">
      <c r="A209" s="150" t="s">
        <v>5755</v>
      </c>
      <c r="B209" s="4" t="s">
        <v>6982</v>
      </c>
    </row>
    <row r="210" spans="1:2" x14ac:dyDescent="0.2">
      <c r="A210" s="164" t="s">
        <v>6069</v>
      </c>
      <c r="B210" s="4" t="s">
        <v>6995</v>
      </c>
    </row>
    <row r="211" spans="1:2" x14ac:dyDescent="0.2">
      <c r="A211" s="148" t="s">
        <v>6067</v>
      </c>
      <c r="B211" s="4" t="s">
        <v>6995</v>
      </c>
    </row>
    <row r="212" spans="1:2" x14ac:dyDescent="0.2">
      <c r="A212" s="4" t="s">
        <v>6551</v>
      </c>
      <c r="B212" s="4" t="s">
        <v>7049</v>
      </c>
    </row>
    <row r="213" spans="1:2" x14ac:dyDescent="0.2">
      <c r="A213" s="4" t="s">
        <v>6552</v>
      </c>
      <c r="B213" s="4" t="s">
        <v>7049</v>
      </c>
    </row>
    <row r="214" spans="1:2" x14ac:dyDescent="0.2">
      <c r="A214" s="150" t="s">
        <v>5536</v>
      </c>
      <c r="B214" s="4" t="s">
        <v>6946</v>
      </c>
    </row>
    <row r="215" spans="1:2" x14ac:dyDescent="0.2">
      <c r="A215" s="4" t="s">
        <v>5195</v>
      </c>
      <c r="B215" s="4" t="s">
        <v>6877</v>
      </c>
    </row>
    <row r="216" spans="1:2" x14ac:dyDescent="0.2">
      <c r="A216" s="4" t="s">
        <v>5196</v>
      </c>
      <c r="B216" s="4" t="s">
        <v>6877</v>
      </c>
    </row>
    <row r="217" spans="1:2" x14ac:dyDescent="0.2">
      <c r="A217" s="4" t="s">
        <v>5197</v>
      </c>
      <c r="B217" s="4" t="s">
        <v>6877</v>
      </c>
    </row>
    <row r="218" spans="1:2" x14ac:dyDescent="0.2">
      <c r="A218" s="4" t="s">
        <v>6068</v>
      </c>
      <c r="B218" s="4" t="s">
        <v>6995</v>
      </c>
    </row>
    <row r="219" spans="1:2" x14ac:dyDescent="0.2">
      <c r="A219" s="4" t="s">
        <v>6519</v>
      </c>
      <c r="B219" s="4" t="s">
        <v>4096</v>
      </c>
    </row>
    <row r="220" spans="1:2" x14ac:dyDescent="0.2">
      <c r="A220" s="4" t="s">
        <v>6360</v>
      </c>
      <c r="B220" s="4" t="s">
        <v>7024</v>
      </c>
    </row>
    <row r="221" spans="1:2" x14ac:dyDescent="0.2">
      <c r="A221" s="4" t="s">
        <v>5414</v>
      </c>
      <c r="B221" s="150" t="s">
        <v>4096</v>
      </c>
    </row>
    <row r="222" spans="1:2" x14ac:dyDescent="0.2">
      <c r="A222" s="150" t="s">
        <v>5537</v>
      </c>
      <c r="B222" s="4" t="s">
        <v>6943</v>
      </c>
    </row>
    <row r="223" spans="1:2" x14ac:dyDescent="0.2">
      <c r="A223" s="150" t="s">
        <v>5538</v>
      </c>
      <c r="B223" s="4" t="s">
        <v>6951</v>
      </c>
    </row>
    <row r="224" spans="1:2" x14ac:dyDescent="0.2">
      <c r="A224" s="150" t="s">
        <v>5539</v>
      </c>
      <c r="B224" s="4" t="s">
        <v>6942</v>
      </c>
    </row>
    <row r="225" spans="1:2" x14ac:dyDescent="0.2">
      <c r="A225" s="150" t="s">
        <v>5914</v>
      </c>
      <c r="B225" s="4" t="s">
        <v>6990</v>
      </c>
    </row>
    <row r="226" spans="1:2" x14ac:dyDescent="0.2">
      <c r="A226" s="150" t="s">
        <v>5915</v>
      </c>
      <c r="B226" s="4" t="s">
        <v>6990</v>
      </c>
    </row>
    <row r="227" spans="1:2" x14ac:dyDescent="0.2">
      <c r="A227" s="150" t="s">
        <v>5540</v>
      </c>
      <c r="B227" s="4" t="s">
        <v>6952</v>
      </c>
    </row>
    <row r="228" spans="1:2" x14ac:dyDescent="0.2">
      <c r="A228" s="150" t="s">
        <v>5984</v>
      </c>
      <c r="B228" s="4" t="s">
        <v>6994</v>
      </c>
    </row>
    <row r="229" spans="1:2" x14ac:dyDescent="0.2">
      <c r="A229" s="150" t="s">
        <v>5916</v>
      </c>
      <c r="B229" s="4" t="s">
        <v>6990</v>
      </c>
    </row>
    <row r="230" spans="1:2" x14ac:dyDescent="0.2">
      <c r="A230" s="150" t="s">
        <v>5917</v>
      </c>
      <c r="B230" s="4" t="s">
        <v>6990</v>
      </c>
    </row>
    <row r="231" spans="1:2" x14ac:dyDescent="0.2">
      <c r="A231" s="4" t="s">
        <v>6469</v>
      </c>
      <c r="B231" s="4" t="s">
        <v>6867</v>
      </c>
    </row>
    <row r="232" spans="1:2" x14ac:dyDescent="0.2">
      <c r="A232" s="4" t="s">
        <v>4768</v>
      </c>
      <c r="B232" s="4" t="s">
        <v>6892</v>
      </c>
    </row>
    <row r="233" spans="1:2" x14ac:dyDescent="0.2">
      <c r="A233" s="4" t="s">
        <v>6361</v>
      </c>
      <c r="B233" s="4" t="s">
        <v>7021</v>
      </c>
    </row>
    <row r="234" spans="1:2" x14ac:dyDescent="0.2">
      <c r="A234" s="150" t="s">
        <v>5541</v>
      </c>
      <c r="B234" s="4" t="s">
        <v>6953</v>
      </c>
    </row>
    <row r="235" spans="1:2" x14ac:dyDescent="0.2">
      <c r="A235" s="4" t="s">
        <v>6335</v>
      </c>
      <c r="B235" s="4" t="s">
        <v>7018</v>
      </c>
    </row>
    <row r="236" spans="1:2" x14ac:dyDescent="0.2">
      <c r="A236" s="43" t="s">
        <v>6160</v>
      </c>
      <c r="B236" s="159" t="s">
        <v>6998</v>
      </c>
    </row>
    <row r="237" spans="1:2" x14ac:dyDescent="0.2">
      <c r="A237" s="148" t="s">
        <v>6040</v>
      </c>
      <c r="B237" s="4" t="s">
        <v>4096</v>
      </c>
    </row>
    <row r="238" spans="1:2" x14ac:dyDescent="0.2">
      <c r="A238" s="150" t="s">
        <v>5756</v>
      </c>
      <c r="B238" s="4" t="s">
        <v>6983</v>
      </c>
    </row>
    <row r="239" spans="1:2" x14ac:dyDescent="0.2">
      <c r="A239" s="4" t="s">
        <v>6254</v>
      </c>
      <c r="B239" s="4" t="s">
        <v>4096</v>
      </c>
    </row>
    <row r="240" spans="1:2" x14ac:dyDescent="0.2">
      <c r="A240" s="4" t="s">
        <v>4487</v>
      </c>
      <c r="B240" s="27" t="s">
        <v>4096</v>
      </c>
    </row>
    <row r="241" spans="1:2" x14ac:dyDescent="0.2">
      <c r="A241" s="4" t="s">
        <v>4769</v>
      </c>
      <c r="B241" s="4" t="s">
        <v>6890</v>
      </c>
    </row>
    <row r="242" spans="1:2" x14ac:dyDescent="0.2">
      <c r="A242" s="4" t="s">
        <v>4770</v>
      </c>
      <c r="B242" s="4" t="s">
        <v>6891</v>
      </c>
    </row>
    <row r="243" spans="1:2" x14ac:dyDescent="0.2">
      <c r="A243" s="4" t="s">
        <v>4919</v>
      </c>
      <c r="B243" s="4" t="s">
        <v>6877</v>
      </c>
    </row>
    <row r="244" spans="1:2" x14ac:dyDescent="0.2">
      <c r="A244" s="4" t="s">
        <v>4920</v>
      </c>
      <c r="B244" s="4" t="s">
        <v>6877</v>
      </c>
    </row>
    <row r="245" spans="1:2" x14ac:dyDescent="0.2">
      <c r="A245" s="4" t="s">
        <v>4700</v>
      </c>
      <c r="B245" s="4" t="s">
        <v>6877</v>
      </c>
    </row>
    <row r="246" spans="1:2" x14ac:dyDescent="0.2">
      <c r="A246" s="150" t="s">
        <v>5457</v>
      </c>
      <c r="B246" s="4" t="s">
        <v>6939</v>
      </c>
    </row>
    <row r="247" spans="1:2" x14ac:dyDescent="0.2">
      <c r="A247" s="4" t="s">
        <v>6263</v>
      </c>
      <c r="B247" s="4" t="s">
        <v>7017</v>
      </c>
    </row>
    <row r="248" spans="1:2" x14ac:dyDescent="0.2">
      <c r="A248" s="150" t="s">
        <v>5918</v>
      </c>
      <c r="B248" s="4" t="s">
        <v>6990</v>
      </c>
    </row>
    <row r="249" spans="1:2" x14ac:dyDescent="0.2">
      <c r="A249" s="150" t="s">
        <v>5919</v>
      </c>
      <c r="B249" s="4" t="s">
        <v>6990</v>
      </c>
    </row>
    <row r="250" spans="1:2" x14ac:dyDescent="0.2">
      <c r="A250" s="4" t="s">
        <v>4771</v>
      </c>
      <c r="B250" s="4" t="s">
        <v>6893</v>
      </c>
    </row>
    <row r="251" spans="1:2" x14ac:dyDescent="0.2">
      <c r="A251" s="4" t="s">
        <v>5025</v>
      </c>
      <c r="B251" s="4" t="s">
        <v>6877</v>
      </c>
    </row>
    <row r="252" spans="1:2" x14ac:dyDescent="0.2">
      <c r="A252" s="4" t="s">
        <v>6264</v>
      </c>
      <c r="B252" s="4" t="s">
        <v>7017</v>
      </c>
    </row>
    <row r="253" spans="1:2" x14ac:dyDescent="0.2">
      <c r="A253" s="4" t="s">
        <v>6486</v>
      </c>
      <c r="B253" s="4" t="s">
        <v>6867</v>
      </c>
    </row>
    <row r="254" spans="1:2" x14ac:dyDescent="0.2">
      <c r="A254" s="4" t="s">
        <v>4104</v>
      </c>
      <c r="B254" s="4" t="s">
        <v>6877</v>
      </c>
    </row>
    <row r="255" spans="1:2" x14ac:dyDescent="0.2">
      <c r="A255" s="4" t="s">
        <v>4701</v>
      </c>
      <c r="B255" s="4" t="s">
        <v>6877</v>
      </c>
    </row>
    <row r="256" spans="1:2" x14ac:dyDescent="0.2">
      <c r="A256" s="4" t="s">
        <v>4702</v>
      </c>
      <c r="B256" s="4" t="s">
        <v>6877</v>
      </c>
    </row>
    <row r="257" spans="1:2" x14ac:dyDescent="0.2">
      <c r="A257" s="4" t="s">
        <v>4703</v>
      </c>
      <c r="B257" s="4" t="s">
        <v>6877</v>
      </c>
    </row>
    <row r="258" spans="1:2" x14ac:dyDescent="0.2">
      <c r="A258" s="4" t="s">
        <v>4704</v>
      </c>
      <c r="B258" s="4" t="s">
        <v>6877</v>
      </c>
    </row>
    <row r="259" spans="1:2" x14ac:dyDescent="0.2">
      <c r="A259" s="150" t="s">
        <v>5542</v>
      </c>
      <c r="B259" s="4" t="s">
        <v>6954</v>
      </c>
    </row>
    <row r="260" spans="1:2" x14ac:dyDescent="0.2">
      <c r="A260" s="4" t="s">
        <v>6327</v>
      </c>
      <c r="B260" s="4" t="s">
        <v>7017</v>
      </c>
    </row>
    <row r="261" spans="1:2" x14ac:dyDescent="0.2">
      <c r="A261" s="4" t="s">
        <v>6283</v>
      </c>
      <c r="B261" s="4" t="s">
        <v>7017</v>
      </c>
    </row>
    <row r="262" spans="1:2" x14ac:dyDescent="0.2">
      <c r="A262" s="150" t="s">
        <v>5543</v>
      </c>
      <c r="B262" s="4" t="s">
        <v>6955</v>
      </c>
    </row>
    <row r="263" spans="1:2" x14ac:dyDescent="0.2">
      <c r="A263" s="4" t="s">
        <v>4705</v>
      </c>
      <c r="B263" s="4" t="s">
        <v>6877</v>
      </c>
    </row>
    <row r="264" spans="1:2" x14ac:dyDescent="0.2">
      <c r="A264" s="4" t="s">
        <v>4772</v>
      </c>
      <c r="B264" s="4" t="s">
        <v>6894</v>
      </c>
    </row>
    <row r="265" spans="1:2" x14ac:dyDescent="0.2">
      <c r="A265" s="4" t="s">
        <v>4773</v>
      </c>
      <c r="B265" s="4" t="s">
        <v>6894</v>
      </c>
    </row>
    <row r="266" spans="1:2" x14ac:dyDescent="0.2">
      <c r="A266" s="4" t="s">
        <v>4774</v>
      </c>
      <c r="B266" s="4" t="s">
        <v>6895</v>
      </c>
    </row>
    <row r="267" spans="1:2" x14ac:dyDescent="0.2">
      <c r="A267" s="4" t="s">
        <v>4775</v>
      </c>
      <c r="B267" s="4" t="s">
        <v>6896</v>
      </c>
    </row>
    <row r="268" spans="1:2" x14ac:dyDescent="0.2">
      <c r="A268" s="4" t="s">
        <v>4776</v>
      </c>
      <c r="B268" s="4" t="s">
        <v>6895</v>
      </c>
    </row>
    <row r="269" spans="1:2" x14ac:dyDescent="0.2">
      <c r="A269" s="4" t="s">
        <v>4780</v>
      </c>
      <c r="B269" s="4" t="s">
        <v>6894</v>
      </c>
    </row>
    <row r="270" spans="1:2" x14ac:dyDescent="0.2">
      <c r="A270" s="4" t="s">
        <v>4777</v>
      </c>
      <c r="B270" s="4" t="s">
        <v>6896</v>
      </c>
    </row>
    <row r="271" spans="1:2" x14ac:dyDescent="0.2">
      <c r="A271" s="4" t="s">
        <v>4778</v>
      </c>
      <c r="B271" s="4" t="s">
        <v>6895</v>
      </c>
    </row>
    <row r="272" spans="1:2" x14ac:dyDescent="0.2">
      <c r="A272" s="4" t="s">
        <v>4779</v>
      </c>
      <c r="B272" s="4" t="s">
        <v>6895</v>
      </c>
    </row>
    <row r="273" spans="1:2" x14ac:dyDescent="0.2">
      <c r="A273" s="4" t="s">
        <v>4781</v>
      </c>
      <c r="B273" s="4" t="s">
        <v>6895</v>
      </c>
    </row>
    <row r="274" spans="1:2" x14ac:dyDescent="0.2">
      <c r="A274" s="150" t="s">
        <v>4782</v>
      </c>
      <c r="B274" s="150" t="s">
        <v>6894</v>
      </c>
    </row>
    <row r="275" spans="1:2" x14ac:dyDescent="0.2">
      <c r="A275" s="150" t="s">
        <v>4783</v>
      </c>
      <c r="B275" s="150" t="s">
        <v>6897</v>
      </c>
    </row>
    <row r="276" spans="1:2" x14ac:dyDescent="0.2">
      <c r="A276" s="150" t="s">
        <v>4784</v>
      </c>
      <c r="B276" s="150" t="s">
        <v>6898</v>
      </c>
    </row>
    <row r="277" spans="1:2" x14ac:dyDescent="0.2">
      <c r="A277" s="150" t="s">
        <v>4785</v>
      </c>
      <c r="B277" s="150" t="s">
        <v>6894</v>
      </c>
    </row>
    <row r="278" spans="1:2" x14ac:dyDescent="0.2">
      <c r="A278" s="150" t="s">
        <v>4786</v>
      </c>
      <c r="B278" s="150" t="s">
        <v>6894</v>
      </c>
    </row>
    <row r="279" spans="1:2" x14ac:dyDescent="0.2">
      <c r="A279" s="150" t="s">
        <v>4787</v>
      </c>
      <c r="B279" s="150" t="s">
        <v>6894</v>
      </c>
    </row>
    <row r="280" spans="1:2" x14ac:dyDescent="0.2">
      <c r="A280" s="150" t="s">
        <v>4788</v>
      </c>
      <c r="B280" s="150" t="s">
        <v>6894</v>
      </c>
    </row>
    <row r="281" spans="1:2" x14ac:dyDescent="0.2">
      <c r="A281" s="150" t="s">
        <v>4789</v>
      </c>
      <c r="B281" s="150" t="s">
        <v>6894</v>
      </c>
    </row>
    <row r="282" spans="1:2" x14ac:dyDescent="0.2">
      <c r="A282" s="150" t="s">
        <v>4790</v>
      </c>
      <c r="B282" s="150" t="s">
        <v>6894</v>
      </c>
    </row>
    <row r="283" spans="1:2" x14ac:dyDescent="0.2">
      <c r="A283" s="150" t="s">
        <v>4791</v>
      </c>
      <c r="B283" s="150" t="s">
        <v>6894</v>
      </c>
    </row>
    <row r="284" spans="1:2" x14ac:dyDescent="0.2">
      <c r="A284" s="150" t="s">
        <v>4792</v>
      </c>
      <c r="B284" s="150" t="s">
        <v>6895</v>
      </c>
    </row>
    <row r="285" spans="1:2" x14ac:dyDescent="0.2">
      <c r="A285" s="150" t="s">
        <v>4793</v>
      </c>
      <c r="B285" s="150" t="s">
        <v>6895</v>
      </c>
    </row>
    <row r="286" spans="1:2" x14ac:dyDescent="0.2">
      <c r="A286" s="4" t="s">
        <v>5026</v>
      </c>
      <c r="B286" s="4" t="s">
        <v>6877</v>
      </c>
    </row>
    <row r="287" spans="1:2" x14ac:dyDescent="0.2">
      <c r="A287" s="150" t="s">
        <v>4795</v>
      </c>
      <c r="B287" s="150" t="s">
        <v>6899</v>
      </c>
    </row>
    <row r="288" spans="1:2" x14ac:dyDescent="0.2">
      <c r="A288" s="150" t="s">
        <v>5458</v>
      </c>
      <c r="B288" s="4" t="s">
        <v>6938</v>
      </c>
    </row>
    <row r="289" spans="1:2" x14ac:dyDescent="0.2">
      <c r="A289" s="150" t="s">
        <v>5459</v>
      </c>
      <c r="B289" s="4" t="s">
        <v>6939</v>
      </c>
    </row>
    <row r="290" spans="1:2" x14ac:dyDescent="0.2">
      <c r="A290" s="4" t="s">
        <v>6104</v>
      </c>
      <c r="B290" s="4" t="s">
        <v>4096</v>
      </c>
    </row>
    <row r="291" spans="1:2" x14ac:dyDescent="0.2">
      <c r="A291" s="4" t="s">
        <v>6257</v>
      </c>
      <c r="B291" s="4" t="s">
        <v>4096</v>
      </c>
    </row>
    <row r="292" spans="1:2" x14ac:dyDescent="0.2">
      <c r="A292" s="4" t="s">
        <v>6265</v>
      </c>
      <c r="B292" s="4" t="s">
        <v>7017</v>
      </c>
    </row>
    <row r="293" spans="1:2" x14ac:dyDescent="0.2">
      <c r="A293" s="150" t="s">
        <v>5985</v>
      </c>
      <c r="B293" s="4" t="s">
        <v>6994</v>
      </c>
    </row>
    <row r="294" spans="1:2" x14ac:dyDescent="0.2">
      <c r="A294" s="4" t="s">
        <v>5027</v>
      </c>
      <c r="B294" s="4" t="s">
        <v>6911</v>
      </c>
    </row>
    <row r="295" spans="1:2" x14ac:dyDescent="0.2">
      <c r="A295" s="150" t="s">
        <v>5757</v>
      </c>
      <c r="B295" s="4" t="s">
        <v>6977</v>
      </c>
    </row>
    <row r="296" spans="1:2" x14ac:dyDescent="0.2">
      <c r="A296" s="4" t="s">
        <v>6510</v>
      </c>
      <c r="B296" s="4" t="s">
        <v>4096</v>
      </c>
    </row>
    <row r="297" spans="1:2" x14ac:dyDescent="0.2">
      <c r="A297" s="153" t="s">
        <v>4635</v>
      </c>
      <c r="B297" s="4" t="s">
        <v>4096</v>
      </c>
    </row>
    <row r="298" spans="1:2" x14ac:dyDescent="0.2">
      <c r="A298" s="4" t="s">
        <v>4751</v>
      </c>
      <c r="B298" s="4" t="s">
        <v>6889</v>
      </c>
    </row>
    <row r="299" spans="1:2" x14ac:dyDescent="0.2">
      <c r="A299" s="150" t="s">
        <v>5920</v>
      </c>
      <c r="B299" s="4" t="s">
        <v>6991</v>
      </c>
    </row>
    <row r="300" spans="1:2" x14ac:dyDescent="0.2">
      <c r="A300" s="150" t="s">
        <v>6161</v>
      </c>
      <c r="B300" s="4" t="s">
        <v>6996</v>
      </c>
    </row>
    <row r="301" spans="1:2" x14ac:dyDescent="0.2">
      <c r="A301" s="4" t="s">
        <v>6520</v>
      </c>
      <c r="B301" s="4" t="s">
        <v>4096</v>
      </c>
    </row>
    <row r="302" spans="1:2" x14ac:dyDescent="0.2">
      <c r="A302" s="4" t="s">
        <v>6266</v>
      </c>
      <c r="B302" s="4" t="s">
        <v>7017</v>
      </c>
    </row>
    <row r="303" spans="1:2" x14ac:dyDescent="0.2">
      <c r="A303" s="4" t="s">
        <v>5166</v>
      </c>
      <c r="B303" s="4" t="s">
        <v>6877</v>
      </c>
    </row>
    <row r="304" spans="1:2" x14ac:dyDescent="0.2">
      <c r="A304" s="4" t="s">
        <v>6205</v>
      </c>
      <c r="B304" s="4" t="s">
        <v>4096</v>
      </c>
    </row>
    <row r="305" spans="1:2" x14ac:dyDescent="0.2">
      <c r="A305" s="148" t="s">
        <v>5401</v>
      </c>
      <c r="B305" s="4" t="s">
        <v>6937</v>
      </c>
    </row>
    <row r="306" spans="1:2" x14ac:dyDescent="0.2">
      <c r="A306" s="4" t="s">
        <v>6362</v>
      </c>
      <c r="B306" s="4" t="s">
        <v>7022</v>
      </c>
    </row>
    <row r="307" spans="1:2" x14ac:dyDescent="0.2">
      <c r="A307" s="4" t="s">
        <v>6471</v>
      </c>
      <c r="B307" s="4" t="s">
        <v>6867</v>
      </c>
    </row>
    <row r="308" spans="1:2" x14ac:dyDescent="0.2">
      <c r="A308" s="4" t="s">
        <v>4522</v>
      </c>
      <c r="B308" s="4" t="s">
        <v>6870</v>
      </c>
    </row>
    <row r="309" spans="1:2" x14ac:dyDescent="0.2">
      <c r="A309" s="150" t="s">
        <v>5544</v>
      </c>
      <c r="B309" s="4" t="s">
        <v>6955</v>
      </c>
    </row>
    <row r="310" spans="1:2" x14ac:dyDescent="0.2">
      <c r="A310" s="4" t="s">
        <v>6217</v>
      </c>
      <c r="B310" s="4" t="s">
        <v>4096</v>
      </c>
    </row>
    <row r="311" spans="1:2" x14ac:dyDescent="0.2">
      <c r="A311" s="4" t="s">
        <v>5198</v>
      </c>
      <c r="B311" s="4" t="s">
        <v>6877</v>
      </c>
    </row>
    <row r="312" spans="1:2" x14ac:dyDescent="0.2">
      <c r="A312" s="153" t="s">
        <v>4636</v>
      </c>
      <c r="B312" s="4" t="s">
        <v>4096</v>
      </c>
    </row>
    <row r="313" spans="1:2" x14ac:dyDescent="0.2">
      <c r="A313" s="4" t="s">
        <v>4921</v>
      </c>
      <c r="B313" s="4" t="s">
        <v>6877</v>
      </c>
    </row>
    <row r="314" spans="1:2" x14ac:dyDescent="0.2">
      <c r="A314" s="4" t="s">
        <v>5028</v>
      </c>
      <c r="B314" s="4" t="s">
        <v>6877</v>
      </c>
    </row>
    <row r="315" spans="1:2" x14ac:dyDescent="0.2">
      <c r="A315" s="4" t="s">
        <v>5029</v>
      </c>
      <c r="B315" s="4" t="s">
        <v>6877</v>
      </c>
    </row>
    <row r="316" spans="1:2" x14ac:dyDescent="0.2">
      <c r="A316" s="163" t="s">
        <v>6056</v>
      </c>
      <c r="B316" s="4" t="s">
        <v>4096</v>
      </c>
    </row>
    <row r="317" spans="1:2" x14ac:dyDescent="0.2">
      <c r="A317" s="148" t="s">
        <v>6239</v>
      </c>
      <c r="B317" s="4" t="s">
        <v>4096</v>
      </c>
    </row>
    <row r="318" spans="1:2" x14ac:dyDescent="0.2">
      <c r="A318" s="150" t="s">
        <v>5758</v>
      </c>
      <c r="B318" s="4" t="s">
        <v>6977</v>
      </c>
    </row>
    <row r="319" spans="1:2" x14ac:dyDescent="0.2">
      <c r="A319" s="148" t="s">
        <v>4401</v>
      </c>
      <c r="B319" s="27" t="s">
        <v>4096</v>
      </c>
    </row>
    <row r="320" spans="1:2" x14ac:dyDescent="0.2">
      <c r="A320" s="4" t="s">
        <v>4707</v>
      </c>
      <c r="B320" s="4" t="s">
        <v>6877</v>
      </c>
    </row>
    <row r="321" spans="1:2" x14ac:dyDescent="0.2">
      <c r="A321" s="4" t="s">
        <v>4706</v>
      </c>
      <c r="B321" s="4" t="s">
        <v>6877</v>
      </c>
    </row>
    <row r="322" spans="1:2" x14ac:dyDescent="0.2">
      <c r="A322" s="150" t="s">
        <v>6363</v>
      </c>
      <c r="B322" s="4" t="s">
        <v>7023</v>
      </c>
    </row>
    <row r="323" spans="1:2" x14ac:dyDescent="0.2">
      <c r="A323" s="27" t="s">
        <v>4402</v>
      </c>
      <c r="B323" s="27" t="s">
        <v>4096</v>
      </c>
    </row>
    <row r="324" spans="1:2" x14ac:dyDescent="0.2">
      <c r="A324" s="150" t="s">
        <v>5759</v>
      </c>
      <c r="B324" s="4" t="s">
        <v>6978</v>
      </c>
    </row>
    <row r="325" spans="1:2" x14ac:dyDescent="0.2">
      <c r="A325" s="150" t="s">
        <v>5545</v>
      </c>
      <c r="B325" s="4" t="s">
        <v>6954</v>
      </c>
    </row>
    <row r="326" spans="1:2" x14ac:dyDescent="0.2">
      <c r="A326" s="4" t="s">
        <v>5199</v>
      </c>
      <c r="B326" s="4" t="s">
        <v>6877</v>
      </c>
    </row>
    <row r="327" spans="1:2" x14ac:dyDescent="0.2">
      <c r="A327" s="150" t="s">
        <v>5760</v>
      </c>
      <c r="B327" s="4" t="s">
        <v>6979</v>
      </c>
    </row>
    <row r="328" spans="1:2" x14ac:dyDescent="0.2">
      <c r="A328" s="4" t="s">
        <v>6364</v>
      </c>
      <c r="B328" s="4" t="s">
        <v>7021</v>
      </c>
    </row>
    <row r="329" spans="1:2" x14ac:dyDescent="0.2">
      <c r="A329" s="148" t="s">
        <v>4404</v>
      </c>
      <c r="B329" s="27" t="s">
        <v>4096</v>
      </c>
    </row>
    <row r="330" spans="1:2" x14ac:dyDescent="0.2">
      <c r="A330" s="4" t="s">
        <v>6553</v>
      </c>
      <c r="B330" s="4" t="s">
        <v>7049</v>
      </c>
    </row>
    <row r="331" spans="1:2" x14ac:dyDescent="0.2">
      <c r="A331" s="27" t="s">
        <v>4409</v>
      </c>
      <c r="B331" s="27" t="s">
        <v>4096</v>
      </c>
    </row>
    <row r="332" spans="1:2" x14ac:dyDescent="0.2">
      <c r="A332" s="4" t="s">
        <v>6307</v>
      </c>
      <c r="B332" s="4" t="s">
        <v>7017</v>
      </c>
    </row>
    <row r="333" spans="1:2" x14ac:dyDescent="0.2">
      <c r="A333" s="150" t="s">
        <v>5460</v>
      </c>
      <c r="B333" s="150" t="s">
        <v>6938</v>
      </c>
    </row>
    <row r="334" spans="1:2" x14ac:dyDescent="0.2">
      <c r="A334" s="4" t="s">
        <v>6365</v>
      </c>
      <c r="B334" s="4" t="s">
        <v>7025</v>
      </c>
    </row>
    <row r="335" spans="1:2" x14ac:dyDescent="0.2">
      <c r="A335" s="150" t="s">
        <v>5761</v>
      </c>
      <c r="B335" s="4" t="s">
        <v>6984</v>
      </c>
    </row>
    <row r="336" spans="1:2" x14ac:dyDescent="0.2">
      <c r="A336" s="4" t="s">
        <v>6488</v>
      </c>
      <c r="B336" s="4" t="s">
        <v>4096</v>
      </c>
    </row>
    <row r="337" spans="1:2" x14ac:dyDescent="0.2">
      <c r="A337" s="150" t="s">
        <v>5762</v>
      </c>
      <c r="B337" s="4" t="s">
        <v>6982</v>
      </c>
    </row>
    <row r="338" spans="1:2" x14ac:dyDescent="0.2">
      <c r="A338" s="150" t="s">
        <v>5763</v>
      </c>
      <c r="B338" s="4" t="s">
        <v>6974</v>
      </c>
    </row>
    <row r="339" spans="1:2" x14ac:dyDescent="0.2">
      <c r="A339" s="150" t="s">
        <v>5764</v>
      </c>
      <c r="B339" s="4" t="s">
        <v>6978</v>
      </c>
    </row>
    <row r="340" spans="1:2" x14ac:dyDescent="0.2">
      <c r="A340" s="4" t="s">
        <v>6366</v>
      </c>
      <c r="B340" s="4" t="s">
        <v>7021</v>
      </c>
    </row>
    <row r="341" spans="1:2" x14ac:dyDescent="0.2">
      <c r="A341" s="4" t="s">
        <v>6367</v>
      </c>
      <c r="B341" s="4" t="s">
        <v>7024</v>
      </c>
    </row>
    <row r="342" spans="1:2" x14ac:dyDescent="0.2">
      <c r="A342" s="4" t="s">
        <v>6368</v>
      </c>
      <c r="B342" s="4" t="s">
        <v>7026</v>
      </c>
    </row>
    <row r="343" spans="1:2" x14ac:dyDescent="0.2">
      <c r="A343" s="150" t="s">
        <v>5461</v>
      </c>
      <c r="B343" s="4" t="s">
        <v>6939</v>
      </c>
    </row>
    <row r="344" spans="1:2" x14ac:dyDescent="0.2">
      <c r="A344" s="4" t="s">
        <v>4430</v>
      </c>
      <c r="B344" s="27" t="s">
        <v>4096</v>
      </c>
    </row>
    <row r="345" spans="1:2" x14ac:dyDescent="0.2">
      <c r="A345" s="150" t="s">
        <v>5921</v>
      </c>
      <c r="B345" s="4" t="s">
        <v>6990</v>
      </c>
    </row>
    <row r="346" spans="1:2" x14ac:dyDescent="0.2">
      <c r="A346" s="150" t="s">
        <v>6369</v>
      </c>
      <c r="B346" s="4" t="s">
        <v>7024</v>
      </c>
    </row>
    <row r="347" spans="1:2" x14ac:dyDescent="0.2">
      <c r="A347" s="150" t="s">
        <v>5546</v>
      </c>
      <c r="B347" s="4" t="s">
        <v>6943</v>
      </c>
    </row>
    <row r="348" spans="1:2" x14ac:dyDescent="0.2">
      <c r="A348" s="150" t="s">
        <v>5765</v>
      </c>
      <c r="B348" s="4" t="s">
        <v>6978</v>
      </c>
    </row>
    <row r="349" spans="1:2" x14ac:dyDescent="0.2">
      <c r="A349" s="4" t="s">
        <v>4708</v>
      </c>
      <c r="B349" s="4" t="s">
        <v>6877</v>
      </c>
    </row>
    <row r="350" spans="1:2" x14ac:dyDescent="0.2">
      <c r="A350" s="4" t="s">
        <v>6085</v>
      </c>
      <c r="B350" s="4" t="s">
        <v>4096</v>
      </c>
    </row>
    <row r="351" spans="1:2" x14ac:dyDescent="0.2">
      <c r="A351" s="150" t="s">
        <v>5922</v>
      </c>
      <c r="B351" s="4" t="s">
        <v>6990</v>
      </c>
    </row>
    <row r="352" spans="1:2" x14ac:dyDescent="0.2">
      <c r="A352" s="4" t="s">
        <v>6554</v>
      </c>
      <c r="B352" s="4" t="s">
        <v>7049</v>
      </c>
    </row>
    <row r="353" spans="1:2" x14ac:dyDescent="0.2">
      <c r="A353" s="4" t="s">
        <v>6284</v>
      </c>
      <c r="B353" s="4" t="s">
        <v>7017</v>
      </c>
    </row>
    <row r="354" spans="1:2" x14ac:dyDescent="0.2">
      <c r="A354" s="150" t="s">
        <v>5766</v>
      </c>
      <c r="B354" s="4" t="s">
        <v>6974</v>
      </c>
    </row>
    <row r="355" spans="1:2" x14ac:dyDescent="0.2">
      <c r="A355" s="150" t="s">
        <v>5547</v>
      </c>
      <c r="B355" s="4" t="s">
        <v>6955</v>
      </c>
    </row>
    <row r="356" spans="1:2" x14ac:dyDescent="0.2">
      <c r="A356" s="150" t="s">
        <v>6162</v>
      </c>
      <c r="B356" s="4" t="s">
        <v>6996</v>
      </c>
    </row>
    <row r="357" spans="1:2" x14ac:dyDescent="0.2">
      <c r="A357" s="150" t="s">
        <v>5462</v>
      </c>
      <c r="B357" s="4" t="s">
        <v>6939</v>
      </c>
    </row>
    <row r="358" spans="1:2" x14ac:dyDescent="0.2">
      <c r="A358" s="150" t="s">
        <v>5767</v>
      </c>
      <c r="B358" s="4" t="s">
        <v>6978</v>
      </c>
    </row>
    <row r="359" spans="1:2" x14ac:dyDescent="0.2">
      <c r="A359" s="150" t="s">
        <v>5768</v>
      </c>
      <c r="B359" s="4" t="s">
        <v>6978</v>
      </c>
    </row>
    <row r="360" spans="1:2" x14ac:dyDescent="0.2">
      <c r="A360" s="150" t="s">
        <v>5769</v>
      </c>
      <c r="B360" s="4" t="s">
        <v>6978</v>
      </c>
    </row>
    <row r="361" spans="1:2" x14ac:dyDescent="0.2">
      <c r="A361" s="150" t="s">
        <v>5770</v>
      </c>
      <c r="B361" s="4" t="s">
        <v>6978</v>
      </c>
    </row>
    <row r="362" spans="1:2" x14ac:dyDescent="0.2">
      <c r="A362" s="150" t="s">
        <v>5771</v>
      </c>
      <c r="B362" s="4" t="s">
        <v>6978</v>
      </c>
    </row>
    <row r="363" spans="1:2" x14ac:dyDescent="0.2">
      <c r="A363" s="4" t="s">
        <v>264</v>
      </c>
      <c r="B363" s="4" t="s">
        <v>7021</v>
      </c>
    </row>
    <row r="364" spans="1:2" x14ac:dyDescent="0.2">
      <c r="A364" s="4" t="s">
        <v>6528</v>
      </c>
      <c r="B364" s="4" t="s">
        <v>4096</v>
      </c>
    </row>
    <row r="365" spans="1:2" x14ac:dyDescent="0.2">
      <c r="A365" s="4" t="s">
        <v>6555</v>
      </c>
      <c r="B365" s="4" t="s">
        <v>7049</v>
      </c>
    </row>
    <row r="366" spans="1:2" x14ac:dyDescent="0.2">
      <c r="A366" s="150" t="s">
        <v>5923</v>
      </c>
      <c r="B366" s="4" t="s">
        <v>6991</v>
      </c>
    </row>
    <row r="367" spans="1:2" x14ac:dyDescent="0.2">
      <c r="A367" s="150" t="s">
        <v>5924</v>
      </c>
      <c r="B367" s="4" t="s">
        <v>6991</v>
      </c>
    </row>
    <row r="368" spans="1:2" x14ac:dyDescent="0.2">
      <c r="A368" s="150" t="s">
        <v>5925</v>
      </c>
      <c r="B368" s="4" t="s">
        <v>6990</v>
      </c>
    </row>
    <row r="369" spans="1:2" x14ac:dyDescent="0.2">
      <c r="A369" s="150" t="s">
        <v>5926</v>
      </c>
      <c r="B369" s="4" t="s">
        <v>6990</v>
      </c>
    </row>
    <row r="370" spans="1:2" x14ac:dyDescent="0.2">
      <c r="A370" s="4" t="s">
        <v>6556</v>
      </c>
      <c r="B370" s="4" t="s">
        <v>7049</v>
      </c>
    </row>
    <row r="371" spans="1:2" x14ac:dyDescent="0.2">
      <c r="A371" s="4" t="s">
        <v>4503</v>
      </c>
      <c r="B371" s="4" t="s">
        <v>6853</v>
      </c>
    </row>
    <row r="372" spans="1:2" x14ac:dyDescent="0.2">
      <c r="A372" s="150" t="s">
        <v>5548</v>
      </c>
      <c r="B372" s="4" t="s">
        <v>6956</v>
      </c>
    </row>
    <row r="373" spans="1:2" x14ac:dyDescent="0.2">
      <c r="A373" s="148" t="s">
        <v>6370</v>
      </c>
      <c r="B373" s="4" t="s">
        <v>7026</v>
      </c>
    </row>
    <row r="374" spans="1:2" x14ac:dyDescent="0.2">
      <c r="A374" s="153" t="s">
        <v>4637</v>
      </c>
      <c r="B374" s="4" t="s">
        <v>4096</v>
      </c>
    </row>
    <row r="375" spans="1:2" x14ac:dyDescent="0.2">
      <c r="A375" s="4" t="s">
        <v>5092</v>
      </c>
      <c r="B375" s="4" t="s">
        <v>6877</v>
      </c>
    </row>
    <row r="376" spans="1:2" x14ac:dyDescent="0.2">
      <c r="A376" s="150" t="s">
        <v>5772</v>
      </c>
      <c r="B376" s="4" t="s">
        <v>6977</v>
      </c>
    </row>
    <row r="377" spans="1:2" x14ac:dyDescent="0.2">
      <c r="A377" s="150" t="s">
        <v>5773</v>
      </c>
      <c r="B377" s="4" t="s">
        <v>6974</v>
      </c>
    </row>
    <row r="378" spans="1:2" x14ac:dyDescent="0.2">
      <c r="A378" s="150" t="s">
        <v>5549</v>
      </c>
      <c r="B378" s="4" t="s">
        <v>6944</v>
      </c>
    </row>
    <row r="379" spans="1:2" x14ac:dyDescent="0.2">
      <c r="A379" s="27" t="s">
        <v>4359</v>
      </c>
      <c r="B379" s="27" t="s">
        <v>4096</v>
      </c>
    </row>
    <row r="380" spans="1:2" x14ac:dyDescent="0.2">
      <c r="A380" s="150" t="s">
        <v>5550</v>
      </c>
      <c r="B380" s="4" t="s">
        <v>6942</v>
      </c>
    </row>
    <row r="381" spans="1:2" x14ac:dyDescent="0.2">
      <c r="A381" s="4" t="s">
        <v>6371</v>
      </c>
      <c r="B381" s="4" t="s">
        <v>7027</v>
      </c>
    </row>
    <row r="382" spans="1:2" x14ac:dyDescent="0.2">
      <c r="A382" s="27" t="s">
        <v>6372</v>
      </c>
      <c r="B382" s="4" t="s">
        <v>7027</v>
      </c>
    </row>
    <row r="383" spans="1:2" x14ac:dyDescent="0.2">
      <c r="A383" s="4" t="s">
        <v>6373</v>
      </c>
      <c r="B383" s="4" t="s">
        <v>7024</v>
      </c>
    </row>
    <row r="384" spans="1:2" x14ac:dyDescent="0.2">
      <c r="A384" s="27" t="s">
        <v>4360</v>
      </c>
      <c r="B384" s="27" t="s">
        <v>4096</v>
      </c>
    </row>
    <row r="385" spans="1:2" x14ac:dyDescent="0.2">
      <c r="A385" s="4" t="s">
        <v>6374</v>
      </c>
      <c r="B385" s="4" t="s">
        <v>7021</v>
      </c>
    </row>
    <row r="386" spans="1:2" x14ac:dyDescent="0.2">
      <c r="A386" s="4" t="s">
        <v>6648</v>
      </c>
      <c r="B386" s="4" t="s">
        <v>7049</v>
      </c>
    </row>
    <row r="387" spans="1:2" x14ac:dyDescent="0.2">
      <c r="A387" s="27" t="s">
        <v>4410</v>
      </c>
      <c r="B387" s="27" t="s">
        <v>4096</v>
      </c>
    </row>
    <row r="388" spans="1:2" x14ac:dyDescent="0.2">
      <c r="A388" s="4" t="s">
        <v>4587</v>
      </c>
      <c r="B388" s="4" t="s">
        <v>4096</v>
      </c>
    </row>
    <row r="389" spans="1:2" x14ac:dyDescent="0.2">
      <c r="A389" s="150" t="s">
        <v>6375</v>
      </c>
      <c r="B389" s="4" t="s">
        <v>7021</v>
      </c>
    </row>
    <row r="390" spans="1:2" x14ac:dyDescent="0.2">
      <c r="A390" s="4" t="s">
        <v>6664</v>
      </c>
      <c r="B390" s="4" t="s">
        <v>7049</v>
      </c>
    </row>
    <row r="391" spans="1:2" x14ac:dyDescent="0.2">
      <c r="A391" s="4" t="s">
        <v>6059</v>
      </c>
      <c r="B391" s="4" t="s">
        <v>4096</v>
      </c>
    </row>
    <row r="392" spans="1:2" x14ac:dyDescent="0.2">
      <c r="A392" s="4" t="s">
        <v>6060</v>
      </c>
      <c r="B392" s="4" t="s">
        <v>4096</v>
      </c>
    </row>
    <row r="393" spans="1:2" x14ac:dyDescent="0.2">
      <c r="A393" s="150" t="s">
        <v>5551</v>
      </c>
      <c r="B393" s="4" t="s">
        <v>6955</v>
      </c>
    </row>
    <row r="394" spans="1:2" x14ac:dyDescent="0.2">
      <c r="A394" s="148" t="s">
        <v>4607</v>
      </c>
      <c r="B394" s="4" t="s">
        <v>4096</v>
      </c>
    </row>
    <row r="395" spans="1:2" x14ac:dyDescent="0.2">
      <c r="A395" s="4" t="s">
        <v>6557</v>
      </c>
      <c r="B395" s="4" t="s">
        <v>7049</v>
      </c>
    </row>
    <row r="396" spans="1:2" x14ac:dyDescent="0.2">
      <c r="A396" s="150" t="s">
        <v>6558</v>
      </c>
      <c r="B396" s="4" t="s">
        <v>7049</v>
      </c>
    </row>
    <row r="397" spans="1:2" x14ac:dyDescent="0.2">
      <c r="A397" s="4" t="s">
        <v>6659</v>
      </c>
      <c r="B397" s="4" t="s">
        <v>7049</v>
      </c>
    </row>
    <row r="398" spans="1:2" x14ac:dyDescent="0.2">
      <c r="A398" s="4" t="s">
        <v>6659</v>
      </c>
      <c r="B398" s="4" t="s">
        <v>7049</v>
      </c>
    </row>
    <row r="399" spans="1:2" x14ac:dyDescent="0.2">
      <c r="A399" s="4" t="s">
        <v>4138</v>
      </c>
      <c r="B399" s="4" t="s">
        <v>6934</v>
      </c>
    </row>
    <row r="400" spans="1:2" x14ac:dyDescent="0.2">
      <c r="A400" s="4" t="s">
        <v>6094</v>
      </c>
      <c r="B400" s="4" t="s">
        <v>4096</v>
      </c>
    </row>
    <row r="401" spans="1:2" x14ac:dyDescent="0.2">
      <c r="A401" s="4" t="s">
        <v>4431</v>
      </c>
      <c r="B401" s="27" t="s">
        <v>4096</v>
      </c>
    </row>
    <row r="402" spans="1:2" x14ac:dyDescent="0.2">
      <c r="A402" s="160" t="s">
        <v>5511</v>
      </c>
      <c r="B402" s="161" t="s">
        <v>4096</v>
      </c>
    </row>
    <row r="403" spans="1:2" x14ac:dyDescent="0.2">
      <c r="A403" s="150" t="s">
        <v>5774</v>
      </c>
      <c r="B403" s="4" t="s">
        <v>6985</v>
      </c>
    </row>
    <row r="404" spans="1:2" x14ac:dyDescent="0.2">
      <c r="A404" s="4" t="s">
        <v>6529</v>
      </c>
      <c r="B404" s="4" t="s">
        <v>4096</v>
      </c>
    </row>
    <row r="405" spans="1:2" x14ac:dyDescent="0.2">
      <c r="A405" s="4" t="s">
        <v>4709</v>
      </c>
      <c r="B405" s="4" t="s">
        <v>6877</v>
      </c>
    </row>
    <row r="406" spans="1:2" x14ac:dyDescent="0.2">
      <c r="A406" s="150" t="s">
        <v>5552</v>
      </c>
      <c r="B406" s="4" t="s">
        <v>6942</v>
      </c>
    </row>
    <row r="407" spans="1:2" x14ac:dyDescent="0.2">
      <c r="A407" s="150" t="s">
        <v>5553</v>
      </c>
      <c r="B407" s="4" t="s">
        <v>6957</v>
      </c>
    </row>
    <row r="408" spans="1:2" x14ac:dyDescent="0.2">
      <c r="A408" s="150" t="s">
        <v>5554</v>
      </c>
      <c r="B408" s="4" t="s">
        <v>6942</v>
      </c>
    </row>
    <row r="409" spans="1:2" x14ac:dyDescent="0.2">
      <c r="A409" s="150" t="s">
        <v>5555</v>
      </c>
      <c r="B409" s="4" t="s">
        <v>6942</v>
      </c>
    </row>
    <row r="410" spans="1:2" x14ac:dyDescent="0.2">
      <c r="A410" s="4" t="s">
        <v>6482</v>
      </c>
      <c r="B410" s="4" t="s">
        <v>6867</v>
      </c>
    </row>
    <row r="411" spans="1:2" x14ac:dyDescent="0.2">
      <c r="A411" s="4" t="s">
        <v>4796</v>
      </c>
      <c r="B411" s="4" t="s">
        <v>6900</v>
      </c>
    </row>
    <row r="412" spans="1:2" x14ac:dyDescent="0.2">
      <c r="A412" s="4" t="s">
        <v>4797</v>
      </c>
      <c r="B412" s="4" t="s">
        <v>6901</v>
      </c>
    </row>
    <row r="413" spans="1:2" x14ac:dyDescent="0.2">
      <c r="A413" s="4" t="s">
        <v>4798</v>
      </c>
      <c r="B413" s="4" t="s">
        <v>6902</v>
      </c>
    </row>
    <row r="414" spans="1:2" x14ac:dyDescent="0.2">
      <c r="A414" s="4" t="s">
        <v>6377</v>
      </c>
      <c r="B414" s="4" t="s">
        <v>7021</v>
      </c>
    </row>
    <row r="415" spans="1:2" x14ac:dyDescent="0.2">
      <c r="A415" s="4" t="s">
        <v>6378</v>
      </c>
      <c r="B415" s="4" t="s">
        <v>7021</v>
      </c>
    </row>
    <row r="416" spans="1:2" x14ac:dyDescent="0.2">
      <c r="A416" s="4" t="s">
        <v>6379</v>
      </c>
      <c r="B416" s="4" t="s">
        <v>7021</v>
      </c>
    </row>
    <row r="417" spans="1:2" x14ac:dyDescent="0.2">
      <c r="A417" s="4" t="s">
        <v>6559</v>
      </c>
      <c r="B417" s="4" t="s">
        <v>7049</v>
      </c>
    </row>
    <row r="418" spans="1:2" x14ac:dyDescent="0.2">
      <c r="A418" s="4" t="s">
        <v>5330</v>
      </c>
      <c r="B418" s="4" t="s">
        <v>6934</v>
      </c>
    </row>
    <row r="419" spans="1:2" x14ac:dyDescent="0.2">
      <c r="A419" s="4" t="s">
        <v>6560</v>
      </c>
      <c r="B419" s="4" t="s">
        <v>7049</v>
      </c>
    </row>
    <row r="420" spans="1:2" x14ac:dyDescent="0.2">
      <c r="A420" s="150" t="s">
        <v>5556</v>
      </c>
      <c r="B420" s="4" t="s">
        <v>6958</v>
      </c>
    </row>
    <row r="421" spans="1:2" x14ac:dyDescent="0.2">
      <c r="A421" s="4" t="s">
        <v>4799</v>
      </c>
      <c r="B421" s="4" t="s">
        <v>6893</v>
      </c>
    </row>
    <row r="422" spans="1:2" x14ac:dyDescent="0.2">
      <c r="A422" s="4" t="s">
        <v>4800</v>
      </c>
      <c r="B422" s="4" t="s">
        <v>6893</v>
      </c>
    </row>
    <row r="423" spans="1:2" x14ac:dyDescent="0.2">
      <c r="A423" s="4" t="s">
        <v>4801</v>
      </c>
      <c r="B423" s="4" t="s">
        <v>6898</v>
      </c>
    </row>
    <row r="424" spans="1:2" x14ac:dyDescent="0.2">
      <c r="A424" s="4" t="s">
        <v>4802</v>
      </c>
      <c r="B424" s="4" t="s">
        <v>6903</v>
      </c>
    </row>
    <row r="425" spans="1:2" x14ac:dyDescent="0.2">
      <c r="A425" s="4" t="s">
        <v>4107</v>
      </c>
      <c r="B425" s="4" t="s">
        <v>6877</v>
      </c>
    </row>
    <row r="426" spans="1:2" x14ac:dyDescent="0.2">
      <c r="A426" s="4" t="s">
        <v>4598</v>
      </c>
      <c r="B426" s="4" t="s">
        <v>4096</v>
      </c>
    </row>
    <row r="427" spans="1:2" x14ac:dyDescent="0.2">
      <c r="A427" s="4" t="s">
        <v>4605</v>
      </c>
      <c r="B427" s="4" t="s">
        <v>4096</v>
      </c>
    </row>
    <row r="428" spans="1:2" x14ac:dyDescent="0.2">
      <c r="A428" s="4" t="s">
        <v>5299</v>
      </c>
      <c r="B428" s="4" t="s">
        <v>6934</v>
      </c>
    </row>
    <row r="429" spans="1:2" x14ac:dyDescent="0.2">
      <c r="A429" s="4" t="s">
        <v>6522</v>
      </c>
      <c r="B429" s="4" t="s">
        <v>4096</v>
      </c>
    </row>
    <row r="430" spans="1:2" x14ac:dyDescent="0.2">
      <c r="A430" s="4" t="s">
        <v>4803</v>
      </c>
      <c r="B430" s="4" t="s">
        <v>6893</v>
      </c>
    </row>
    <row r="431" spans="1:2" x14ac:dyDescent="0.2">
      <c r="A431" s="4" t="s">
        <v>4804</v>
      </c>
      <c r="B431" s="4" t="s">
        <v>6893</v>
      </c>
    </row>
    <row r="432" spans="1:2" x14ac:dyDescent="0.2">
      <c r="A432" s="4" t="s">
        <v>4805</v>
      </c>
      <c r="B432" s="4" t="s">
        <v>6890</v>
      </c>
    </row>
    <row r="433" spans="1:2" x14ac:dyDescent="0.2">
      <c r="A433" s="4" t="s">
        <v>4806</v>
      </c>
      <c r="B433" s="4" t="s">
        <v>6891</v>
      </c>
    </row>
    <row r="434" spans="1:2" x14ac:dyDescent="0.2">
      <c r="A434" s="4" t="s">
        <v>5116</v>
      </c>
      <c r="B434" s="4" t="s">
        <v>6877</v>
      </c>
    </row>
    <row r="435" spans="1:2" x14ac:dyDescent="0.2">
      <c r="A435" s="4" t="s">
        <v>4912</v>
      </c>
      <c r="B435" s="4" t="s">
        <v>6877</v>
      </c>
    </row>
    <row r="436" spans="1:2" x14ac:dyDescent="0.2">
      <c r="A436" s="4" t="s">
        <v>5030</v>
      </c>
      <c r="B436" s="4" t="s">
        <v>6877</v>
      </c>
    </row>
    <row r="437" spans="1:2" x14ac:dyDescent="0.2">
      <c r="A437" s="4" t="s">
        <v>5117</v>
      </c>
      <c r="B437" s="4" t="s">
        <v>6877</v>
      </c>
    </row>
    <row r="438" spans="1:2" x14ac:dyDescent="0.2">
      <c r="A438" s="4" t="s">
        <v>6680</v>
      </c>
      <c r="B438" s="4" t="s">
        <v>7049</v>
      </c>
    </row>
    <row r="439" spans="1:2" x14ac:dyDescent="0.2">
      <c r="A439" s="148" t="s">
        <v>6075</v>
      </c>
      <c r="B439" s="4" t="s">
        <v>6995</v>
      </c>
    </row>
    <row r="440" spans="1:2" x14ac:dyDescent="0.2">
      <c r="A440" s="4" t="s">
        <v>4752</v>
      </c>
      <c r="B440" s="4" t="s">
        <v>6889</v>
      </c>
    </row>
    <row r="441" spans="1:2" x14ac:dyDescent="0.2">
      <c r="A441" s="4" t="s">
        <v>6493</v>
      </c>
      <c r="B441" s="4" t="s">
        <v>4096</v>
      </c>
    </row>
    <row r="442" spans="1:2" x14ac:dyDescent="0.2">
      <c r="A442" s="4" t="s">
        <v>4807</v>
      </c>
      <c r="B442" s="4" t="s">
        <v>6892</v>
      </c>
    </row>
    <row r="443" spans="1:2" x14ac:dyDescent="0.2">
      <c r="A443" s="4" t="s">
        <v>5031</v>
      </c>
      <c r="B443" s="4" t="s">
        <v>6877</v>
      </c>
    </row>
    <row r="444" spans="1:2" x14ac:dyDescent="0.2">
      <c r="A444" s="150" t="s">
        <v>5927</v>
      </c>
      <c r="B444" s="4" t="s">
        <v>6991</v>
      </c>
    </row>
    <row r="445" spans="1:2" x14ac:dyDescent="0.2">
      <c r="A445" s="150" t="s">
        <v>5928</v>
      </c>
      <c r="B445" s="4" t="s">
        <v>6991</v>
      </c>
    </row>
    <row r="446" spans="1:2" x14ac:dyDescent="0.2">
      <c r="A446" s="150" t="s">
        <v>5929</v>
      </c>
      <c r="B446" s="4" t="s">
        <v>6991</v>
      </c>
    </row>
    <row r="447" spans="1:2" x14ac:dyDescent="0.2">
      <c r="A447" s="150" t="s">
        <v>5930</v>
      </c>
      <c r="B447" s="4" t="s">
        <v>6991</v>
      </c>
    </row>
    <row r="448" spans="1:2" x14ac:dyDescent="0.2">
      <c r="A448" s="150" t="s">
        <v>5931</v>
      </c>
      <c r="B448" s="4" t="s">
        <v>6991</v>
      </c>
    </row>
    <row r="449" spans="1:2" x14ac:dyDescent="0.2">
      <c r="A449" s="150" t="s">
        <v>5932</v>
      </c>
      <c r="B449" s="4" t="s">
        <v>6991</v>
      </c>
    </row>
    <row r="450" spans="1:2" x14ac:dyDescent="0.2">
      <c r="A450" s="150" t="s">
        <v>5933</v>
      </c>
      <c r="B450" s="4" t="s">
        <v>6991</v>
      </c>
    </row>
    <row r="451" spans="1:2" x14ac:dyDescent="0.2">
      <c r="A451" s="150" t="s">
        <v>5934</v>
      </c>
      <c r="B451" s="4" t="s">
        <v>6991</v>
      </c>
    </row>
    <row r="452" spans="1:2" x14ac:dyDescent="0.2">
      <c r="A452" s="150" t="s">
        <v>5935</v>
      </c>
      <c r="B452" s="4" t="s">
        <v>6991</v>
      </c>
    </row>
    <row r="453" spans="1:2" x14ac:dyDescent="0.2">
      <c r="A453" s="150" t="s">
        <v>5936</v>
      </c>
      <c r="B453" s="4" t="s">
        <v>6991</v>
      </c>
    </row>
    <row r="454" spans="1:2" x14ac:dyDescent="0.2">
      <c r="A454" s="150" t="s">
        <v>5937</v>
      </c>
      <c r="B454" s="4" t="s">
        <v>6991</v>
      </c>
    </row>
    <row r="455" spans="1:2" x14ac:dyDescent="0.2">
      <c r="A455" s="27" t="s">
        <v>4361</v>
      </c>
      <c r="B455" s="27" t="s">
        <v>4096</v>
      </c>
    </row>
    <row r="456" spans="1:2" x14ac:dyDescent="0.2">
      <c r="A456" s="4" t="s">
        <v>6561</v>
      </c>
      <c r="B456" s="4" t="s">
        <v>7049</v>
      </c>
    </row>
    <row r="457" spans="1:2" x14ac:dyDescent="0.2">
      <c r="A457" s="27" t="s">
        <v>4411</v>
      </c>
      <c r="B457" s="27" t="s">
        <v>4096</v>
      </c>
    </row>
    <row r="458" spans="1:2" x14ac:dyDescent="0.2">
      <c r="A458" s="4" t="s">
        <v>5032</v>
      </c>
      <c r="B458" s="4" t="s">
        <v>6877</v>
      </c>
    </row>
    <row r="459" spans="1:2" x14ac:dyDescent="0.2">
      <c r="A459" s="4" t="s">
        <v>5265</v>
      </c>
      <c r="B459" s="4" t="s">
        <v>6934</v>
      </c>
    </row>
    <row r="460" spans="1:2" x14ac:dyDescent="0.2">
      <c r="A460" s="4" t="s">
        <v>4753</v>
      </c>
      <c r="B460" s="4" t="s">
        <v>6889</v>
      </c>
    </row>
    <row r="461" spans="1:2" x14ac:dyDescent="0.2">
      <c r="A461" s="4" t="s">
        <v>4808</v>
      </c>
      <c r="B461" s="4" t="s">
        <v>6890</v>
      </c>
    </row>
    <row r="462" spans="1:2" x14ac:dyDescent="0.2">
      <c r="A462" s="148" t="s">
        <v>6376</v>
      </c>
      <c r="B462" s="4" t="s">
        <v>7026</v>
      </c>
    </row>
    <row r="463" spans="1:2" x14ac:dyDescent="0.2">
      <c r="A463" s="4" t="s">
        <v>6562</v>
      </c>
      <c r="B463" s="4" t="s">
        <v>7049</v>
      </c>
    </row>
    <row r="464" spans="1:2" x14ac:dyDescent="0.2">
      <c r="A464" s="4" t="s">
        <v>6380</v>
      </c>
      <c r="B464" s="4" t="s">
        <v>7021</v>
      </c>
    </row>
    <row r="465" spans="1:2" x14ac:dyDescent="0.2">
      <c r="A465" s="150" t="s">
        <v>5775</v>
      </c>
      <c r="B465" s="4" t="s">
        <v>6974</v>
      </c>
    </row>
    <row r="466" spans="1:2" x14ac:dyDescent="0.2">
      <c r="A466" s="4" t="s">
        <v>6061</v>
      </c>
      <c r="B466" s="4" t="s">
        <v>4096</v>
      </c>
    </row>
    <row r="467" spans="1:2" x14ac:dyDescent="0.2">
      <c r="A467" s="150" t="s">
        <v>5557</v>
      </c>
      <c r="B467" s="4" t="s">
        <v>6941</v>
      </c>
    </row>
    <row r="468" spans="1:2" x14ac:dyDescent="0.2">
      <c r="A468" s="150" t="s">
        <v>5558</v>
      </c>
      <c r="B468" s="4" t="s">
        <v>6941</v>
      </c>
    </row>
    <row r="469" spans="1:2" x14ac:dyDescent="0.2">
      <c r="A469" s="150" t="s">
        <v>5559</v>
      </c>
      <c r="B469" s="4" t="s">
        <v>6942</v>
      </c>
    </row>
    <row r="470" spans="1:2" x14ac:dyDescent="0.2">
      <c r="A470" s="150" t="s">
        <v>5776</v>
      </c>
      <c r="B470" s="4" t="s">
        <v>6983</v>
      </c>
    </row>
    <row r="471" spans="1:2" x14ac:dyDescent="0.2">
      <c r="A471" s="150" t="s">
        <v>5463</v>
      </c>
      <c r="B471" s="4" t="s">
        <v>6939</v>
      </c>
    </row>
    <row r="472" spans="1:2" x14ac:dyDescent="0.2">
      <c r="A472" s="150" t="s">
        <v>5464</v>
      </c>
      <c r="B472" s="4" t="s">
        <v>6939</v>
      </c>
    </row>
    <row r="473" spans="1:2" x14ac:dyDescent="0.2">
      <c r="A473" s="4" t="s">
        <v>6315</v>
      </c>
      <c r="B473" s="4" t="s">
        <v>7017</v>
      </c>
    </row>
    <row r="474" spans="1:2" x14ac:dyDescent="0.2">
      <c r="A474" s="4" t="s">
        <v>6316</v>
      </c>
      <c r="B474" s="4" t="s">
        <v>7017</v>
      </c>
    </row>
    <row r="475" spans="1:2" x14ac:dyDescent="0.2">
      <c r="A475" s="4" t="s">
        <v>6062</v>
      </c>
      <c r="B475" s="4" t="s">
        <v>4096</v>
      </c>
    </row>
    <row r="476" spans="1:2" x14ac:dyDescent="0.2">
      <c r="A476" s="150" t="s">
        <v>5560</v>
      </c>
      <c r="B476" s="4" t="s">
        <v>6959</v>
      </c>
    </row>
    <row r="477" spans="1:2" x14ac:dyDescent="0.2">
      <c r="A477" s="4" t="s">
        <v>4710</v>
      </c>
      <c r="B477" s="4" t="s">
        <v>6877</v>
      </c>
    </row>
    <row r="478" spans="1:2" x14ac:dyDescent="0.2">
      <c r="A478" s="4" t="s">
        <v>5118</v>
      </c>
      <c r="B478" s="4" t="s">
        <v>6877</v>
      </c>
    </row>
    <row r="479" spans="1:2" x14ac:dyDescent="0.2">
      <c r="A479" s="4" t="s">
        <v>4922</v>
      </c>
      <c r="B479" s="4" t="s">
        <v>6877</v>
      </c>
    </row>
    <row r="480" spans="1:2" x14ac:dyDescent="0.2">
      <c r="A480" s="4" t="s">
        <v>4450</v>
      </c>
      <c r="B480" s="27" t="s">
        <v>4096</v>
      </c>
    </row>
    <row r="481" spans="1:2" x14ac:dyDescent="0.2">
      <c r="A481" s="4" t="s">
        <v>6563</v>
      </c>
      <c r="B481" s="4" t="s">
        <v>7049</v>
      </c>
    </row>
    <row r="482" spans="1:2" x14ac:dyDescent="0.2">
      <c r="A482" s="4" t="s">
        <v>6564</v>
      </c>
      <c r="B482" s="4" t="s">
        <v>7049</v>
      </c>
    </row>
    <row r="483" spans="1:2" x14ac:dyDescent="0.2">
      <c r="A483" s="4" t="s">
        <v>6080</v>
      </c>
      <c r="B483" s="4" t="s">
        <v>4096</v>
      </c>
    </row>
    <row r="484" spans="1:2" x14ac:dyDescent="0.2">
      <c r="A484" s="4" t="s">
        <v>4809</v>
      </c>
      <c r="B484" s="4" t="s">
        <v>6893</v>
      </c>
    </row>
    <row r="485" spans="1:2" x14ac:dyDescent="0.2">
      <c r="A485" s="4" t="s">
        <v>4810</v>
      </c>
      <c r="B485" s="4" t="s">
        <v>6893</v>
      </c>
    </row>
    <row r="486" spans="1:2" x14ac:dyDescent="0.2">
      <c r="A486" s="4" t="s">
        <v>4811</v>
      </c>
      <c r="B486" s="4" t="s">
        <v>6893</v>
      </c>
    </row>
    <row r="487" spans="1:2" x14ac:dyDescent="0.2">
      <c r="A487" s="4" t="s">
        <v>4812</v>
      </c>
      <c r="B487" s="4" t="s">
        <v>6893</v>
      </c>
    </row>
    <row r="488" spans="1:2" x14ac:dyDescent="0.2">
      <c r="A488" s="4" t="s">
        <v>4813</v>
      </c>
      <c r="B488" s="4" t="s">
        <v>6893</v>
      </c>
    </row>
    <row r="489" spans="1:2" x14ac:dyDescent="0.2">
      <c r="A489" s="150" t="s">
        <v>6163</v>
      </c>
      <c r="B489" s="150" t="s">
        <v>6996</v>
      </c>
    </row>
    <row r="490" spans="1:2" x14ac:dyDescent="0.2">
      <c r="A490" s="4" t="s">
        <v>6565</v>
      </c>
      <c r="B490" s="4" t="s">
        <v>7049</v>
      </c>
    </row>
    <row r="491" spans="1:2" x14ac:dyDescent="0.2">
      <c r="A491" s="150" t="s">
        <v>5561</v>
      </c>
      <c r="B491" s="4" t="s">
        <v>6942</v>
      </c>
    </row>
    <row r="492" spans="1:2" x14ac:dyDescent="0.2">
      <c r="A492" s="150" t="s">
        <v>5562</v>
      </c>
      <c r="B492" s="4" t="s">
        <v>6949</v>
      </c>
    </row>
    <row r="493" spans="1:2" x14ac:dyDescent="0.2">
      <c r="A493" s="150" t="s">
        <v>5563</v>
      </c>
      <c r="B493" s="4" t="s">
        <v>6949</v>
      </c>
    </row>
    <row r="494" spans="1:2" x14ac:dyDescent="0.2">
      <c r="A494" s="150" t="s">
        <v>5564</v>
      </c>
      <c r="B494" s="4" t="s">
        <v>6947</v>
      </c>
    </row>
    <row r="495" spans="1:2" x14ac:dyDescent="0.2">
      <c r="A495" s="150" t="s">
        <v>5986</v>
      </c>
      <c r="B495" s="4" t="s">
        <v>6994</v>
      </c>
    </row>
    <row r="496" spans="1:2" x14ac:dyDescent="0.2">
      <c r="A496" s="150" t="s">
        <v>5987</v>
      </c>
      <c r="B496" s="4" t="s">
        <v>6993</v>
      </c>
    </row>
    <row r="497" spans="1:2" x14ac:dyDescent="0.2">
      <c r="A497" s="150" t="s">
        <v>5988</v>
      </c>
      <c r="B497" s="4" t="s">
        <v>6994</v>
      </c>
    </row>
    <row r="498" spans="1:2" x14ac:dyDescent="0.2">
      <c r="A498" s="150" t="s">
        <v>5565</v>
      </c>
      <c r="B498" s="4" t="s">
        <v>6954</v>
      </c>
    </row>
    <row r="499" spans="1:2" x14ac:dyDescent="0.2">
      <c r="A499" s="150" t="s">
        <v>5566</v>
      </c>
      <c r="B499" s="4" t="s">
        <v>6954</v>
      </c>
    </row>
    <row r="500" spans="1:2" x14ac:dyDescent="0.2">
      <c r="A500" s="150" t="s">
        <v>5567</v>
      </c>
      <c r="B500" s="4" t="s">
        <v>6959</v>
      </c>
    </row>
    <row r="501" spans="1:2" x14ac:dyDescent="0.2">
      <c r="A501" s="150" t="s">
        <v>5777</v>
      </c>
      <c r="B501" s="4" t="s">
        <v>6980</v>
      </c>
    </row>
    <row r="502" spans="1:2" x14ac:dyDescent="0.2">
      <c r="A502" s="150" t="s">
        <v>5568</v>
      </c>
      <c r="B502" s="4" t="s">
        <v>6947</v>
      </c>
    </row>
    <row r="503" spans="1:2" x14ac:dyDescent="0.2">
      <c r="A503" s="150" t="s">
        <v>5568</v>
      </c>
      <c r="B503" s="4" t="s">
        <v>6947</v>
      </c>
    </row>
    <row r="504" spans="1:2" x14ac:dyDescent="0.2">
      <c r="A504" s="150" t="s">
        <v>5569</v>
      </c>
      <c r="B504" s="4" t="s">
        <v>6949</v>
      </c>
    </row>
    <row r="505" spans="1:2" x14ac:dyDescent="0.2">
      <c r="A505" s="150" t="s">
        <v>5570</v>
      </c>
      <c r="B505" s="4" t="s">
        <v>6942</v>
      </c>
    </row>
    <row r="506" spans="1:2" x14ac:dyDescent="0.2">
      <c r="A506" s="150" t="s">
        <v>5938</v>
      </c>
      <c r="B506" s="4" t="s">
        <v>6989</v>
      </c>
    </row>
    <row r="507" spans="1:2" x14ac:dyDescent="0.2">
      <c r="A507" s="150" t="s">
        <v>5939</v>
      </c>
      <c r="B507" s="4" t="s">
        <v>6990</v>
      </c>
    </row>
    <row r="508" spans="1:2" x14ac:dyDescent="0.2">
      <c r="A508" s="150" t="s">
        <v>5989</v>
      </c>
      <c r="B508" s="4" t="s">
        <v>6994</v>
      </c>
    </row>
    <row r="509" spans="1:2" x14ac:dyDescent="0.2">
      <c r="A509" s="150" t="s">
        <v>5571</v>
      </c>
      <c r="B509" s="4" t="s">
        <v>6954</v>
      </c>
    </row>
    <row r="510" spans="1:2" x14ac:dyDescent="0.2">
      <c r="A510" s="150" t="s">
        <v>5572</v>
      </c>
      <c r="B510" s="4" t="s">
        <v>6954</v>
      </c>
    </row>
    <row r="511" spans="1:2" x14ac:dyDescent="0.2">
      <c r="A511" s="150" t="s">
        <v>5573</v>
      </c>
      <c r="B511" s="4" t="s">
        <v>6941</v>
      </c>
    </row>
    <row r="512" spans="1:2" x14ac:dyDescent="0.2">
      <c r="A512" s="150" t="s">
        <v>5573</v>
      </c>
      <c r="B512" s="4" t="s">
        <v>6990</v>
      </c>
    </row>
    <row r="513" spans="1:2" x14ac:dyDescent="0.2">
      <c r="A513" s="150" t="s">
        <v>5574</v>
      </c>
      <c r="B513" s="4" t="s">
        <v>6954</v>
      </c>
    </row>
    <row r="514" spans="1:2" x14ac:dyDescent="0.2">
      <c r="A514" s="150" t="s">
        <v>5575</v>
      </c>
      <c r="B514" s="4" t="s">
        <v>6954</v>
      </c>
    </row>
    <row r="515" spans="1:2" x14ac:dyDescent="0.2">
      <c r="A515" s="150" t="s">
        <v>5778</v>
      </c>
      <c r="B515" s="4" t="s">
        <v>6982</v>
      </c>
    </row>
    <row r="516" spans="1:2" x14ac:dyDescent="0.2">
      <c r="A516" s="150" t="s">
        <v>5779</v>
      </c>
      <c r="B516" s="4" t="s">
        <v>6984</v>
      </c>
    </row>
    <row r="517" spans="1:2" x14ac:dyDescent="0.2">
      <c r="A517" s="150" t="s">
        <v>5576</v>
      </c>
      <c r="B517" s="4" t="s">
        <v>6942</v>
      </c>
    </row>
    <row r="518" spans="1:2" x14ac:dyDescent="0.2">
      <c r="A518" s="150" t="s">
        <v>5990</v>
      </c>
      <c r="B518" s="4" t="s">
        <v>6994</v>
      </c>
    </row>
    <row r="519" spans="1:2" x14ac:dyDescent="0.2">
      <c r="A519" s="150" t="s">
        <v>5577</v>
      </c>
      <c r="B519" s="4" t="s">
        <v>6942</v>
      </c>
    </row>
    <row r="520" spans="1:2" x14ac:dyDescent="0.2">
      <c r="A520" s="150" t="s">
        <v>5578</v>
      </c>
      <c r="B520" s="4" t="s">
        <v>6951</v>
      </c>
    </row>
    <row r="521" spans="1:2" x14ac:dyDescent="0.2">
      <c r="A521" s="150" t="s">
        <v>5579</v>
      </c>
      <c r="B521" s="4" t="s">
        <v>6949</v>
      </c>
    </row>
    <row r="522" spans="1:2" x14ac:dyDescent="0.2">
      <c r="A522" s="150" t="s">
        <v>5580</v>
      </c>
      <c r="B522" s="4" t="s">
        <v>6956</v>
      </c>
    </row>
    <row r="523" spans="1:2" x14ac:dyDescent="0.2">
      <c r="A523" s="150" t="s">
        <v>5581</v>
      </c>
      <c r="B523" s="4" t="s">
        <v>6956</v>
      </c>
    </row>
    <row r="524" spans="1:2" x14ac:dyDescent="0.2">
      <c r="A524" s="150" t="s">
        <v>5582</v>
      </c>
      <c r="B524" s="4" t="s">
        <v>6960</v>
      </c>
    </row>
    <row r="525" spans="1:2" x14ac:dyDescent="0.2">
      <c r="A525" s="150" t="s">
        <v>5583</v>
      </c>
      <c r="B525" s="4" t="s">
        <v>6956</v>
      </c>
    </row>
    <row r="526" spans="1:2" x14ac:dyDescent="0.2">
      <c r="A526" s="150" t="s">
        <v>5584</v>
      </c>
      <c r="B526" s="4" t="s">
        <v>6949</v>
      </c>
    </row>
    <row r="527" spans="1:2" x14ac:dyDescent="0.2">
      <c r="A527" s="150" t="s">
        <v>5585</v>
      </c>
      <c r="B527" s="4" t="s">
        <v>6951</v>
      </c>
    </row>
    <row r="528" spans="1:2" x14ac:dyDescent="0.2">
      <c r="A528" s="150" t="s">
        <v>5586</v>
      </c>
      <c r="B528" s="4" t="s">
        <v>6951</v>
      </c>
    </row>
    <row r="529" spans="1:2" x14ac:dyDescent="0.2">
      <c r="A529" s="150" t="s">
        <v>5587</v>
      </c>
      <c r="B529" s="4" t="s">
        <v>6954</v>
      </c>
    </row>
    <row r="530" spans="1:2" x14ac:dyDescent="0.2">
      <c r="A530" s="150" t="s">
        <v>5588</v>
      </c>
      <c r="B530" s="4" t="s">
        <v>6954</v>
      </c>
    </row>
    <row r="531" spans="1:2" x14ac:dyDescent="0.2">
      <c r="A531" s="150" t="s">
        <v>5589</v>
      </c>
      <c r="B531" s="4" t="s">
        <v>6954</v>
      </c>
    </row>
    <row r="532" spans="1:2" x14ac:dyDescent="0.2">
      <c r="A532" s="150" t="s">
        <v>5465</v>
      </c>
      <c r="B532" s="4" t="s">
        <v>6939</v>
      </c>
    </row>
    <row r="533" spans="1:2" x14ac:dyDescent="0.2">
      <c r="A533" s="150" t="s">
        <v>5991</v>
      </c>
      <c r="B533" s="4" t="s">
        <v>6992</v>
      </c>
    </row>
    <row r="534" spans="1:2" x14ac:dyDescent="0.2">
      <c r="A534" s="150" t="s">
        <v>5590</v>
      </c>
      <c r="B534" s="4" t="s">
        <v>6946</v>
      </c>
    </row>
    <row r="535" spans="1:2" x14ac:dyDescent="0.2">
      <c r="A535" s="150" t="s">
        <v>5466</v>
      </c>
      <c r="B535" s="4" t="s">
        <v>6939</v>
      </c>
    </row>
    <row r="536" spans="1:2" x14ac:dyDescent="0.2">
      <c r="A536" s="150" t="s">
        <v>5591</v>
      </c>
      <c r="B536" s="4" t="s">
        <v>6961</v>
      </c>
    </row>
    <row r="537" spans="1:2" x14ac:dyDescent="0.2">
      <c r="A537" s="150" t="s">
        <v>5592</v>
      </c>
      <c r="B537" s="4" t="s">
        <v>6941</v>
      </c>
    </row>
    <row r="538" spans="1:2" x14ac:dyDescent="0.2">
      <c r="A538" s="150" t="s">
        <v>5593</v>
      </c>
      <c r="B538" s="4" t="s">
        <v>6947</v>
      </c>
    </row>
    <row r="539" spans="1:2" x14ac:dyDescent="0.2">
      <c r="A539" s="150" t="s">
        <v>5940</v>
      </c>
      <c r="B539" s="4" t="s">
        <v>6990</v>
      </c>
    </row>
    <row r="540" spans="1:2" x14ac:dyDescent="0.2">
      <c r="A540" s="150" t="s">
        <v>5467</v>
      </c>
      <c r="B540" s="4" t="s">
        <v>6939</v>
      </c>
    </row>
    <row r="541" spans="1:2" x14ac:dyDescent="0.2">
      <c r="A541" s="150" t="s">
        <v>5594</v>
      </c>
      <c r="B541" s="4" t="s">
        <v>6947</v>
      </c>
    </row>
    <row r="542" spans="1:2" x14ac:dyDescent="0.2">
      <c r="A542" s="150" t="s">
        <v>5468</v>
      </c>
      <c r="B542" s="4" t="s">
        <v>6939</v>
      </c>
    </row>
    <row r="543" spans="1:2" x14ac:dyDescent="0.2">
      <c r="A543" s="150" t="s">
        <v>5595</v>
      </c>
      <c r="B543" s="4" t="s">
        <v>6961</v>
      </c>
    </row>
    <row r="544" spans="1:2" x14ac:dyDescent="0.2">
      <c r="A544" s="150" t="s">
        <v>5596</v>
      </c>
      <c r="B544" s="4" t="s">
        <v>6947</v>
      </c>
    </row>
    <row r="545" spans="1:2" x14ac:dyDescent="0.2">
      <c r="A545" s="150" t="s">
        <v>5597</v>
      </c>
      <c r="B545" s="4" t="s">
        <v>6962</v>
      </c>
    </row>
    <row r="546" spans="1:2" x14ac:dyDescent="0.2">
      <c r="A546" s="150" t="s">
        <v>5598</v>
      </c>
      <c r="B546" s="4" t="s">
        <v>6956</v>
      </c>
    </row>
    <row r="547" spans="1:2" x14ac:dyDescent="0.2">
      <c r="A547" s="4" t="s">
        <v>4923</v>
      </c>
      <c r="B547" s="4" t="s">
        <v>6877</v>
      </c>
    </row>
    <row r="548" spans="1:2" x14ac:dyDescent="0.2">
      <c r="A548" s="4" t="s">
        <v>4425</v>
      </c>
      <c r="B548" s="27" t="s">
        <v>4096</v>
      </c>
    </row>
    <row r="549" spans="1:2" x14ac:dyDescent="0.2">
      <c r="A549" s="27" t="s">
        <v>4426</v>
      </c>
      <c r="B549" s="27" t="s">
        <v>4096</v>
      </c>
    </row>
    <row r="550" spans="1:2" x14ac:dyDescent="0.2">
      <c r="A550" s="4" t="s">
        <v>6681</v>
      </c>
      <c r="B550" s="4" t="s">
        <v>7049</v>
      </c>
    </row>
    <row r="551" spans="1:2" x14ac:dyDescent="0.2">
      <c r="A551" s="4" t="s">
        <v>6681</v>
      </c>
      <c r="B551" s="4" t="s">
        <v>7049</v>
      </c>
    </row>
    <row r="552" spans="1:2" x14ac:dyDescent="0.2">
      <c r="A552" s="4" t="s">
        <v>6682</v>
      </c>
      <c r="B552" s="4" t="s">
        <v>7049</v>
      </c>
    </row>
    <row r="553" spans="1:2" x14ac:dyDescent="0.2">
      <c r="A553" s="4" t="s">
        <v>6682</v>
      </c>
      <c r="B553" s="4" t="s">
        <v>7049</v>
      </c>
    </row>
    <row r="554" spans="1:2" x14ac:dyDescent="0.2">
      <c r="A554" s="4" t="s">
        <v>4202</v>
      </c>
      <c r="B554" s="4" t="s">
        <v>4096</v>
      </c>
    </row>
    <row r="555" spans="1:2" x14ac:dyDescent="0.2">
      <c r="A555" s="4" t="s">
        <v>6381</v>
      </c>
      <c r="B555" s="4" t="s">
        <v>7021</v>
      </c>
    </row>
    <row r="556" spans="1:2" x14ac:dyDescent="0.2">
      <c r="A556" s="4" t="s">
        <v>6382</v>
      </c>
      <c r="B556" s="4" t="s">
        <v>7028</v>
      </c>
    </row>
    <row r="557" spans="1:2" x14ac:dyDescent="0.2">
      <c r="A557" s="150" t="s">
        <v>5780</v>
      </c>
      <c r="B557" s="4" t="s">
        <v>6979</v>
      </c>
    </row>
    <row r="558" spans="1:2" x14ac:dyDescent="0.2">
      <c r="A558" s="4" t="s">
        <v>5119</v>
      </c>
      <c r="B558" s="4" t="s">
        <v>6877</v>
      </c>
    </row>
    <row r="559" spans="1:2" x14ac:dyDescent="0.2">
      <c r="A559" s="150" t="s">
        <v>5599</v>
      </c>
      <c r="B559" s="4" t="s">
        <v>6963</v>
      </c>
    </row>
    <row r="560" spans="1:2" x14ac:dyDescent="0.2">
      <c r="A560" s="149" t="s">
        <v>4394</v>
      </c>
      <c r="B560" s="27" t="s">
        <v>4096</v>
      </c>
    </row>
    <row r="561" spans="1:2" x14ac:dyDescent="0.2">
      <c r="A561" s="150" t="s">
        <v>5992</v>
      </c>
      <c r="B561" s="4" t="s">
        <v>6992</v>
      </c>
    </row>
    <row r="562" spans="1:2" x14ac:dyDescent="0.2">
      <c r="A562" s="4" t="s">
        <v>6285</v>
      </c>
      <c r="B562" s="4" t="s">
        <v>7017</v>
      </c>
    </row>
    <row r="563" spans="1:2" x14ac:dyDescent="0.2">
      <c r="A563" s="150" t="s">
        <v>5781</v>
      </c>
      <c r="B563" s="4" t="s">
        <v>6976</v>
      </c>
    </row>
    <row r="564" spans="1:2" x14ac:dyDescent="0.2">
      <c r="A564" s="150" t="s">
        <v>5782</v>
      </c>
      <c r="B564" s="4" t="s">
        <v>6976</v>
      </c>
    </row>
    <row r="565" spans="1:2" x14ac:dyDescent="0.2">
      <c r="A565" s="4" t="s">
        <v>6566</v>
      </c>
      <c r="B565" s="4" t="s">
        <v>7048</v>
      </c>
    </row>
    <row r="566" spans="1:2" x14ac:dyDescent="0.2">
      <c r="A566" s="150" t="s">
        <v>5600</v>
      </c>
      <c r="B566" s="4" t="s">
        <v>6964</v>
      </c>
    </row>
    <row r="567" spans="1:2" x14ac:dyDescent="0.2">
      <c r="A567" s="4" t="s">
        <v>6530</v>
      </c>
      <c r="B567" s="4" t="s">
        <v>4096</v>
      </c>
    </row>
    <row r="568" spans="1:2" x14ac:dyDescent="0.2">
      <c r="A568" s="4" t="s">
        <v>4451</v>
      </c>
      <c r="B568" s="27" t="s">
        <v>4096</v>
      </c>
    </row>
    <row r="569" spans="1:2" x14ac:dyDescent="0.2">
      <c r="A569" s="150" t="s">
        <v>5783</v>
      </c>
      <c r="B569" s="4" t="s">
        <v>6977</v>
      </c>
    </row>
    <row r="570" spans="1:2" x14ac:dyDescent="0.2">
      <c r="A570" s="4" t="s">
        <v>4924</v>
      </c>
      <c r="B570" s="4" t="s">
        <v>6877</v>
      </c>
    </row>
    <row r="571" spans="1:2" x14ac:dyDescent="0.2">
      <c r="A571" s="4" t="s">
        <v>4925</v>
      </c>
      <c r="B571" s="4" t="s">
        <v>6877</v>
      </c>
    </row>
    <row r="572" spans="1:2" x14ac:dyDescent="0.2">
      <c r="A572" s="27" t="s">
        <v>4427</v>
      </c>
      <c r="B572" s="27" t="s">
        <v>4096</v>
      </c>
    </row>
    <row r="573" spans="1:2" x14ac:dyDescent="0.2">
      <c r="A573" s="4" t="s">
        <v>6383</v>
      </c>
      <c r="B573" s="4" t="s">
        <v>7023</v>
      </c>
    </row>
    <row r="574" spans="1:2" x14ac:dyDescent="0.2">
      <c r="A574" s="150" t="s">
        <v>5601</v>
      </c>
      <c r="B574" s="4" t="s">
        <v>6942</v>
      </c>
    </row>
    <row r="575" spans="1:2" x14ac:dyDescent="0.2">
      <c r="A575" s="4" t="s">
        <v>5120</v>
      </c>
      <c r="B575" s="4" t="s">
        <v>6877</v>
      </c>
    </row>
    <row r="576" spans="1:2" x14ac:dyDescent="0.2">
      <c r="A576" s="4" t="s">
        <v>6511</v>
      </c>
      <c r="B576" s="4" t="s">
        <v>4096</v>
      </c>
    </row>
    <row r="577" spans="1:2" x14ac:dyDescent="0.2">
      <c r="A577" s="150" t="s">
        <v>5602</v>
      </c>
      <c r="B577" s="4" t="s">
        <v>6941</v>
      </c>
    </row>
    <row r="578" spans="1:2" x14ac:dyDescent="0.2">
      <c r="A578" s="150" t="s">
        <v>5469</v>
      </c>
      <c r="B578" s="4" t="s">
        <v>6939</v>
      </c>
    </row>
    <row r="579" spans="1:2" x14ac:dyDescent="0.2">
      <c r="A579" s="150" t="s">
        <v>5470</v>
      </c>
      <c r="B579" s="4" t="s">
        <v>6938</v>
      </c>
    </row>
    <row r="580" spans="1:2" x14ac:dyDescent="0.2">
      <c r="A580" s="150" t="s">
        <v>5993</v>
      </c>
      <c r="B580" s="4" t="s">
        <v>6994</v>
      </c>
    </row>
    <row r="581" spans="1:2" x14ac:dyDescent="0.2">
      <c r="A581" s="4" t="s">
        <v>4814</v>
      </c>
      <c r="B581" s="4" t="s">
        <v>6892</v>
      </c>
    </row>
    <row r="582" spans="1:2" x14ac:dyDescent="0.2">
      <c r="A582" s="150" t="s">
        <v>5941</v>
      </c>
      <c r="B582" s="4" t="s">
        <v>6990</v>
      </c>
    </row>
    <row r="583" spans="1:2" x14ac:dyDescent="0.2">
      <c r="A583" s="4" t="s">
        <v>4815</v>
      </c>
      <c r="B583" s="4" t="s">
        <v>6892</v>
      </c>
    </row>
    <row r="584" spans="1:2" x14ac:dyDescent="0.2">
      <c r="A584" s="150" t="s">
        <v>5784</v>
      </c>
      <c r="B584" s="4" t="s">
        <v>6974</v>
      </c>
    </row>
    <row r="585" spans="1:2" x14ac:dyDescent="0.2">
      <c r="A585" s="4" t="s">
        <v>6384</v>
      </c>
      <c r="B585" s="4" t="s">
        <v>7024</v>
      </c>
    </row>
    <row r="586" spans="1:2" x14ac:dyDescent="0.2">
      <c r="A586" s="150" t="s">
        <v>5785</v>
      </c>
      <c r="B586" s="4" t="s">
        <v>6979</v>
      </c>
    </row>
    <row r="587" spans="1:2" x14ac:dyDescent="0.2">
      <c r="A587" s="150" t="s">
        <v>5471</v>
      </c>
      <c r="B587" s="4" t="s">
        <v>6939</v>
      </c>
    </row>
    <row r="588" spans="1:2" x14ac:dyDescent="0.2">
      <c r="A588" s="4" t="s">
        <v>6385</v>
      </c>
      <c r="B588" s="4" t="s">
        <v>7021</v>
      </c>
    </row>
    <row r="589" spans="1:2" x14ac:dyDescent="0.2">
      <c r="A589" s="4" t="s">
        <v>5121</v>
      </c>
      <c r="B589" s="4" t="s">
        <v>6877</v>
      </c>
    </row>
    <row r="590" spans="1:2" x14ac:dyDescent="0.2">
      <c r="A590" s="4" t="s">
        <v>4816</v>
      </c>
      <c r="B590" s="4" t="s">
        <v>6897</v>
      </c>
    </row>
    <row r="591" spans="1:2" x14ac:dyDescent="0.2">
      <c r="A591" s="4" t="s">
        <v>4817</v>
      </c>
      <c r="B591" s="4" t="s">
        <v>6890</v>
      </c>
    </row>
    <row r="592" spans="1:2" x14ac:dyDescent="0.2">
      <c r="A592" s="4" t="s">
        <v>4754</v>
      </c>
      <c r="B592" s="4" t="s">
        <v>6889</v>
      </c>
    </row>
    <row r="593" spans="1:2" x14ac:dyDescent="0.2">
      <c r="A593" s="4" t="s">
        <v>4818</v>
      </c>
      <c r="B593" s="4" t="s">
        <v>6898</v>
      </c>
    </row>
    <row r="594" spans="1:2" x14ac:dyDescent="0.2">
      <c r="A594" s="4" t="s">
        <v>4943</v>
      </c>
      <c r="B594" s="4" t="s">
        <v>6877</v>
      </c>
    </row>
    <row r="595" spans="1:2" x14ac:dyDescent="0.2">
      <c r="A595" s="4" t="s">
        <v>5033</v>
      </c>
      <c r="B595" s="4" t="s">
        <v>6877</v>
      </c>
    </row>
    <row r="596" spans="1:2" x14ac:dyDescent="0.2">
      <c r="A596" s="4" t="s">
        <v>5122</v>
      </c>
      <c r="B596" s="4" t="s">
        <v>6877</v>
      </c>
    </row>
    <row r="597" spans="1:2" x14ac:dyDescent="0.2">
      <c r="A597" s="4" t="s">
        <v>5093</v>
      </c>
      <c r="B597" s="4" t="s">
        <v>6877</v>
      </c>
    </row>
    <row r="598" spans="1:2" x14ac:dyDescent="0.2">
      <c r="A598" s="150" t="s">
        <v>4794</v>
      </c>
      <c r="B598" s="150" t="s">
        <v>6894</v>
      </c>
    </row>
    <row r="599" spans="1:2" x14ac:dyDescent="0.2">
      <c r="A599" s="4" t="s">
        <v>4895</v>
      </c>
      <c r="B599" s="4" t="s">
        <v>6877</v>
      </c>
    </row>
    <row r="600" spans="1:2" x14ac:dyDescent="0.2">
      <c r="A600" s="4" t="s">
        <v>5094</v>
      </c>
      <c r="B600" s="4" t="s">
        <v>6877</v>
      </c>
    </row>
    <row r="601" spans="1:2" x14ac:dyDescent="0.2">
      <c r="A601" s="4" t="s">
        <v>5034</v>
      </c>
      <c r="B601" s="4" t="s">
        <v>6877</v>
      </c>
    </row>
    <row r="602" spans="1:2" x14ac:dyDescent="0.2">
      <c r="A602" s="4" t="s">
        <v>5034</v>
      </c>
      <c r="B602" s="4" t="s">
        <v>6911</v>
      </c>
    </row>
    <row r="603" spans="1:2" x14ac:dyDescent="0.2">
      <c r="A603" s="164" t="s">
        <v>6070</v>
      </c>
      <c r="B603" s="4" t="s">
        <v>6995</v>
      </c>
    </row>
    <row r="604" spans="1:2" x14ac:dyDescent="0.2">
      <c r="A604" s="4" t="s">
        <v>5035</v>
      </c>
      <c r="B604" s="4" t="s">
        <v>6877</v>
      </c>
    </row>
    <row r="605" spans="1:2" x14ac:dyDescent="0.2">
      <c r="A605" s="4" t="s">
        <v>5095</v>
      </c>
      <c r="B605" s="4" t="s">
        <v>6877</v>
      </c>
    </row>
    <row r="606" spans="1:2" x14ac:dyDescent="0.2">
      <c r="A606" s="4" t="s">
        <v>5036</v>
      </c>
      <c r="B606" s="4" t="s">
        <v>6877</v>
      </c>
    </row>
    <row r="607" spans="1:2" x14ac:dyDescent="0.2">
      <c r="A607" s="4" t="s">
        <v>5037</v>
      </c>
      <c r="B607" s="4" t="s">
        <v>6877</v>
      </c>
    </row>
    <row r="608" spans="1:2" x14ac:dyDescent="0.2">
      <c r="A608" s="4" t="s">
        <v>4926</v>
      </c>
      <c r="B608" s="4" t="s">
        <v>6877</v>
      </c>
    </row>
    <row r="609" spans="1:2" x14ac:dyDescent="0.2">
      <c r="A609" s="4" t="s">
        <v>4928</v>
      </c>
      <c r="B609" s="4" t="s">
        <v>6877</v>
      </c>
    </row>
    <row r="610" spans="1:2" x14ac:dyDescent="0.2">
      <c r="A610" s="4" t="s">
        <v>4929</v>
      </c>
      <c r="B610" s="4" t="s">
        <v>6877</v>
      </c>
    </row>
    <row r="611" spans="1:2" x14ac:dyDescent="0.2">
      <c r="A611" s="4" t="s">
        <v>4927</v>
      </c>
      <c r="B611" s="4" t="s">
        <v>6877</v>
      </c>
    </row>
    <row r="612" spans="1:2" x14ac:dyDescent="0.2">
      <c r="A612" s="4" t="s">
        <v>4930</v>
      </c>
      <c r="B612" s="4" t="s">
        <v>6877</v>
      </c>
    </row>
    <row r="613" spans="1:2" x14ac:dyDescent="0.2">
      <c r="A613" s="4" t="s">
        <v>4931</v>
      </c>
      <c r="B613" s="4" t="s">
        <v>6877</v>
      </c>
    </row>
    <row r="614" spans="1:2" x14ac:dyDescent="0.2">
      <c r="A614" s="4" t="s">
        <v>4932</v>
      </c>
      <c r="B614" s="4" t="s">
        <v>6877</v>
      </c>
    </row>
    <row r="615" spans="1:2" x14ac:dyDescent="0.2">
      <c r="A615" s="4" t="s">
        <v>4933</v>
      </c>
      <c r="B615" s="4" t="s">
        <v>6877</v>
      </c>
    </row>
    <row r="616" spans="1:2" x14ac:dyDescent="0.2">
      <c r="A616" s="4" t="s">
        <v>4934</v>
      </c>
      <c r="B616" s="4" t="s">
        <v>6877</v>
      </c>
    </row>
    <row r="617" spans="1:2" x14ac:dyDescent="0.2">
      <c r="A617" s="4" t="s">
        <v>4935</v>
      </c>
      <c r="B617" s="4" t="s">
        <v>6877</v>
      </c>
    </row>
    <row r="618" spans="1:2" x14ac:dyDescent="0.2">
      <c r="A618" s="4" t="s">
        <v>4936</v>
      </c>
      <c r="B618" s="4" t="s">
        <v>6877</v>
      </c>
    </row>
    <row r="619" spans="1:2" x14ac:dyDescent="0.2">
      <c r="A619" s="4" t="s">
        <v>5038</v>
      </c>
      <c r="B619" s="4" t="s">
        <v>6877</v>
      </c>
    </row>
    <row r="620" spans="1:2" x14ac:dyDescent="0.2">
      <c r="A620" s="4" t="s">
        <v>5039</v>
      </c>
      <c r="B620" s="4" t="s">
        <v>6877</v>
      </c>
    </row>
    <row r="621" spans="1:2" x14ac:dyDescent="0.2">
      <c r="A621" s="4" t="s">
        <v>5040</v>
      </c>
      <c r="B621" s="4" t="s">
        <v>6877</v>
      </c>
    </row>
    <row r="622" spans="1:2" x14ac:dyDescent="0.2">
      <c r="A622" s="4" t="s">
        <v>5041</v>
      </c>
      <c r="B622" s="4" t="s">
        <v>6877</v>
      </c>
    </row>
    <row r="623" spans="1:2" x14ac:dyDescent="0.2">
      <c r="A623" s="4" t="s">
        <v>5200</v>
      </c>
      <c r="B623" s="4" t="s">
        <v>6911</v>
      </c>
    </row>
    <row r="624" spans="1:2" x14ac:dyDescent="0.2">
      <c r="A624" s="150" t="s">
        <v>5123</v>
      </c>
      <c r="B624" s="150" t="s">
        <v>6877</v>
      </c>
    </row>
    <row r="625" spans="1:2" x14ac:dyDescent="0.2">
      <c r="A625" s="150" t="s">
        <v>5124</v>
      </c>
      <c r="B625" s="150" t="s">
        <v>6877</v>
      </c>
    </row>
    <row r="626" spans="1:2" x14ac:dyDescent="0.2">
      <c r="A626" s="4" t="s">
        <v>5096</v>
      </c>
      <c r="B626" s="4" t="s">
        <v>6877</v>
      </c>
    </row>
    <row r="627" spans="1:2" x14ac:dyDescent="0.2">
      <c r="A627" s="4" t="s">
        <v>5042</v>
      </c>
      <c r="B627" s="4" t="s">
        <v>6911</v>
      </c>
    </row>
    <row r="628" spans="1:2" x14ac:dyDescent="0.2">
      <c r="A628" s="4" t="s">
        <v>5201</v>
      </c>
      <c r="B628" s="4" t="s">
        <v>6877</v>
      </c>
    </row>
    <row r="629" spans="1:2" x14ac:dyDescent="0.2">
      <c r="A629" s="4" t="s">
        <v>5202</v>
      </c>
      <c r="B629" s="4" t="s">
        <v>6877</v>
      </c>
    </row>
    <row r="630" spans="1:2" x14ac:dyDescent="0.2">
      <c r="A630" s="4" t="s">
        <v>4711</v>
      </c>
      <c r="B630" s="4" t="s">
        <v>6877</v>
      </c>
    </row>
    <row r="631" spans="1:2" x14ac:dyDescent="0.2">
      <c r="A631" s="150" t="s">
        <v>4714</v>
      </c>
      <c r="B631" s="150" t="s">
        <v>6877</v>
      </c>
    </row>
    <row r="632" spans="1:2" x14ac:dyDescent="0.2">
      <c r="A632" s="150" t="s">
        <v>4715</v>
      </c>
      <c r="B632" s="150" t="s">
        <v>6877</v>
      </c>
    </row>
    <row r="633" spans="1:2" x14ac:dyDescent="0.2">
      <c r="A633" s="150" t="s">
        <v>4712</v>
      </c>
      <c r="B633" s="150" t="s">
        <v>6877</v>
      </c>
    </row>
    <row r="634" spans="1:2" x14ac:dyDescent="0.2">
      <c r="A634" s="150" t="s">
        <v>4713</v>
      </c>
      <c r="B634" s="150" t="s">
        <v>6877</v>
      </c>
    </row>
    <row r="635" spans="1:2" x14ac:dyDescent="0.2">
      <c r="A635" s="4" t="s">
        <v>4716</v>
      </c>
      <c r="B635" s="4" t="s">
        <v>6877</v>
      </c>
    </row>
    <row r="636" spans="1:2" x14ac:dyDescent="0.2">
      <c r="A636" s="4" t="s">
        <v>4717</v>
      </c>
      <c r="B636" s="4" t="s">
        <v>6877</v>
      </c>
    </row>
    <row r="637" spans="1:2" x14ac:dyDescent="0.2">
      <c r="A637" s="4" t="s">
        <v>5203</v>
      </c>
      <c r="B637" s="4" t="s">
        <v>6877</v>
      </c>
    </row>
    <row r="638" spans="1:2" x14ac:dyDescent="0.2">
      <c r="A638" s="4" t="s">
        <v>5204</v>
      </c>
      <c r="B638" s="4" t="s">
        <v>6911</v>
      </c>
    </row>
    <row r="639" spans="1:2" x14ac:dyDescent="0.2">
      <c r="A639" s="4" t="s">
        <v>5205</v>
      </c>
      <c r="B639" s="4" t="s">
        <v>6877</v>
      </c>
    </row>
    <row r="640" spans="1:2" x14ac:dyDescent="0.2">
      <c r="A640" s="4" t="s">
        <v>5097</v>
      </c>
      <c r="B640" s="4" t="s">
        <v>6877</v>
      </c>
    </row>
    <row r="641" spans="1:2" x14ac:dyDescent="0.2">
      <c r="A641" s="4" t="s">
        <v>5098</v>
      </c>
      <c r="B641" s="4" t="s">
        <v>6877</v>
      </c>
    </row>
    <row r="642" spans="1:2" x14ac:dyDescent="0.2">
      <c r="A642" s="4" t="s">
        <v>5099</v>
      </c>
      <c r="B642" s="4" t="s">
        <v>6877</v>
      </c>
    </row>
    <row r="643" spans="1:2" x14ac:dyDescent="0.2">
      <c r="A643" s="4" t="s">
        <v>5206</v>
      </c>
      <c r="B643" s="4" t="s">
        <v>6877</v>
      </c>
    </row>
    <row r="644" spans="1:2" x14ac:dyDescent="0.2">
      <c r="A644" s="148" t="s">
        <v>4517</v>
      </c>
      <c r="B644" s="4" t="s">
        <v>6867</v>
      </c>
    </row>
    <row r="645" spans="1:2" x14ac:dyDescent="0.2">
      <c r="A645" s="4" t="s">
        <v>5125</v>
      </c>
      <c r="B645" s="4" t="s">
        <v>6877</v>
      </c>
    </row>
    <row r="646" spans="1:2" x14ac:dyDescent="0.2">
      <c r="A646" s="4" t="s">
        <v>5207</v>
      </c>
      <c r="B646" s="4" t="s">
        <v>6877</v>
      </c>
    </row>
    <row r="647" spans="1:2" x14ac:dyDescent="0.2">
      <c r="A647" s="4" t="s">
        <v>4913</v>
      </c>
      <c r="B647" s="4" t="s">
        <v>6877</v>
      </c>
    </row>
    <row r="648" spans="1:2" x14ac:dyDescent="0.2">
      <c r="A648" s="4" t="s">
        <v>5208</v>
      </c>
      <c r="B648" s="4" t="s">
        <v>6877</v>
      </c>
    </row>
    <row r="649" spans="1:2" x14ac:dyDescent="0.2">
      <c r="A649" s="4" t="s">
        <v>5126</v>
      </c>
      <c r="B649" s="4" t="s">
        <v>6877</v>
      </c>
    </row>
    <row r="650" spans="1:2" x14ac:dyDescent="0.2">
      <c r="A650" s="4" t="s">
        <v>5127</v>
      </c>
      <c r="B650" s="4" t="s">
        <v>6877</v>
      </c>
    </row>
    <row r="651" spans="1:2" x14ac:dyDescent="0.2">
      <c r="A651" s="4" t="s">
        <v>5128</v>
      </c>
      <c r="B651" s="4" t="s">
        <v>6877</v>
      </c>
    </row>
    <row r="652" spans="1:2" x14ac:dyDescent="0.2">
      <c r="A652" s="4" t="s">
        <v>5129</v>
      </c>
      <c r="B652" s="4" t="s">
        <v>6877</v>
      </c>
    </row>
    <row r="653" spans="1:2" x14ac:dyDescent="0.2">
      <c r="A653" s="4" t="s">
        <v>5130</v>
      </c>
      <c r="B653" s="4" t="s">
        <v>6877</v>
      </c>
    </row>
    <row r="654" spans="1:2" x14ac:dyDescent="0.2">
      <c r="A654" s="4" t="s">
        <v>5131</v>
      </c>
      <c r="B654" s="4" t="s">
        <v>6877</v>
      </c>
    </row>
    <row r="655" spans="1:2" x14ac:dyDescent="0.2">
      <c r="A655" s="4" t="s">
        <v>5132</v>
      </c>
      <c r="B655" s="4" t="s">
        <v>6877</v>
      </c>
    </row>
    <row r="656" spans="1:2" x14ac:dyDescent="0.2">
      <c r="A656" s="4" t="s">
        <v>5133</v>
      </c>
      <c r="B656" s="4" t="s">
        <v>6877</v>
      </c>
    </row>
    <row r="657" spans="1:2" x14ac:dyDescent="0.2">
      <c r="A657" s="4" t="s">
        <v>5134</v>
      </c>
      <c r="B657" s="4" t="s">
        <v>6877</v>
      </c>
    </row>
    <row r="658" spans="1:2" x14ac:dyDescent="0.2">
      <c r="A658" s="4" t="s">
        <v>5135</v>
      </c>
      <c r="B658" s="4" t="s">
        <v>6877</v>
      </c>
    </row>
    <row r="659" spans="1:2" x14ac:dyDescent="0.2">
      <c r="A659" s="4" t="s">
        <v>5136</v>
      </c>
      <c r="B659" s="4" t="s">
        <v>6877</v>
      </c>
    </row>
    <row r="660" spans="1:2" x14ac:dyDescent="0.2">
      <c r="A660" s="4" t="s">
        <v>5137</v>
      </c>
      <c r="B660" s="4" t="s">
        <v>6877</v>
      </c>
    </row>
    <row r="661" spans="1:2" x14ac:dyDescent="0.2">
      <c r="A661" s="4" t="s">
        <v>5138</v>
      </c>
      <c r="B661" s="4" t="s">
        <v>6877</v>
      </c>
    </row>
    <row r="662" spans="1:2" x14ac:dyDescent="0.2">
      <c r="A662" s="4" t="s">
        <v>5139</v>
      </c>
      <c r="B662" s="4" t="s">
        <v>6877</v>
      </c>
    </row>
    <row r="663" spans="1:2" x14ac:dyDescent="0.2">
      <c r="A663" s="4" t="s">
        <v>5140</v>
      </c>
      <c r="B663" s="4" t="s">
        <v>6877</v>
      </c>
    </row>
    <row r="664" spans="1:2" x14ac:dyDescent="0.2">
      <c r="A664" s="4" t="s">
        <v>5141</v>
      </c>
      <c r="B664" s="4" t="s">
        <v>6877</v>
      </c>
    </row>
    <row r="665" spans="1:2" x14ac:dyDescent="0.2">
      <c r="A665" s="4" t="s">
        <v>5142</v>
      </c>
      <c r="B665" s="4" t="s">
        <v>6877</v>
      </c>
    </row>
    <row r="666" spans="1:2" x14ac:dyDescent="0.2">
      <c r="A666" s="4" t="s">
        <v>5143</v>
      </c>
      <c r="B666" s="4" t="s">
        <v>6877</v>
      </c>
    </row>
    <row r="667" spans="1:2" x14ac:dyDescent="0.2">
      <c r="A667" s="4" t="s">
        <v>5144</v>
      </c>
      <c r="B667" s="4" t="s">
        <v>6877</v>
      </c>
    </row>
    <row r="668" spans="1:2" x14ac:dyDescent="0.2">
      <c r="A668" s="4" t="s">
        <v>4937</v>
      </c>
      <c r="B668" s="4" t="s">
        <v>6877</v>
      </c>
    </row>
    <row r="669" spans="1:2" x14ac:dyDescent="0.2">
      <c r="A669" s="4" t="s">
        <v>4941</v>
      </c>
      <c r="B669" s="4" t="s">
        <v>6877</v>
      </c>
    </row>
    <row r="670" spans="1:2" x14ac:dyDescent="0.2">
      <c r="A670" s="4" t="s">
        <v>4940</v>
      </c>
      <c r="B670" s="4" t="s">
        <v>6877</v>
      </c>
    </row>
    <row r="671" spans="1:2" x14ac:dyDescent="0.2">
      <c r="A671" s="4" t="s">
        <v>4942</v>
      </c>
      <c r="B671" s="4" t="s">
        <v>6877</v>
      </c>
    </row>
    <row r="672" spans="1:2" x14ac:dyDescent="0.2">
      <c r="A672" s="4" t="s">
        <v>4938</v>
      </c>
      <c r="B672" s="4" t="s">
        <v>6877</v>
      </c>
    </row>
    <row r="673" spans="1:2" x14ac:dyDescent="0.2">
      <c r="A673" s="4" t="s">
        <v>4939</v>
      </c>
      <c r="B673" s="4" t="s">
        <v>6877</v>
      </c>
    </row>
    <row r="674" spans="1:2" x14ac:dyDescent="0.2">
      <c r="A674" s="4" t="s">
        <v>6484</v>
      </c>
      <c r="B674" s="4" t="s">
        <v>6867</v>
      </c>
    </row>
    <row r="675" spans="1:2" x14ac:dyDescent="0.2">
      <c r="A675" s="4" t="s">
        <v>6206</v>
      </c>
      <c r="B675" s="4" t="s">
        <v>4096</v>
      </c>
    </row>
    <row r="676" spans="1:2" x14ac:dyDescent="0.2">
      <c r="A676" s="4" t="s">
        <v>6207</v>
      </c>
      <c r="B676" s="4" t="s">
        <v>4096</v>
      </c>
    </row>
    <row r="677" spans="1:2" x14ac:dyDescent="0.2">
      <c r="A677" s="4" t="s">
        <v>5043</v>
      </c>
      <c r="B677" s="4" t="s">
        <v>6877</v>
      </c>
    </row>
    <row r="678" spans="1:2" x14ac:dyDescent="0.2">
      <c r="A678" s="4" t="s">
        <v>6208</v>
      </c>
      <c r="B678" s="4" t="s">
        <v>4096</v>
      </c>
    </row>
    <row r="679" spans="1:2" x14ac:dyDescent="0.2">
      <c r="A679" s="4" t="s">
        <v>4432</v>
      </c>
      <c r="B679" s="27" t="s">
        <v>4096</v>
      </c>
    </row>
    <row r="680" spans="1:2" x14ac:dyDescent="0.2">
      <c r="A680" s="150" t="s">
        <v>4646</v>
      </c>
      <c r="B680" s="4" t="s">
        <v>6877</v>
      </c>
    </row>
    <row r="681" spans="1:2" x14ac:dyDescent="0.2">
      <c r="A681" s="4" t="s">
        <v>4718</v>
      </c>
      <c r="B681" s="4" t="s">
        <v>6877</v>
      </c>
    </row>
    <row r="682" spans="1:2" x14ac:dyDescent="0.2">
      <c r="A682" s="4" t="s">
        <v>4819</v>
      </c>
      <c r="B682" s="4" t="s">
        <v>6894</v>
      </c>
    </row>
    <row r="683" spans="1:2" x14ac:dyDescent="0.2">
      <c r="A683" s="4" t="s">
        <v>4944</v>
      </c>
      <c r="B683" s="4" t="s">
        <v>6877</v>
      </c>
    </row>
    <row r="684" spans="1:2" x14ac:dyDescent="0.2">
      <c r="A684" s="4" t="s">
        <v>5044</v>
      </c>
      <c r="B684" s="4" t="s">
        <v>6877</v>
      </c>
    </row>
    <row r="685" spans="1:2" x14ac:dyDescent="0.2">
      <c r="A685" s="4" t="s">
        <v>4914</v>
      </c>
      <c r="B685" s="4" t="s">
        <v>6877</v>
      </c>
    </row>
    <row r="686" spans="1:2" x14ac:dyDescent="0.2">
      <c r="A686" s="4" t="s">
        <v>5167</v>
      </c>
      <c r="B686" s="4" t="s">
        <v>6877</v>
      </c>
    </row>
    <row r="687" spans="1:2" x14ac:dyDescent="0.2">
      <c r="A687" s="4" t="s">
        <v>4139</v>
      </c>
      <c r="B687" s="4" t="s">
        <v>6934</v>
      </c>
    </row>
    <row r="688" spans="1:2" x14ac:dyDescent="0.2">
      <c r="A688" s="4" t="s">
        <v>4820</v>
      </c>
      <c r="B688" s="4" t="s">
        <v>6892</v>
      </c>
    </row>
    <row r="689" spans="1:2" x14ac:dyDescent="0.2">
      <c r="A689" s="148" t="s">
        <v>4608</v>
      </c>
      <c r="B689" s="4" t="s">
        <v>4096</v>
      </c>
    </row>
    <row r="690" spans="1:2" x14ac:dyDescent="0.2">
      <c r="A690" s="4" t="s">
        <v>5145</v>
      </c>
      <c r="B690" s="4" t="s">
        <v>6877</v>
      </c>
    </row>
    <row r="691" spans="1:2" x14ac:dyDescent="0.2">
      <c r="A691" s="27" t="s">
        <v>4428</v>
      </c>
      <c r="B691" s="27" t="s">
        <v>4096</v>
      </c>
    </row>
    <row r="692" spans="1:2" x14ac:dyDescent="0.2">
      <c r="A692" s="148" t="s">
        <v>5398</v>
      </c>
      <c r="B692" s="4" t="s">
        <v>6937</v>
      </c>
    </row>
    <row r="693" spans="1:2" x14ac:dyDescent="0.2">
      <c r="A693" s="4" t="s">
        <v>6567</v>
      </c>
      <c r="B693" s="4" t="s">
        <v>7049</v>
      </c>
    </row>
    <row r="694" spans="1:2" x14ac:dyDescent="0.2">
      <c r="A694" s="4" t="s">
        <v>6649</v>
      </c>
      <c r="B694" s="4" t="s">
        <v>7049</v>
      </c>
    </row>
    <row r="695" spans="1:2" x14ac:dyDescent="0.2">
      <c r="A695" s="4" t="s">
        <v>6649</v>
      </c>
      <c r="B695" s="4" t="s">
        <v>7049</v>
      </c>
    </row>
    <row r="696" spans="1:2" x14ac:dyDescent="0.2">
      <c r="A696" s="4" t="s">
        <v>4452</v>
      </c>
      <c r="B696" s="27" t="s">
        <v>4096</v>
      </c>
    </row>
    <row r="697" spans="1:2" x14ac:dyDescent="0.2">
      <c r="A697" s="4" t="s">
        <v>5261</v>
      </c>
      <c r="B697" s="4" t="s">
        <v>6934</v>
      </c>
    </row>
    <row r="698" spans="1:2" x14ac:dyDescent="0.2">
      <c r="A698" s="4" t="s">
        <v>5305</v>
      </c>
      <c r="B698" s="4" t="s">
        <v>6936</v>
      </c>
    </row>
    <row r="699" spans="1:2" x14ac:dyDescent="0.2">
      <c r="A699" s="4" t="s">
        <v>4606</v>
      </c>
      <c r="B699" s="4" t="s">
        <v>4096</v>
      </c>
    </row>
    <row r="700" spans="1:2" x14ac:dyDescent="0.2">
      <c r="A700" s="148" t="s">
        <v>4609</v>
      </c>
      <c r="B700" s="4" t="s">
        <v>4096</v>
      </c>
    </row>
    <row r="701" spans="1:2" x14ac:dyDescent="0.2">
      <c r="A701" s="4" t="s">
        <v>5423</v>
      </c>
      <c r="B701" s="150" t="s">
        <v>4096</v>
      </c>
    </row>
    <row r="702" spans="1:2" x14ac:dyDescent="0.2">
      <c r="A702" s="150" t="s">
        <v>6120</v>
      </c>
      <c r="B702" s="4" t="s">
        <v>6996</v>
      </c>
    </row>
    <row r="703" spans="1:2" x14ac:dyDescent="0.2">
      <c r="A703" s="150" t="s">
        <v>6121</v>
      </c>
      <c r="B703" s="4" t="s">
        <v>6996</v>
      </c>
    </row>
    <row r="704" spans="1:2" x14ac:dyDescent="0.2">
      <c r="A704" s="150" t="s">
        <v>6122</v>
      </c>
      <c r="B704" s="4" t="s">
        <v>6996</v>
      </c>
    </row>
    <row r="705" spans="1:2" x14ac:dyDescent="0.2">
      <c r="A705" s="150" t="s">
        <v>6123</v>
      </c>
      <c r="B705" s="4" t="s">
        <v>6996</v>
      </c>
    </row>
    <row r="706" spans="1:2" x14ac:dyDescent="0.2">
      <c r="A706" s="150" t="s">
        <v>6124</v>
      </c>
      <c r="B706" s="4" t="s">
        <v>6996</v>
      </c>
    </row>
    <row r="707" spans="1:2" x14ac:dyDescent="0.2">
      <c r="A707" s="150" t="s">
        <v>6125</v>
      </c>
      <c r="B707" s="4" t="s">
        <v>6996</v>
      </c>
    </row>
    <row r="708" spans="1:2" x14ac:dyDescent="0.2">
      <c r="A708" s="150" t="s">
        <v>6126</v>
      </c>
      <c r="B708" s="4" t="s">
        <v>6996</v>
      </c>
    </row>
    <row r="709" spans="1:2" x14ac:dyDescent="0.2">
      <c r="A709" s="150" t="s">
        <v>6127</v>
      </c>
      <c r="B709" s="4" t="s">
        <v>6996</v>
      </c>
    </row>
    <row r="710" spans="1:2" x14ac:dyDescent="0.2">
      <c r="A710" s="4" t="s">
        <v>6286</v>
      </c>
      <c r="B710" s="4" t="s">
        <v>7017</v>
      </c>
    </row>
    <row r="711" spans="1:2" x14ac:dyDescent="0.2">
      <c r="A711" s="4" t="s">
        <v>6095</v>
      </c>
      <c r="B711" s="4" t="s">
        <v>4096</v>
      </c>
    </row>
    <row r="712" spans="1:2" x14ac:dyDescent="0.2">
      <c r="A712" s="150" t="s">
        <v>5786</v>
      </c>
      <c r="B712" s="4" t="s">
        <v>6986</v>
      </c>
    </row>
    <row r="713" spans="1:2" x14ac:dyDescent="0.2">
      <c r="A713" s="4" t="s">
        <v>6218</v>
      </c>
      <c r="B713" s="4" t="s">
        <v>4096</v>
      </c>
    </row>
    <row r="714" spans="1:2" x14ac:dyDescent="0.2">
      <c r="A714" s="148" t="s">
        <v>5404</v>
      </c>
      <c r="B714" s="4" t="s">
        <v>6937</v>
      </c>
    </row>
    <row r="715" spans="1:2" x14ac:dyDescent="0.2">
      <c r="A715" s="4" t="s">
        <v>6386</v>
      </c>
      <c r="B715" s="4" t="s">
        <v>7026</v>
      </c>
    </row>
    <row r="716" spans="1:2" x14ac:dyDescent="0.2">
      <c r="A716" s="150" t="s">
        <v>5603</v>
      </c>
      <c r="B716" s="4" t="s">
        <v>6947</v>
      </c>
    </row>
    <row r="717" spans="1:2" x14ac:dyDescent="0.2">
      <c r="A717" s="148" t="s">
        <v>5392</v>
      </c>
      <c r="B717" s="4" t="s">
        <v>4096</v>
      </c>
    </row>
    <row r="718" spans="1:2" x14ac:dyDescent="0.2">
      <c r="A718" s="150" t="s">
        <v>5787</v>
      </c>
      <c r="B718" s="4" t="s">
        <v>6976</v>
      </c>
    </row>
    <row r="719" spans="1:2" x14ac:dyDescent="0.2">
      <c r="A719" s="150" t="s">
        <v>5604</v>
      </c>
      <c r="B719" s="4" t="s">
        <v>6950</v>
      </c>
    </row>
    <row r="720" spans="1:2" x14ac:dyDescent="0.2">
      <c r="A720" s="150" t="s">
        <v>5604</v>
      </c>
      <c r="B720" s="4" t="s">
        <v>6945</v>
      </c>
    </row>
    <row r="721" spans="1:2" x14ac:dyDescent="0.2">
      <c r="A721" s="150" t="s">
        <v>5604</v>
      </c>
      <c r="B721" s="4" t="s">
        <v>6992</v>
      </c>
    </row>
    <row r="722" spans="1:2" x14ac:dyDescent="0.2">
      <c r="A722" s="4" t="s">
        <v>6531</v>
      </c>
      <c r="B722" s="4" t="s">
        <v>4096</v>
      </c>
    </row>
    <row r="723" spans="1:2" x14ac:dyDescent="0.2">
      <c r="A723" s="4" t="s">
        <v>6494</v>
      </c>
      <c r="B723" s="4" t="s">
        <v>4096</v>
      </c>
    </row>
    <row r="724" spans="1:2" x14ac:dyDescent="0.2">
      <c r="A724" s="4" t="s">
        <v>6387</v>
      </c>
      <c r="B724" s="4" t="s">
        <v>7023</v>
      </c>
    </row>
    <row r="725" spans="1:2" x14ac:dyDescent="0.2">
      <c r="A725" s="4" t="s">
        <v>6512</v>
      </c>
      <c r="B725" s="4" t="s">
        <v>4096</v>
      </c>
    </row>
    <row r="726" spans="1:2" x14ac:dyDescent="0.2">
      <c r="A726" s="4" t="s">
        <v>6287</v>
      </c>
      <c r="B726" s="4" t="s">
        <v>7017</v>
      </c>
    </row>
    <row r="727" spans="1:2" x14ac:dyDescent="0.2">
      <c r="A727" s="4" t="s">
        <v>6568</v>
      </c>
      <c r="B727" s="4" t="s">
        <v>7049</v>
      </c>
    </row>
    <row r="728" spans="1:2" x14ac:dyDescent="0.2">
      <c r="A728" s="4" t="s">
        <v>6569</v>
      </c>
      <c r="B728" s="4" t="s">
        <v>7049</v>
      </c>
    </row>
    <row r="729" spans="1:2" x14ac:dyDescent="0.2">
      <c r="A729" s="150" t="s">
        <v>5472</v>
      </c>
      <c r="B729" s="4" t="s">
        <v>6938</v>
      </c>
    </row>
    <row r="730" spans="1:2" x14ac:dyDescent="0.2">
      <c r="A730" s="4" t="s">
        <v>5435</v>
      </c>
      <c r="B730" s="4" t="s">
        <v>4096</v>
      </c>
    </row>
    <row r="731" spans="1:2" x14ac:dyDescent="0.2">
      <c r="A731" s="4" t="s">
        <v>6202</v>
      </c>
      <c r="B731" s="4" t="s">
        <v>4096</v>
      </c>
    </row>
    <row r="732" spans="1:2" x14ac:dyDescent="0.2">
      <c r="A732" s="4" t="s">
        <v>6219</v>
      </c>
      <c r="B732" s="4" t="s">
        <v>4096</v>
      </c>
    </row>
    <row r="733" spans="1:2" x14ac:dyDescent="0.2">
      <c r="A733" s="150" t="s">
        <v>6164</v>
      </c>
      <c r="B733" s="4" t="s">
        <v>6996</v>
      </c>
    </row>
    <row r="734" spans="1:2" x14ac:dyDescent="0.2">
      <c r="A734" s="150" t="s">
        <v>6165</v>
      </c>
      <c r="B734" s="4" t="s">
        <v>6996</v>
      </c>
    </row>
    <row r="735" spans="1:2" x14ac:dyDescent="0.2">
      <c r="A735" s="4" t="s">
        <v>5260</v>
      </c>
      <c r="B735" s="4" t="s">
        <v>6934</v>
      </c>
    </row>
    <row r="736" spans="1:2" x14ac:dyDescent="0.2">
      <c r="A736" s="150" t="s">
        <v>5605</v>
      </c>
      <c r="B736" s="4" t="s">
        <v>6941</v>
      </c>
    </row>
    <row r="737" spans="1:2" x14ac:dyDescent="0.2">
      <c r="A737" s="150" t="s">
        <v>5473</v>
      </c>
      <c r="B737" s="4" t="s">
        <v>6939</v>
      </c>
    </row>
    <row r="738" spans="1:2" x14ac:dyDescent="0.2">
      <c r="A738" s="150" t="s">
        <v>5474</v>
      </c>
      <c r="B738" s="4" t="s">
        <v>6939</v>
      </c>
    </row>
    <row r="739" spans="1:2" x14ac:dyDescent="0.2">
      <c r="A739" s="150" t="s">
        <v>5475</v>
      </c>
      <c r="B739" s="4" t="s">
        <v>6939</v>
      </c>
    </row>
    <row r="740" spans="1:2" x14ac:dyDescent="0.2">
      <c r="A740" s="150" t="s">
        <v>5476</v>
      </c>
      <c r="B740" s="4" t="s">
        <v>6939</v>
      </c>
    </row>
    <row r="741" spans="1:2" x14ac:dyDescent="0.2">
      <c r="A741" s="150" t="s">
        <v>5477</v>
      </c>
      <c r="B741" s="4" t="s">
        <v>6938</v>
      </c>
    </row>
    <row r="742" spans="1:2" x14ac:dyDescent="0.2">
      <c r="A742" s="150" t="s">
        <v>5478</v>
      </c>
      <c r="B742" s="4" t="s">
        <v>6938</v>
      </c>
    </row>
    <row r="743" spans="1:2" x14ac:dyDescent="0.2">
      <c r="A743" s="150" t="s">
        <v>5479</v>
      </c>
      <c r="B743" s="4" t="s">
        <v>6938</v>
      </c>
    </row>
    <row r="744" spans="1:2" x14ac:dyDescent="0.2">
      <c r="A744" s="150" t="s">
        <v>5480</v>
      </c>
      <c r="B744" s="4" t="s">
        <v>6938</v>
      </c>
    </row>
    <row r="745" spans="1:2" x14ac:dyDescent="0.2">
      <c r="A745" s="150" t="s">
        <v>5481</v>
      </c>
      <c r="B745" s="4" t="s">
        <v>6938</v>
      </c>
    </row>
    <row r="746" spans="1:2" x14ac:dyDescent="0.2">
      <c r="A746" s="4" t="s">
        <v>6255</v>
      </c>
      <c r="B746" s="4" t="s">
        <v>4096</v>
      </c>
    </row>
    <row r="747" spans="1:2" x14ac:dyDescent="0.2">
      <c r="A747" s="4" t="s">
        <v>6388</v>
      </c>
      <c r="B747" s="4" t="s">
        <v>7026</v>
      </c>
    </row>
    <row r="748" spans="1:2" x14ac:dyDescent="0.2">
      <c r="A748" s="150" t="s">
        <v>5788</v>
      </c>
      <c r="B748" s="4" t="s">
        <v>6983</v>
      </c>
    </row>
    <row r="749" spans="1:2" x14ac:dyDescent="0.2">
      <c r="A749" s="4" t="s">
        <v>6523</v>
      </c>
      <c r="B749" s="4" t="s">
        <v>4096</v>
      </c>
    </row>
    <row r="750" spans="1:2" x14ac:dyDescent="0.2">
      <c r="A750" s="4" t="s">
        <v>6332</v>
      </c>
      <c r="B750" s="4" t="s">
        <v>7017</v>
      </c>
    </row>
    <row r="751" spans="1:2" x14ac:dyDescent="0.2">
      <c r="A751" s="150" t="s">
        <v>6128</v>
      </c>
      <c r="B751" s="4" t="s">
        <v>6996</v>
      </c>
    </row>
    <row r="752" spans="1:2" x14ac:dyDescent="0.2">
      <c r="A752" s="150" t="s">
        <v>6129</v>
      </c>
      <c r="B752" s="4" t="s">
        <v>6996</v>
      </c>
    </row>
    <row r="753" spans="1:2" x14ac:dyDescent="0.2">
      <c r="A753" s="150" t="s">
        <v>6130</v>
      </c>
      <c r="B753" s="4" t="s">
        <v>6996</v>
      </c>
    </row>
    <row r="754" spans="1:2" x14ac:dyDescent="0.2">
      <c r="A754" s="150" t="s">
        <v>6131</v>
      </c>
      <c r="B754" s="4" t="s">
        <v>6996</v>
      </c>
    </row>
    <row r="755" spans="1:2" x14ac:dyDescent="0.2">
      <c r="A755" s="4" t="s">
        <v>5319</v>
      </c>
      <c r="B755" s="4" t="s">
        <v>6934</v>
      </c>
    </row>
    <row r="756" spans="1:2" x14ac:dyDescent="0.2">
      <c r="A756" s="4" t="s">
        <v>6220</v>
      </c>
      <c r="B756" s="4" t="s">
        <v>4096</v>
      </c>
    </row>
    <row r="757" spans="1:2" x14ac:dyDescent="0.2">
      <c r="A757" s="4" t="s">
        <v>4619</v>
      </c>
      <c r="B757" s="4" t="s">
        <v>6867</v>
      </c>
    </row>
    <row r="758" spans="1:2" x14ac:dyDescent="0.2">
      <c r="A758" s="4" t="s">
        <v>6570</v>
      </c>
      <c r="B758" s="4" t="s">
        <v>7049</v>
      </c>
    </row>
    <row r="759" spans="1:2" x14ac:dyDescent="0.2">
      <c r="A759" s="150" t="s">
        <v>5789</v>
      </c>
      <c r="B759" s="4" t="s">
        <v>6982</v>
      </c>
    </row>
    <row r="760" spans="1:2" x14ac:dyDescent="0.2">
      <c r="A760" s="4" t="s">
        <v>6683</v>
      </c>
      <c r="B760" s="4" t="s">
        <v>7049</v>
      </c>
    </row>
    <row r="761" spans="1:2" x14ac:dyDescent="0.2">
      <c r="A761" s="4" t="s">
        <v>6571</v>
      </c>
      <c r="B761" s="4" t="s">
        <v>7049</v>
      </c>
    </row>
    <row r="762" spans="1:2" x14ac:dyDescent="0.2">
      <c r="A762" s="4" t="s">
        <v>6288</v>
      </c>
      <c r="B762" s="4" t="s">
        <v>7017</v>
      </c>
    </row>
    <row r="763" spans="1:2" x14ac:dyDescent="0.2">
      <c r="A763" s="150" t="s">
        <v>6132</v>
      </c>
      <c r="B763" s="4" t="s">
        <v>6997</v>
      </c>
    </row>
    <row r="764" spans="1:2" x14ac:dyDescent="0.2">
      <c r="A764" s="4" t="s">
        <v>6096</v>
      </c>
      <c r="B764" s="4" t="s">
        <v>4096</v>
      </c>
    </row>
    <row r="765" spans="1:2" x14ac:dyDescent="0.2">
      <c r="A765" s="4" t="s">
        <v>6506</v>
      </c>
      <c r="B765" s="4" t="s">
        <v>4096</v>
      </c>
    </row>
    <row r="766" spans="1:2" x14ac:dyDescent="0.2">
      <c r="A766" s="4" t="s">
        <v>6112</v>
      </c>
      <c r="B766" s="4" t="s">
        <v>4096</v>
      </c>
    </row>
    <row r="767" spans="1:2" x14ac:dyDescent="0.2">
      <c r="A767" s="4" t="s">
        <v>4558</v>
      </c>
      <c r="B767" s="4" t="s">
        <v>6875</v>
      </c>
    </row>
    <row r="768" spans="1:2" x14ac:dyDescent="0.2">
      <c r="A768" s="4" t="s">
        <v>4558</v>
      </c>
      <c r="B768" s="4" t="s">
        <v>6876</v>
      </c>
    </row>
    <row r="769" spans="1:2" x14ac:dyDescent="0.2">
      <c r="A769" s="4" t="s">
        <v>4821</v>
      </c>
      <c r="B769" s="4" t="s">
        <v>6893</v>
      </c>
    </row>
    <row r="770" spans="1:2" x14ac:dyDescent="0.2">
      <c r="A770" s="150" t="s">
        <v>4647</v>
      </c>
      <c r="B770" s="4" t="s">
        <v>6877</v>
      </c>
    </row>
    <row r="771" spans="1:2" x14ac:dyDescent="0.2">
      <c r="A771" s="150" t="s">
        <v>4647</v>
      </c>
      <c r="B771" s="150" t="s">
        <v>6878</v>
      </c>
    </row>
    <row r="772" spans="1:2" x14ac:dyDescent="0.2">
      <c r="A772" s="150" t="s">
        <v>4647</v>
      </c>
      <c r="B772" s="150" t="s">
        <v>6879</v>
      </c>
    </row>
    <row r="773" spans="1:2" x14ac:dyDescent="0.2">
      <c r="A773" s="4" t="s">
        <v>4453</v>
      </c>
      <c r="B773" s="27" t="s">
        <v>4096</v>
      </c>
    </row>
    <row r="774" spans="1:2" x14ac:dyDescent="0.2">
      <c r="A774" s="4" t="s">
        <v>6572</v>
      </c>
      <c r="B774" s="4" t="s">
        <v>7049</v>
      </c>
    </row>
    <row r="775" spans="1:2" x14ac:dyDescent="0.2">
      <c r="A775" s="148" t="s">
        <v>5402</v>
      </c>
      <c r="B775" s="4" t="s">
        <v>6937</v>
      </c>
    </row>
    <row r="776" spans="1:2" x14ac:dyDescent="0.2">
      <c r="A776" s="4" t="s">
        <v>6267</v>
      </c>
      <c r="B776" s="4" t="s">
        <v>7017</v>
      </c>
    </row>
    <row r="777" spans="1:2" x14ac:dyDescent="0.2">
      <c r="A777" s="148" t="s">
        <v>4497</v>
      </c>
      <c r="B777" s="4" t="s">
        <v>6850</v>
      </c>
    </row>
    <row r="778" spans="1:2" x14ac:dyDescent="0.2">
      <c r="A778" s="148" t="s">
        <v>4497</v>
      </c>
      <c r="B778" s="4" t="s">
        <v>6851</v>
      </c>
    </row>
    <row r="779" spans="1:2" x14ac:dyDescent="0.2">
      <c r="A779" s="4" t="s">
        <v>6573</v>
      </c>
      <c r="B779" s="4" t="s">
        <v>7049</v>
      </c>
    </row>
    <row r="780" spans="1:2" x14ac:dyDescent="0.2">
      <c r="A780" s="4" t="s">
        <v>6336</v>
      </c>
      <c r="B780" s="4" t="s">
        <v>7018</v>
      </c>
    </row>
    <row r="781" spans="1:2" x14ac:dyDescent="0.2">
      <c r="A781" s="27" t="s">
        <v>4371</v>
      </c>
      <c r="B781" s="27" t="s">
        <v>4096</v>
      </c>
    </row>
    <row r="782" spans="1:2" x14ac:dyDescent="0.2">
      <c r="A782" s="4" t="s">
        <v>6389</v>
      </c>
      <c r="B782" s="4" t="s">
        <v>7027</v>
      </c>
    </row>
    <row r="783" spans="1:2" x14ac:dyDescent="0.2">
      <c r="A783" s="4" t="s">
        <v>5372</v>
      </c>
      <c r="B783" s="4" t="s">
        <v>6934</v>
      </c>
    </row>
    <row r="784" spans="1:2" x14ac:dyDescent="0.2">
      <c r="A784" s="150" t="s">
        <v>5942</v>
      </c>
      <c r="B784" s="4" t="s">
        <v>6990</v>
      </c>
    </row>
    <row r="785" spans="1:2" x14ac:dyDescent="0.2">
      <c r="A785" s="4" t="s">
        <v>6322</v>
      </c>
      <c r="B785" s="4" t="s">
        <v>7017</v>
      </c>
    </row>
    <row r="786" spans="1:2" x14ac:dyDescent="0.2">
      <c r="A786" s="4" t="s">
        <v>6326</v>
      </c>
      <c r="B786" s="4" t="s">
        <v>7017</v>
      </c>
    </row>
    <row r="787" spans="1:2" x14ac:dyDescent="0.2">
      <c r="A787" s="150" t="s">
        <v>5790</v>
      </c>
      <c r="B787" s="4" t="s">
        <v>6976</v>
      </c>
    </row>
    <row r="788" spans="1:2" x14ac:dyDescent="0.2">
      <c r="A788" s="150" t="s">
        <v>5606</v>
      </c>
      <c r="B788" s="4" t="s">
        <v>6952</v>
      </c>
    </row>
    <row r="789" spans="1:2" x14ac:dyDescent="0.2">
      <c r="A789" s="27" t="s">
        <v>6390</v>
      </c>
      <c r="B789" s="4" t="s">
        <v>7021</v>
      </c>
    </row>
    <row r="790" spans="1:2" x14ac:dyDescent="0.2">
      <c r="A790" s="150" t="s">
        <v>6166</v>
      </c>
      <c r="B790" s="4" t="s">
        <v>6996</v>
      </c>
    </row>
    <row r="791" spans="1:2" x14ac:dyDescent="0.2">
      <c r="A791" s="150" t="s">
        <v>6167</v>
      </c>
      <c r="B791" s="4" t="s">
        <v>6996</v>
      </c>
    </row>
    <row r="792" spans="1:2" x14ac:dyDescent="0.2">
      <c r="A792" s="150" t="s">
        <v>6168</v>
      </c>
      <c r="B792" s="4" t="s">
        <v>6996</v>
      </c>
    </row>
    <row r="793" spans="1:2" x14ac:dyDescent="0.2">
      <c r="A793" s="4" t="s">
        <v>6526</v>
      </c>
      <c r="B793" s="4" t="s">
        <v>4096</v>
      </c>
    </row>
    <row r="794" spans="1:2" x14ac:dyDescent="0.2">
      <c r="A794" s="4" t="s">
        <v>5209</v>
      </c>
      <c r="B794" s="4" t="s">
        <v>6911</v>
      </c>
    </row>
    <row r="795" spans="1:2" x14ac:dyDescent="0.2">
      <c r="A795" s="4" t="s">
        <v>4719</v>
      </c>
      <c r="B795" s="4" t="s">
        <v>6877</v>
      </c>
    </row>
    <row r="796" spans="1:2" x14ac:dyDescent="0.2">
      <c r="A796" s="4" t="s">
        <v>4720</v>
      </c>
      <c r="B796" s="4" t="s">
        <v>6877</v>
      </c>
    </row>
    <row r="797" spans="1:2" x14ac:dyDescent="0.2">
      <c r="A797" s="4" t="s">
        <v>6684</v>
      </c>
      <c r="B797" s="4" t="s">
        <v>7049</v>
      </c>
    </row>
    <row r="798" spans="1:2" x14ac:dyDescent="0.2">
      <c r="A798" s="4" t="s">
        <v>5335</v>
      </c>
      <c r="B798" s="4" t="s">
        <v>6934</v>
      </c>
    </row>
    <row r="799" spans="1:2" x14ac:dyDescent="0.2">
      <c r="A799" s="4" t="s">
        <v>5307</v>
      </c>
      <c r="B799" s="4" t="s">
        <v>6934</v>
      </c>
    </row>
    <row r="800" spans="1:2" x14ac:dyDescent="0.2">
      <c r="A800" s="150" t="s">
        <v>5791</v>
      </c>
      <c r="B800" s="4" t="s">
        <v>6982</v>
      </c>
    </row>
    <row r="801" spans="1:2" x14ac:dyDescent="0.2">
      <c r="A801" s="150" t="s">
        <v>5482</v>
      </c>
      <c r="B801" s="4" t="s">
        <v>6938</v>
      </c>
    </row>
    <row r="802" spans="1:2" x14ac:dyDescent="0.2">
      <c r="A802" s="150" t="s">
        <v>5792</v>
      </c>
      <c r="B802" s="4" t="s">
        <v>6976</v>
      </c>
    </row>
    <row r="803" spans="1:2" x14ac:dyDescent="0.2">
      <c r="A803" s="150" t="s">
        <v>5793</v>
      </c>
      <c r="B803" s="4" t="s">
        <v>6979</v>
      </c>
    </row>
    <row r="804" spans="1:2" x14ac:dyDescent="0.2">
      <c r="A804" s="4" t="s">
        <v>6696</v>
      </c>
      <c r="B804" s="4" t="s">
        <v>7049</v>
      </c>
    </row>
    <row r="805" spans="1:2" x14ac:dyDescent="0.2">
      <c r="A805" s="150" t="s">
        <v>5607</v>
      </c>
      <c r="B805" s="4" t="s">
        <v>6951</v>
      </c>
    </row>
    <row r="806" spans="1:2" x14ac:dyDescent="0.2">
      <c r="A806" s="4" t="s">
        <v>6489</v>
      </c>
      <c r="B806" s="4" t="s">
        <v>4096</v>
      </c>
    </row>
    <row r="807" spans="1:2" x14ac:dyDescent="0.2">
      <c r="A807" s="150" t="s">
        <v>5608</v>
      </c>
      <c r="B807" s="4" t="s">
        <v>6942</v>
      </c>
    </row>
    <row r="808" spans="1:2" x14ac:dyDescent="0.2">
      <c r="A808" s="4" t="s">
        <v>5210</v>
      </c>
      <c r="B808" s="4" t="s">
        <v>6877</v>
      </c>
    </row>
    <row r="809" spans="1:2" x14ac:dyDescent="0.2">
      <c r="A809" s="150" t="s">
        <v>6169</v>
      </c>
      <c r="B809" s="4" t="s">
        <v>6997</v>
      </c>
    </row>
    <row r="810" spans="1:2" x14ac:dyDescent="0.2">
      <c r="A810" s="150" t="s">
        <v>5794</v>
      </c>
      <c r="B810" s="4" t="s">
        <v>6976</v>
      </c>
    </row>
    <row r="811" spans="1:2" x14ac:dyDescent="0.2">
      <c r="A811" s="148" t="s">
        <v>5384</v>
      </c>
      <c r="B811" s="4" t="s">
        <v>6937</v>
      </c>
    </row>
    <row r="812" spans="1:2" x14ac:dyDescent="0.2">
      <c r="A812" s="4" t="s">
        <v>5274</v>
      </c>
      <c r="B812" s="4" t="s">
        <v>6934</v>
      </c>
    </row>
    <row r="813" spans="1:2" x14ac:dyDescent="0.2">
      <c r="A813" s="4" t="s">
        <v>5380</v>
      </c>
      <c r="B813" s="4" t="s">
        <v>6934</v>
      </c>
    </row>
    <row r="814" spans="1:2" x14ac:dyDescent="0.2">
      <c r="A814" s="27" t="s">
        <v>6391</v>
      </c>
      <c r="B814" s="4" t="s">
        <v>7027</v>
      </c>
    </row>
    <row r="815" spans="1:2" x14ac:dyDescent="0.2">
      <c r="A815" s="4" t="s">
        <v>6574</v>
      </c>
      <c r="B815" s="4" t="s">
        <v>7049</v>
      </c>
    </row>
    <row r="816" spans="1:2" x14ac:dyDescent="0.2">
      <c r="A816" s="4" t="s">
        <v>6105</v>
      </c>
      <c r="B816" s="4" t="s">
        <v>4096</v>
      </c>
    </row>
    <row r="817" spans="1:2" x14ac:dyDescent="0.2">
      <c r="A817" s="150" t="s">
        <v>5795</v>
      </c>
      <c r="B817" s="4" t="s">
        <v>6982</v>
      </c>
    </row>
    <row r="818" spans="1:2" x14ac:dyDescent="0.2">
      <c r="A818" s="150" t="s">
        <v>5609</v>
      </c>
      <c r="B818" s="4" t="s">
        <v>6951</v>
      </c>
    </row>
    <row r="819" spans="1:2" x14ac:dyDescent="0.2">
      <c r="A819" s="150" t="s">
        <v>5796</v>
      </c>
      <c r="B819" s="4" t="s">
        <v>6974</v>
      </c>
    </row>
    <row r="820" spans="1:2" x14ac:dyDescent="0.2">
      <c r="A820" s="27" t="s">
        <v>4363</v>
      </c>
      <c r="B820" s="27" t="s">
        <v>4096</v>
      </c>
    </row>
    <row r="821" spans="1:2" x14ac:dyDescent="0.2">
      <c r="A821" s="4" t="s">
        <v>4362</v>
      </c>
      <c r="B821" s="27" t="s">
        <v>4096</v>
      </c>
    </row>
    <row r="822" spans="1:2" x14ac:dyDescent="0.2">
      <c r="A822" s="150" t="s">
        <v>5483</v>
      </c>
      <c r="B822" s="4" t="s">
        <v>6939</v>
      </c>
    </row>
    <row r="823" spans="1:2" x14ac:dyDescent="0.2">
      <c r="A823" s="150" t="s">
        <v>5797</v>
      </c>
      <c r="B823" s="4" t="s">
        <v>6976</v>
      </c>
    </row>
    <row r="824" spans="1:2" x14ac:dyDescent="0.2">
      <c r="A824" s="4" t="s">
        <v>4945</v>
      </c>
      <c r="B824" s="4" t="s">
        <v>6877</v>
      </c>
    </row>
    <row r="825" spans="1:2" x14ac:dyDescent="0.2">
      <c r="A825" s="148" t="s">
        <v>4364</v>
      </c>
      <c r="B825" s="27" t="s">
        <v>4096</v>
      </c>
    </row>
    <row r="826" spans="1:2" x14ac:dyDescent="0.2">
      <c r="A826" s="4" t="s">
        <v>6652</v>
      </c>
      <c r="B826" s="4" t="s">
        <v>7049</v>
      </c>
    </row>
    <row r="827" spans="1:2" x14ac:dyDescent="0.2">
      <c r="A827" s="150" t="s">
        <v>5798</v>
      </c>
      <c r="B827" s="4" t="s">
        <v>6987</v>
      </c>
    </row>
    <row r="828" spans="1:2" x14ac:dyDescent="0.2">
      <c r="A828" s="4" t="s">
        <v>6575</v>
      </c>
      <c r="B828" s="4" t="s">
        <v>7049</v>
      </c>
    </row>
    <row r="829" spans="1:2" x14ac:dyDescent="0.2">
      <c r="A829" s="4" t="s">
        <v>5045</v>
      </c>
      <c r="B829" s="4" t="s">
        <v>6867</v>
      </c>
    </row>
    <row r="830" spans="1:2" x14ac:dyDescent="0.2">
      <c r="A830" s="4" t="s">
        <v>6392</v>
      </c>
      <c r="B830" s="4" t="s">
        <v>7026</v>
      </c>
    </row>
    <row r="831" spans="1:2" x14ac:dyDescent="0.2">
      <c r="A831" s="4" t="s">
        <v>6665</v>
      </c>
      <c r="B831" s="4" t="s">
        <v>7049</v>
      </c>
    </row>
    <row r="832" spans="1:2" x14ac:dyDescent="0.2">
      <c r="A832" s="4" t="s">
        <v>4946</v>
      </c>
      <c r="B832" s="4" t="s">
        <v>6877</v>
      </c>
    </row>
    <row r="833" spans="1:2" x14ac:dyDescent="0.2">
      <c r="A833" s="4" t="s">
        <v>4822</v>
      </c>
      <c r="B833" s="4" t="s">
        <v>6898</v>
      </c>
    </row>
    <row r="834" spans="1:2" x14ac:dyDescent="0.2">
      <c r="A834" s="4" t="s">
        <v>4823</v>
      </c>
      <c r="B834" s="4" t="s">
        <v>6903</v>
      </c>
    </row>
    <row r="835" spans="1:2" x14ac:dyDescent="0.2">
      <c r="A835" s="4" t="s">
        <v>6476</v>
      </c>
      <c r="B835" s="4" t="s">
        <v>6867</v>
      </c>
    </row>
    <row r="836" spans="1:2" x14ac:dyDescent="0.2">
      <c r="A836" s="4" t="s">
        <v>4023</v>
      </c>
      <c r="B836" s="4" t="s">
        <v>6868</v>
      </c>
    </row>
    <row r="837" spans="1:2" x14ac:dyDescent="0.2">
      <c r="A837" s="4" t="s">
        <v>4755</v>
      </c>
      <c r="B837" s="4" t="s">
        <v>6889</v>
      </c>
    </row>
    <row r="838" spans="1:2" x14ac:dyDescent="0.2">
      <c r="A838" s="4" t="s">
        <v>6532</v>
      </c>
      <c r="B838" s="4" t="s">
        <v>4096</v>
      </c>
    </row>
    <row r="839" spans="1:2" x14ac:dyDescent="0.2">
      <c r="A839" s="4" t="s">
        <v>5329</v>
      </c>
      <c r="B839" s="4" t="s">
        <v>6934</v>
      </c>
    </row>
    <row r="840" spans="1:2" x14ac:dyDescent="0.2">
      <c r="A840" s="150" t="s">
        <v>5799</v>
      </c>
      <c r="B840" s="4" t="s">
        <v>6984</v>
      </c>
    </row>
    <row r="841" spans="1:2" x14ac:dyDescent="0.2">
      <c r="A841" s="150" t="s">
        <v>5610</v>
      </c>
      <c r="B841" s="4" t="s">
        <v>6952</v>
      </c>
    </row>
    <row r="842" spans="1:2" x14ac:dyDescent="0.2">
      <c r="A842" s="150" t="s">
        <v>6337</v>
      </c>
      <c r="B842" s="4" t="s">
        <v>7019</v>
      </c>
    </row>
    <row r="843" spans="1:2" x14ac:dyDescent="0.2">
      <c r="A843" s="150" t="s">
        <v>5611</v>
      </c>
      <c r="B843" s="4" t="s">
        <v>6952</v>
      </c>
    </row>
    <row r="844" spans="1:2" x14ac:dyDescent="0.2">
      <c r="A844" s="150" t="s">
        <v>5612</v>
      </c>
      <c r="B844" s="4" t="s">
        <v>6965</v>
      </c>
    </row>
    <row r="845" spans="1:2" x14ac:dyDescent="0.2">
      <c r="A845" s="4" t="s">
        <v>4488</v>
      </c>
      <c r="B845" s="27" t="s">
        <v>4096</v>
      </c>
    </row>
    <row r="846" spans="1:2" x14ac:dyDescent="0.2">
      <c r="A846" s="4" t="s">
        <v>6289</v>
      </c>
      <c r="B846" s="4" t="s">
        <v>7017</v>
      </c>
    </row>
    <row r="847" spans="1:2" x14ac:dyDescent="0.2">
      <c r="A847" s="150" t="s">
        <v>5613</v>
      </c>
      <c r="B847" s="4" t="s">
        <v>6942</v>
      </c>
    </row>
    <row r="848" spans="1:2" x14ac:dyDescent="0.2">
      <c r="A848" s="4" t="s">
        <v>4541</v>
      </c>
      <c r="B848" s="4" t="s">
        <v>6875</v>
      </c>
    </row>
    <row r="849" spans="1:2" x14ac:dyDescent="0.2">
      <c r="A849" s="4" t="s">
        <v>6697</v>
      </c>
      <c r="B849" s="4" t="s">
        <v>7049</v>
      </c>
    </row>
    <row r="850" spans="1:2" x14ac:dyDescent="0.2">
      <c r="A850" s="150" t="s">
        <v>5484</v>
      </c>
      <c r="B850" s="4" t="s">
        <v>6939</v>
      </c>
    </row>
    <row r="851" spans="1:2" x14ac:dyDescent="0.2">
      <c r="A851" s="150" t="s">
        <v>5485</v>
      </c>
      <c r="B851" s="4" t="s">
        <v>6939</v>
      </c>
    </row>
    <row r="852" spans="1:2" x14ac:dyDescent="0.2">
      <c r="A852" s="150" t="s">
        <v>5614</v>
      </c>
      <c r="B852" s="4" t="s">
        <v>6956</v>
      </c>
    </row>
    <row r="853" spans="1:2" x14ac:dyDescent="0.2">
      <c r="A853" s="150" t="s">
        <v>5615</v>
      </c>
      <c r="B853" s="4" t="s">
        <v>6956</v>
      </c>
    </row>
    <row r="854" spans="1:2" x14ac:dyDescent="0.2">
      <c r="A854" s="150" t="s">
        <v>5616</v>
      </c>
      <c r="B854" s="4" t="s">
        <v>6956</v>
      </c>
    </row>
    <row r="855" spans="1:2" x14ac:dyDescent="0.2">
      <c r="A855" s="150" t="s">
        <v>5617</v>
      </c>
      <c r="B855" s="4" t="s">
        <v>6956</v>
      </c>
    </row>
    <row r="856" spans="1:2" x14ac:dyDescent="0.2">
      <c r="A856" s="150" t="s">
        <v>5618</v>
      </c>
      <c r="B856" s="4" t="s">
        <v>6956</v>
      </c>
    </row>
    <row r="857" spans="1:2" x14ac:dyDescent="0.2">
      <c r="A857" s="4" t="s">
        <v>4721</v>
      </c>
      <c r="B857" s="4" t="s">
        <v>6877</v>
      </c>
    </row>
    <row r="858" spans="1:2" x14ac:dyDescent="0.2">
      <c r="A858" s="4" t="s">
        <v>5211</v>
      </c>
      <c r="B858" s="4" t="s">
        <v>6877</v>
      </c>
    </row>
    <row r="859" spans="1:2" x14ac:dyDescent="0.2">
      <c r="A859" s="150" t="s">
        <v>5619</v>
      </c>
      <c r="B859" s="4" t="s">
        <v>6959</v>
      </c>
    </row>
    <row r="860" spans="1:2" x14ac:dyDescent="0.2">
      <c r="A860" s="4" t="s">
        <v>5275</v>
      </c>
      <c r="B860" s="4" t="s">
        <v>6934</v>
      </c>
    </row>
    <row r="861" spans="1:2" x14ac:dyDescent="0.2">
      <c r="A861" s="150" t="s">
        <v>5486</v>
      </c>
      <c r="B861" s="4" t="s">
        <v>6939</v>
      </c>
    </row>
    <row r="862" spans="1:2" x14ac:dyDescent="0.2">
      <c r="A862" s="4" t="s">
        <v>5212</v>
      </c>
      <c r="B862" s="4" t="s">
        <v>6877</v>
      </c>
    </row>
    <row r="863" spans="1:2" x14ac:dyDescent="0.2">
      <c r="A863" s="4" t="s">
        <v>5213</v>
      </c>
      <c r="B863" s="4" t="s">
        <v>6877</v>
      </c>
    </row>
    <row r="864" spans="1:2" x14ac:dyDescent="0.2">
      <c r="A864" s="4" t="s">
        <v>4626</v>
      </c>
      <c r="B864" s="4" t="s">
        <v>6867</v>
      </c>
    </row>
    <row r="865" spans="1:2" x14ac:dyDescent="0.2">
      <c r="A865" s="150" t="s">
        <v>5800</v>
      </c>
      <c r="B865" s="4" t="s">
        <v>6977</v>
      </c>
    </row>
    <row r="866" spans="1:2" x14ac:dyDescent="0.2">
      <c r="A866" s="150" t="s">
        <v>5801</v>
      </c>
      <c r="B866" s="4" t="s">
        <v>6974</v>
      </c>
    </row>
    <row r="867" spans="1:2" x14ac:dyDescent="0.2">
      <c r="A867" s="4" t="s">
        <v>6393</v>
      </c>
      <c r="B867" s="4" t="s">
        <v>7027</v>
      </c>
    </row>
    <row r="868" spans="1:2" x14ac:dyDescent="0.2">
      <c r="A868" s="150" t="s">
        <v>5994</v>
      </c>
      <c r="B868" s="4" t="s">
        <v>6994</v>
      </c>
    </row>
    <row r="869" spans="1:2" x14ac:dyDescent="0.2">
      <c r="A869" s="150" t="s">
        <v>5995</v>
      </c>
      <c r="B869" s="4" t="s">
        <v>6994</v>
      </c>
    </row>
    <row r="870" spans="1:2" x14ac:dyDescent="0.2">
      <c r="A870" s="150" t="s">
        <v>5620</v>
      </c>
      <c r="B870" s="4" t="s">
        <v>6955</v>
      </c>
    </row>
    <row r="871" spans="1:2" x14ac:dyDescent="0.2">
      <c r="A871" s="150" t="s">
        <v>5621</v>
      </c>
      <c r="B871" s="4" t="s">
        <v>6955</v>
      </c>
    </row>
    <row r="872" spans="1:2" x14ac:dyDescent="0.2">
      <c r="A872" s="150" t="s">
        <v>5621</v>
      </c>
      <c r="B872" s="4" t="s">
        <v>6994</v>
      </c>
    </row>
    <row r="873" spans="1:2" x14ac:dyDescent="0.2">
      <c r="A873" s="150" t="s">
        <v>5622</v>
      </c>
      <c r="B873" s="4" t="s">
        <v>6955</v>
      </c>
    </row>
    <row r="874" spans="1:2" x14ac:dyDescent="0.2">
      <c r="A874" s="4" t="s">
        <v>4550</v>
      </c>
      <c r="B874" s="4" t="s">
        <v>6875</v>
      </c>
    </row>
    <row r="875" spans="1:2" x14ac:dyDescent="0.2">
      <c r="A875" s="150" t="s">
        <v>5487</v>
      </c>
      <c r="B875" s="4" t="s">
        <v>6938</v>
      </c>
    </row>
    <row r="876" spans="1:2" x14ac:dyDescent="0.2">
      <c r="A876" s="150" t="s">
        <v>5488</v>
      </c>
      <c r="B876" s="4" t="s">
        <v>6938</v>
      </c>
    </row>
    <row r="877" spans="1:2" x14ac:dyDescent="0.2">
      <c r="A877" s="4" t="s">
        <v>4469</v>
      </c>
      <c r="B877" s="27" t="s">
        <v>4096</v>
      </c>
    </row>
    <row r="878" spans="1:2" x14ac:dyDescent="0.2">
      <c r="A878" s="150" t="s">
        <v>5623</v>
      </c>
      <c r="B878" s="4" t="s">
        <v>6942</v>
      </c>
    </row>
    <row r="879" spans="1:2" x14ac:dyDescent="0.2">
      <c r="A879" s="27" t="s">
        <v>4372</v>
      </c>
      <c r="B879" s="27" t="s">
        <v>4096</v>
      </c>
    </row>
    <row r="880" spans="1:2" x14ac:dyDescent="0.2">
      <c r="A880" s="27" t="s">
        <v>4397</v>
      </c>
      <c r="B880" s="27" t="s">
        <v>4096</v>
      </c>
    </row>
    <row r="881" spans="1:2" x14ac:dyDescent="0.2">
      <c r="A881" s="27" t="s">
        <v>4397</v>
      </c>
      <c r="B881" s="27" t="s">
        <v>4096</v>
      </c>
    </row>
    <row r="882" spans="1:2" x14ac:dyDescent="0.2">
      <c r="A882" s="27" t="s">
        <v>4365</v>
      </c>
      <c r="B882" s="27" t="s">
        <v>4096</v>
      </c>
    </row>
    <row r="883" spans="1:2" x14ac:dyDescent="0.2">
      <c r="A883" s="27" t="s">
        <v>4398</v>
      </c>
      <c r="B883" s="27" t="s">
        <v>4096</v>
      </c>
    </row>
    <row r="884" spans="1:2" x14ac:dyDescent="0.2">
      <c r="A884" s="27" t="s">
        <v>4398</v>
      </c>
      <c r="B884" s="27" t="s">
        <v>4096</v>
      </c>
    </row>
    <row r="885" spans="1:2" x14ac:dyDescent="0.2">
      <c r="A885" s="4" t="s">
        <v>4489</v>
      </c>
      <c r="B885" s="27" t="s">
        <v>4096</v>
      </c>
    </row>
    <row r="886" spans="1:2" x14ac:dyDescent="0.2">
      <c r="A886" s="4" t="s">
        <v>5279</v>
      </c>
      <c r="B886" s="4" t="s">
        <v>6934</v>
      </c>
    </row>
    <row r="887" spans="1:2" x14ac:dyDescent="0.2">
      <c r="A887" s="148" t="s">
        <v>6033</v>
      </c>
      <c r="B887" s="4" t="s">
        <v>4096</v>
      </c>
    </row>
    <row r="888" spans="1:2" x14ac:dyDescent="0.2">
      <c r="A888" s="4" t="s">
        <v>4824</v>
      </c>
      <c r="B888" s="4" t="s">
        <v>6898</v>
      </c>
    </row>
    <row r="889" spans="1:2" x14ac:dyDescent="0.2">
      <c r="A889" s="4" t="s">
        <v>4825</v>
      </c>
      <c r="B889" s="4" t="s">
        <v>6903</v>
      </c>
    </row>
    <row r="890" spans="1:2" x14ac:dyDescent="0.2">
      <c r="A890" s="164" t="s">
        <v>6074</v>
      </c>
      <c r="B890" s="4" t="s">
        <v>6995</v>
      </c>
    </row>
    <row r="891" spans="1:2" x14ac:dyDescent="0.2">
      <c r="A891" s="150" t="s">
        <v>5489</v>
      </c>
      <c r="B891" s="4" t="s">
        <v>6938</v>
      </c>
    </row>
    <row r="892" spans="1:2" x14ac:dyDescent="0.2">
      <c r="A892" s="4" t="s">
        <v>6088</v>
      </c>
      <c r="B892" s="4" t="s">
        <v>4096</v>
      </c>
    </row>
    <row r="893" spans="1:2" x14ac:dyDescent="0.2">
      <c r="A893" s="4" t="s">
        <v>5146</v>
      </c>
      <c r="B893" s="4" t="s">
        <v>6877</v>
      </c>
    </row>
    <row r="894" spans="1:2" x14ac:dyDescent="0.2">
      <c r="A894" s="4" t="s">
        <v>6097</v>
      </c>
      <c r="B894" s="4" t="s">
        <v>4096</v>
      </c>
    </row>
    <row r="895" spans="1:2" x14ac:dyDescent="0.2">
      <c r="A895" s="150" t="s">
        <v>5802</v>
      </c>
      <c r="B895" s="4" t="s">
        <v>6977</v>
      </c>
    </row>
    <row r="896" spans="1:2" x14ac:dyDescent="0.2">
      <c r="A896" s="4" t="s">
        <v>4470</v>
      </c>
      <c r="B896" s="27" t="s">
        <v>4096</v>
      </c>
    </row>
    <row r="897" spans="1:2" x14ac:dyDescent="0.2">
      <c r="A897" s="150" t="s">
        <v>5803</v>
      </c>
      <c r="B897" s="4" t="s">
        <v>6978</v>
      </c>
    </row>
    <row r="898" spans="1:2" x14ac:dyDescent="0.2">
      <c r="A898" s="4" t="s">
        <v>4826</v>
      </c>
      <c r="B898" s="4" t="s">
        <v>6899</v>
      </c>
    </row>
    <row r="899" spans="1:2" x14ac:dyDescent="0.2">
      <c r="A899" s="4" t="s">
        <v>4827</v>
      </c>
      <c r="B899" s="4" t="s">
        <v>6904</v>
      </c>
    </row>
    <row r="900" spans="1:2" x14ac:dyDescent="0.2">
      <c r="A900" s="4" t="s">
        <v>4471</v>
      </c>
      <c r="B900" s="27" t="s">
        <v>4096</v>
      </c>
    </row>
    <row r="901" spans="1:2" x14ac:dyDescent="0.2">
      <c r="A901" s="4" t="s">
        <v>6513</v>
      </c>
      <c r="B901" s="4" t="s">
        <v>4096</v>
      </c>
    </row>
    <row r="902" spans="1:2" x14ac:dyDescent="0.2">
      <c r="A902" s="27" t="s">
        <v>4373</v>
      </c>
      <c r="B902" s="27" t="s">
        <v>4096</v>
      </c>
    </row>
    <row r="903" spans="1:2" x14ac:dyDescent="0.2">
      <c r="A903" s="4" t="s">
        <v>5411</v>
      </c>
      <c r="B903" s="150" t="s">
        <v>4096</v>
      </c>
    </row>
    <row r="904" spans="1:2" x14ac:dyDescent="0.2">
      <c r="A904" s="4" t="s">
        <v>4546</v>
      </c>
      <c r="B904" s="4" t="s">
        <v>6875</v>
      </c>
    </row>
    <row r="905" spans="1:2" x14ac:dyDescent="0.2">
      <c r="A905" s="150" t="s">
        <v>5624</v>
      </c>
      <c r="B905" s="4" t="s">
        <v>6961</v>
      </c>
    </row>
    <row r="906" spans="1:2" x14ac:dyDescent="0.2">
      <c r="A906" s="150" t="s">
        <v>5625</v>
      </c>
      <c r="B906" s="4" t="s">
        <v>6941</v>
      </c>
    </row>
    <row r="907" spans="1:2" x14ac:dyDescent="0.2">
      <c r="A907" s="4" t="s">
        <v>6268</v>
      </c>
      <c r="B907" s="4" t="s">
        <v>7017</v>
      </c>
    </row>
    <row r="908" spans="1:2" x14ac:dyDescent="0.2">
      <c r="A908" s="4" t="s">
        <v>4472</v>
      </c>
      <c r="B908" s="27" t="s">
        <v>4096</v>
      </c>
    </row>
    <row r="909" spans="1:2" x14ac:dyDescent="0.2">
      <c r="A909" s="4" t="s">
        <v>5344</v>
      </c>
      <c r="B909" s="4" t="s">
        <v>6936</v>
      </c>
    </row>
    <row r="910" spans="1:2" x14ac:dyDescent="0.2">
      <c r="A910" s="44" t="s">
        <v>6170</v>
      </c>
      <c r="B910" s="4" t="s">
        <v>6998</v>
      </c>
    </row>
    <row r="911" spans="1:2" x14ac:dyDescent="0.2">
      <c r="A911" s="4" t="s">
        <v>4473</v>
      </c>
      <c r="B911" s="27" t="s">
        <v>4096</v>
      </c>
    </row>
    <row r="912" spans="1:2" x14ac:dyDescent="0.2">
      <c r="A912" s="4" t="s">
        <v>6338</v>
      </c>
      <c r="B912" s="4" t="s">
        <v>7018</v>
      </c>
    </row>
    <row r="913" spans="1:2" x14ac:dyDescent="0.2">
      <c r="A913" s="150" t="s">
        <v>4648</v>
      </c>
      <c r="B913" s="150" t="s">
        <v>6877</v>
      </c>
    </row>
    <row r="914" spans="1:2" x14ac:dyDescent="0.2">
      <c r="A914" s="150" t="s">
        <v>4648</v>
      </c>
      <c r="B914" s="150" t="s">
        <v>6878</v>
      </c>
    </row>
    <row r="915" spans="1:2" x14ac:dyDescent="0.2">
      <c r="A915" s="150" t="s">
        <v>4648</v>
      </c>
      <c r="B915" s="150" t="s">
        <v>6879</v>
      </c>
    </row>
    <row r="916" spans="1:2" x14ac:dyDescent="0.2">
      <c r="A916" s="150" t="s">
        <v>4649</v>
      </c>
      <c r="B916" s="150" t="s">
        <v>6877</v>
      </c>
    </row>
    <row r="917" spans="1:2" x14ac:dyDescent="0.2">
      <c r="A917" s="150" t="s">
        <v>4649</v>
      </c>
      <c r="B917" s="150" t="s">
        <v>6878</v>
      </c>
    </row>
    <row r="918" spans="1:2" x14ac:dyDescent="0.2">
      <c r="A918" s="150" t="s">
        <v>4649</v>
      </c>
      <c r="B918" s="150" t="s">
        <v>6879</v>
      </c>
    </row>
    <row r="919" spans="1:2" x14ac:dyDescent="0.2">
      <c r="A919" s="150" t="s">
        <v>4650</v>
      </c>
      <c r="B919" s="150" t="s">
        <v>6877</v>
      </c>
    </row>
    <row r="920" spans="1:2" x14ac:dyDescent="0.2">
      <c r="A920" s="150" t="s">
        <v>4650</v>
      </c>
      <c r="B920" s="150" t="s">
        <v>6878</v>
      </c>
    </row>
    <row r="921" spans="1:2" x14ac:dyDescent="0.2">
      <c r="A921" s="150" t="s">
        <v>4650</v>
      </c>
      <c r="B921" s="150" t="s">
        <v>6879</v>
      </c>
    </row>
    <row r="922" spans="1:2" x14ac:dyDescent="0.2">
      <c r="A922" s="150" t="s">
        <v>4651</v>
      </c>
      <c r="B922" s="150" t="s">
        <v>6877</v>
      </c>
    </row>
    <row r="923" spans="1:2" x14ac:dyDescent="0.2">
      <c r="A923" s="150" t="s">
        <v>4651</v>
      </c>
      <c r="B923" s="150" t="s">
        <v>6878</v>
      </c>
    </row>
    <row r="924" spans="1:2" x14ac:dyDescent="0.2">
      <c r="A924" s="150" t="s">
        <v>4651</v>
      </c>
      <c r="B924" s="150" t="s">
        <v>6879</v>
      </c>
    </row>
    <row r="925" spans="1:2" x14ac:dyDescent="0.2">
      <c r="A925" s="4" t="s">
        <v>4652</v>
      </c>
      <c r="B925" s="150" t="s">
        <v>6877</v>
      </c>
    </row>
    <row r="926" spans="1:2" x14ac:dyDescent="0.2">
      <c r="A926" s="4" t="s">
        <v>4652</v>
      </c>
      <c r="B926" s="150" t="s">
        <v>6878</v>
      </c>
    </row>
    <row r="927" spans="1:2" x14ac:dyDescent="0.2">
      <c r="A927" s="4" t="s">
        <v>4652</v>
      </c>
      <c r="B927" s="150" t="s">
        <v>6879</v>
      </c>
    </row>
    <row r="928" spans="1:2" x14ac:dyDescent="0.2">
      <c r="A928" s="4" t="s">
        <v>4653</v>
      </c>
      <c r="B928" s="150" t="s">
        <v>6877</v>
      </c>
    </row>
    <row r="929" spans="1:2" x14ac:dyDescent="0.2">
      <c r="A929" s="4" t="s">
        <v>4653</v>
      </c>
      <c r="B929" s="150" t="s">
        <v>6878</v>
      </c>
    </row>
    <row r="930" spans="1:2" x14ac:dyDescent="0.2">
      <c r="A930" s="4" t="s">
        <v>4653</v>
      </c>
      <c r="B930" s="150" t="s">
        <v>6879</v>
      </c>
    </row>
    <row r="931" spans="1:2" x14ac:dyDescent="0.2">
      <c r="A931" s="4" t="s">
        <v>4654</v>
      </c>
      <c r="B931" s="150" t="s">
        <v>6877</v>
      </c>
    </row>
    <row r="932" spans="1:2" x14ac:dyDescent="0.2">
      <c r="A932" s="4" t="s">
        <v>4654</v>
      </c>
      <c r="B932" s="150" t="s">
        <v>6878</v>
      </c>
    </row>
    <row r="933" spans="1:2" x14ac:dyDescent="0.2">
      <c r="A933" s="4" t="s">
        <v>4654</v>
      </c>
      <c r="B933" s="150" t="s">
        <v>6879</v>
      </c>
    </row>
    <row r="934" spans="1:2" x14ac:dyDescent="0.2">
      <c r="A934" s="4" t="s">
        <v>4655</v>
      </c>
      <c r="B934" s="150" t="s">
        <v>6877</v>
      </c>
    </row>
    <row r="935" spans="1:2" x14ac:dyDescent="0.2">
      <c r="A935" s="4" t="s">
        <v>4655</v>
      </c>
      <c r="B935" s="150" t="s">
        <v>6878</v>
      </c>
    </row>
    <row r="936" spans="1:2" x14ac:dyDescent="0.2">
      <c r="A936" s="4" t="s">
        <v>4655</v>
      </c>
      <c r="B936" s="150" t="s">
        <v>6879</v>
      </c>
    </row>
    <row r="937" spans="1:2" x14ac:dyDescent="0.2">
      <c r="A937" s="4" t="s">
        <v>4656</v>
      </c>
      <c r="B937" s="150" t="s">
        <v>6877</v>
      </c>
    </row>
    <row r="938" spans="1:2" x14ac:dyDescent="0.2">
      <c r="A938" s="4" t="s">
        <v>4656</v>
      </c>
      <c r="B938" s="150" t="s">
        <v>6878</v>
      </c>
    </row>
    <row r="939" spans="1:2" x14ac:dyDescent="0.2">
      <c r="A939" s="4" t="s">
        <v>4656</v>
      </c>
      <c r="B939" s="150" t="s">
        <v>6879</v>
      </c>
    </row>
    <row r="940" spans="1:2" x14ac:dyDescent="0.2">
      <c r="A940" s="4" t="s">
        <v>4657</v>
      </c>
      <c r="B940" s="150" t="s">
        <v>6877</v>
      </c>
    </row>
    <row r="941" spans="1:2" x14ac:dyDescent="0.2">
      <c r="A941" s="4" t="s">
        <v>4657</v>
      </c>
      <c r="B941" s="150" t="s">
        <v>6878</v>
      </c>
    </row>
    <row r="942" spans="1:2" x14ac:dyDescent="0.2">
      <c r="A942" s="4" t="s">
        <v>4657</v>
      </c>
      <c r="B942" s="150" t="s">
        <v>6879</v>
      </c>
    </row>
    <row r="943" spans="1:2" x14ac:dyDescent="0.2">
      <c r="A943" s="4" t="s">
        <v>4658</v>
      </c>
      <c r="B943" s="150" t="s">
        <v>6877</v>
      </c>
    </row>
    <row r="944" spans="1:2" x14ac:dyDescent="0.2">
      <c r="A944" s="4" t="s">
        <v>4658</v>
      </c>
      <c r="B944" s="150" t="s">
        <v>6878</v>
      </c>
    </row>
    <row r="945" spans="1:2" x14ac:dyDescent="0.2">
      <c r="A945" s="4" t="s">
        <v>4658</v>
      </c>
      <c r="B945" s="150" t="s">
        <v>6879</v>
      </c>
    </row>
    <row r="946" spans="1:2" x14ac:dyDescent="0.2">
      <c r="A946" s="4" t="s">
        <v>4659</v>
      </c>
      <c r="B946" s="150" t="s">
        <v>6877</v>
      </c>
    </row>
    <row r="947" spans="1:2" x14ac:dyDescent="0.2">
      <c r="A947" s="4" t="s">
        <v>4659</v>
      </c>
      <c r="B947" s="150" t="s">
        <v>6878</v>
      </c>
    </row>
    <row r="948" spans="1:2" x14ac:dyDescent="0.2">
      <c r="A948" s="4" t="s">
        <v>4659</v>
      </c>
      <c r="B948" s="150" t="s">
        <v>6879</v>
      </c>
    </row>
    <row r="949" spans="1:2" x14ac:dyDescent="0.2">
      <c r="A949" s="4" t="s">
        <v>4660</v>
      </c>
      <c r="B949" s="150" t="s">
        <v>6877</v>
      </c>
    </row>
    <row r="950" spans="1:2" x14ac:dyDescent="0.2">
      <c r="A950" s="4" t="s">
        <v>4660</v>
      </c>
      <c r="B950" s="150" t="s">
        <v>6878</v>
      </c>
    </row>
    <row r="951" spans="1:2" x14ac:dyDescent="0.2">
      <c r="A951" s="4" t="s">
        <v>4660</v>
      </c>
      <c r="B951" s="150" t="s">
        <v>6879</v>
      </c>
    </row>
    <row r="952" spans="1:2" x14ac:dyDescent="0.2">
      <c r="A952" s="4" t="s">
        <v>4661</v>
      </c>
      <c r="B952" s="150" t="s">
        <v>6877</v>
      </c>
    </row>
    <row r="953" spans="1:2" x14ac:dyDescent="0.2">
      <c r="A953" s="4" t="s">
        <v>4661</v>
      </c>
      <c r="B953" s="150" t="s">
        <v>6878</v>
      </c>
    </row>
    <row r="954" spans="1:2" x14ac:dyDescent="0.2">
      <c r="A954" s="4" t="s">
        <v>4661</v>
      </c>
      <c r="B954" s="150" t="s">
        <v>6879</v>
      </c>
    </row>
    <row r="955" spans="1:2" x14ac:dyDescent="0.2">
      <c r="A955" s="4" t="s">
        <v>4662</v>
      </c>
      <c r="B955" s="150" t="s">
        <v>6877</v>
      </c>
    </row>
    <row r="956" spans="1:2" x14ac:dyDescent="0.2">
      <c r="A956" s="4" t="s">
        <v>4662</v>
      </c>
      <c r="B956" s="150" t="s">
        <v>6878</v>
      </c>
    </row>
    <row r="957" spans="1:2" x14ac:dyDescent="0.2">
      <c r="A957" s="4" t="s">
        <v>4662</v>
      </c>
      <c r="B957" s="150" t="s">
        <v>6879</v>
      </c>
    </row>
    <row r="958" spans="1:2" x14ac:dyDescent="0.2">
      <c r="A958" s="4" t="s">
        <v>4663</v>
      </c>
      <c r="B958" s="150" t="s">
        <v>6877</v>
      </c>
    </row>
    <row r="959" spans="1:2" x14ac:dyDescent="0.2">
      <c r="A959" s="4" t="s">
        <v>4663</v>
      </c>
      <c r="B959" s="150" t="s">
        <v>6878</v>
      </c>
    </row>
    <row r="960" spans="1:2" x14ac:dyDescent="0.2">
      <c r="A960" s="4" t="s">
        <v>4663</v>
      </c>
      <c r="B960" s="150" t="s">
        <v>6879</v>
      </c>
    </row>
    <row r="961" spans="1:2" x14ac:dyDescent="0.2">
      <c r="A961" s="4" t="s">
        <v>4664</v>
      </c>
      <c r="B961" s="150" t="s">
        <v>6877</v>
      </c>
    </row>
    <row r="962" spans="1:2" x14ac:dyDescent="0.2">
      <c r="A962" s="4" t="s">
        <v>4664</v>
      </c>
      <c r="B962" s="150" t="s">
        <v>6878</v>
      </c>
    </row>
    <row r="963" spans="1:2" x14ac:dyDescent="0.2">
      <c r="A963" s="4" t="s">
        <v>4664</v>
      </c>
      <c r="B963" s="150" t="s">
        <v>6879</v>
      </c>
    </row>
    <row r="964" spans="1:2" x14ac:dyDescent="0.2">
      <c r="A964" s="4" t="s">
        <v>4665</v>
      </c>
      <c r="B964" s="150" t="s">
        <v>6877</v>
      </c>
    </row>
    <row r="965" spans="1:2" x14ac:dyDescent="0.2">
      <c r="A965" s="4" t="s">
        <v>4665</v>
      </c>
      <c r="B965" s="150" t="s">
        <v>6878</v>
      </c>
    </row>
    <row r="966" spans="1:2" x14ac:dyDescent="0.2">
      <c r="A966" s="4" t="s">
        <v>4665</v>
      </c>
      <c r="B966" s="150" t="s">
        <v>6879</v>
      </c>
    </row>
    <row r="967" spans="1:2" x14ac:dyDescent="0.2">
      <c r="A967" s="4" t="s">
        <v>4666</v>
      </c>
      <c r="B967" s="150" t="s">
        <v>6877</v>
      </c>
    </row>
    <row r="968" spans="1:2" x14ac:dyDescent="0.2">
      <c r="A968" s="4" t="s">
        <v>4666</v>
      </c>
      <c r="B968" s="150" t="s">
        <v>6878</v>
      </c>
    </row>
    <row r="969" spans="1:2" x14ac:dyDescent="0.2">
      <c r="A969" s="4" t="s">
        <v>4666</v>
      </c>
      <c r="B969" s="150" t="s">
        <v>6879</v>
      </c>
    </row>
    <row r="970" spans="1:2" x14ac:dyDescent="0.2">
      <c r="A970" s="4" t="s">
        <v>4667</v>
      </c>
      <c r="B970" s="150" t="s">
        <v>6877</v>
      </c>
    </row>
    <row r="971" spans="1:2" x14ac:dyDescent="0.2">
      <c r="A971" s="4" t="s">
        <v>4667</v>
      </c>
      <c r="B971" s="150" t="s">
        <v>6878</v>
      </c>
    </row>
    <row r="972" spans="1:2" x14ac:dyDescent="0.2">
      <c r="A972" s="4" t="s">
        <v>4667</v>
      </c>
      <c r="B972" s="150" t="s">
        <v>6879</v>
      </c>
    </row>
    <row r="973" spans="1:2" x14ac:dyDescent="0.2">
      <c r="A973" s="4" t="s">
        <v>4668</v>
      </c>
      <c r="B973" s="150" t="s">
        <v>6877</v>
      </c>
    </row>
    <row r="974" spans="1:2" x14ac:dyDescent="0.2">
      <c r="A974" s="4" t="s">
        <v>4668</v>
      </c>
      <c r="B974" s="150" t="s">
        <v>6878</v>
      </c>
    </row>
    <row r="975" spans="1:2" x14ac:dyDescent="0.2">
      <c r="A975" s="4" t="s">
        <v>4668</v>
      </c>
      <c r="B975" s="150" t="s">
        <v>6879</v>
      </c>
    </row>
    <row r="976" spans="1:2" x14ac:dyDescent="0.2">
      <c r="A976" s="4" t="s">
        <v>4669</v>
      </c>
      <c r="B976" s="150" t="s">
        <v>6877</v>
      </c>
    </row>
    <row r="977" spans="1:2" x14ac:dyDescent="0.2">
      <c r="A977" s="4" t="s">
        <v>4669</v>
      </c>
      <c r="B977" s="150" t="s">
        <v>6878</v>
      </c>
    </row>
    <row r="978" spans="1:2" x14ac:dyDescent="0.2">
      <c r="A978" s="4" t="s">
        <v>4669</v>
      </c>
      <c r="B978" s="150" t="s">
        <v>6879</v>
      </c>
    </row>
    <row r="979" spans="1:2" x14ac:dyDescent="0.2">
      <c r="A979" s="4" t="s">
        <v>4670</v>
      </c>
      <c r="B979" s="150" t="s">
        <v>6877</v>
      </c>
    </row>
    <row r="980" spans="1:2" x14ac:dyDescent="0.2">
      <c r="A980" s="4" t="s">
        <v>4670</v>
      </c>
      <c r="B980" s="150" t="s">
        <v>6878</v>
      </c>
    </row>
    <row r="981" spans="1:2" x14ac:dyDescent="0.2">
      <c r="A981" s="4" t="s">
        <v>4670</v>
      </c>
      <c r="B981" s="150" t="s">
        <v>6879</v>
      </c>
    </row>
    <row r="982" spans="1:2" x14ac:dyDescent="0.2">
      <c r="A982" s="4" t="s">
        <v>4671</v>
      </c>
      <c r="B982" s="150" t="s">
        <v>6877</v>
      </c>
    </row>
    <row r="983" spans="1:2" x14ac:dyDescent="0.2">
      <c r="A983" s="4" t="s">
        <v>4671</v>
      </c>
      <c r="B983" s="150" t="s">
        <v>6878</v>
      </c>
    </row>
    <row r="984" spans="1:2" x14ac:dyDescent="0.2">
      <c r="A984" s="4" t="s">
        <v>4671</v>
      </c>
      <c r="B984" s="150" t="s">
        <v>6879</v>
      </c>
    </row>
    <row r="985" spans="1:2" x14ac:dyDescent="0.2">
      <c r="A985" s="4" t="s">
        <v>4672</v>
      </c>
      <c r="B985" s="150" t="s">
        <v>6877</v>
      </c>
    </row>
    <row r="986" spans="1:2" x14ac:dyDescent="0.2">
      <c r="A986" s="4" t="s">
        <v>4672</v>
      </c>
      <c r="B986" s="150" t="s">
        <v>6878</v>
      </c>
    </row>
    <row r="987" spans="1:2" x14ac:dyDescent="0.2">
      <c r="A987" s="4" t="s">
        <v>4672</v>
      </c>
      <c r="B987" s="150" t="s">
        <v>6879</v>
      </c>
    </row>
    <row r="988" spans="1:2" x14ac:dyDescent="0.2">
      <c r="A988" s="4" t="s">
        <v>4673</v>
      </c>
      <c r="B988" s="150" t="s">
        <v>6877</v>
      </c>
    </row>
    <row r="989" spans="1:2" x14ac:dyDescent="0.2">
      <c r="A989" s="4" t="s">
        <v>4673</v>
      </c>
      <c r="B989" s="150" t="s">
        <v>6878</v>
      </c>
    </row>
    <row r="990" spans="1:2" x14ac:dyDescent="0.2">
      <c r="A990" s="4" t="s">
        <v>4673</v>
      </c>
      <c r="B990" s="150" t="s">
        <v>6879</v>
      </c>
    </row>
    <row r="991" spans="1:2" x14ac:dyDescent="0.2">
      <c r="A991" s="4" t="s">
        <v>4674</v>
      </c>
      <c r="B991" s="150" t="s">
        <v>6877</v>
      </c>
    </row>
    <row r="992" spans="1:2" x14ac:dyDescent="0.2">
      <c r="A992" s="4" t="s">
        <v>4674</v>
      </c>
      <c r="B992" s="150" t="s">
        <v>6878</v>
      </c>
    </row>
    <row r="993" spans="1:2" x14ac:dyDescent="0.2">
      <c r="A993" s="4" t="s">
        <v>4674</v>
      </c>
      <c r="B993" s="150" t="s">
        <v>6879</v>
      </c>
    </row>
    <row r="994" spans="1:2" x14ac:dyDescent="0.2">
      <c r="A994" s="4" t="s">
        <v>4675</v>
      </c>
      <c r="B994" s="150" t="s">
        <v>6877</v>
      </c>
    </row>
    <row r="995" spans="1:2" x14ac:dyDescent="0.2">
      <c r="A995" s="4" t="s">
        <v>4675</v>
      </c>
      <c r="B995" s="150" t="s">
        <v>6878</v>
      </c>
    </row>
    <row r="996" spans="1:2" x14ac:dyDescent="0.2">
      <c r="A996" s="4" t="s">
        <v>4675</v>
      </c>
      <c r="B996" s="150" t="s">
        <v>6879</v>
      </c>
    </row>
    <row r="997" spans="1:2" x14ac:dyDescent="0.2">
      <c r="A997" s="4" t="s">
        <v>4676</v>
      </c>
      <c r="B997" s="150" t="s">
        <v>6877</v>
      </c>
    </row>
    <row r="998" spans="1:2" x14ac:dyDescent="0.2">
      <c r="A998" s="4" t="s">
        <v>4676</v>
      </c>
      <c r="B998" s="150" t="s">
        <v>6878</v>
      </c>
    </row>
    <row r="999" spans="1:2" x14ac:dyDescent="0.2">
      <c r="A999" s="4" t="s">
        <v>4676</v>
      </c>
      <c r="B999" s="150" t="s">
        <v>6879</v>
      </c>
    </row>
    <row r="1000" spans="1:2" x14ac:dyDescent="0.2">
      <c r="A1000" s="150" t="s">
        <v>4677</v>
      </c>
      <c r="B1000" s="150" t="s">
        <v>6877</v>
      </c>
    </row>
    <row r="1001" spans="1:2" x14ac:dyDescent="0.2">
      <c r="A1001" s="150" t="s">
        <v>4677</v>
      </c>
      <c r="B1001" s="150" t="s">
        <v>6878</v>
      </c>
    </row>
    <row r="1002" spans="1:2" x14ac:dyDescent="0.2">
      <c r="A1002" s="150" t="s">
        <v>4677</v>
      </c>
      <c r="B1002" s="150" t="s">
        <v>6879</v>
      </c>
    </row>
    <row r="1003" spans="1:2" x14ac:dyDescent="0.2">
      <c r="A1003" s="150" t="s">
        <v>4678</v>
      </c>
      <c r="B1003" s="150" t="s">
        <v>6877</v>
      </c>
    </row>
    <row r="1004" spans="1:2" x14ac:dyDescent="0.2">
      <c r="A1004" s="150" t="s">
        <v>4678</v>
      </c>
      <c r="B1004" s="150" t="s">
        <v>6878</v>
      </c>
    </row>
    <row r="1005" spans="1:2" x14ac:dyDescent="0.2">
      <c r="A1005" s="150" t="s">
        <v>4678</v>
      </c>
      <c r="B1005" s="150" t="s">
        <v>6879</v>
      </c>
    </row>
    <row r="1006" spans="1:2" x14ac:dyDescent="0.2">
      <c r="A1006" s="4" t="s">
        <v>4679</v>
      </c>
      <c r="B1006" s="150" t="s">
        <v>6877</v>
      </c>
    </row>
    <row r="1007" spans="1:2" x14ac:dyDescent="0.2">
      <c r="A1007" s="4" t="s">
        <v>4679</v>
      </c>
      <c r="B1007" s="150" t="s">
        <v>6878</v>
      </c>
    </row>
    <row r="1008" spans="1:2" x14ac:dyDescent="0.2">
      <c r="A1008" s="4" t="s">
        <v>4679</v>
      </c>
      <c r="B1008" s="150" t="s">
        <v>6879</v>
      </c>
    </row>
    <row r="1009" spans="1:2" x14ac:dyDescent="0.2">
      <c r="A1009" s="4" t="s">
        <v>4680</v>
      </c>
      <c r="B1009" s="150" t="s">
        <v>6877</v>
      </c>
    </row>
    <row r="1010" spans="1:2" x14ac:dyDescent="0.2">
      <c r="A1010" s="4" t="s">
        <v>4680</v>
      </c>
      <c r="B1010" s="150" t="s">
        <v>6878</v>
      </c>
    </row>
    <row r="1011" spans="1:2" x14ac:dyDescent="0.2">
      <c r="A1011" s="4" t="s">
        <v>4680</v>
      </c>
      <c r="B1011" s="150" t="s">
        <v>6879</v>
      </c>
    </row>
    <row r="1012" spans="1:2" x14ac:dyDescent="0.2">
      <c r="A1012" s="4" t="s">
        <v>4681</v>
      </c>
      <c r="B1012" s="150" t="s">
        <v>6877</v>
      </c>
    </row>
    <row r="1013" spans="1:2" x14ac:dyDescent="0.2">
      <c r="A1013" s="4" t="s">
        <v>4681</v>
      </c>
      <c r="B1013" s="150" t="s">
        <v>6878</v>
      </c>
    </row>
    <row r="1014" spans="1:2" x14ac:dyDescent="0.2">
      <c r="A1014" s="4" t="s">
        <v>4681</v>
      </c>
      <c r="B1014" s="150" t="s">
        <v>6879</v>
      </c>
    </row>
    <row r="1015" spans="1:2" x14ac:dyDescent="0.2">
      <c r="A1015" s="4" t="s">
        <v>4682</v>
      </c>
      <c r="B1015" s="150" t="s">
        <v>6877</v>
      </c>
    </row>
    <row r="1016" spans="1:2" x14ac:dyDescent="0.2">
      <c r="A1016" s="4" t="s">
        <v>4682</v>
      </c>
      <c r="B1016" s="150" t="s">
        <v>6878</v>
      </c>
    </row>
    <row r="1017" spans="1:2" x14ac:dyDescent="0.2">
      <c r="A1017" s="4" t="s">
        <v>4682</v>
      </c>
      <c r="B1017" s="150" t="s">
        <v>6879</v>
      </c>
    </row>
    <row r="1018" spans="1:2" x14ac:dyDescent="0.2">
      <c r="A1018" s="4" t="s">
        <v>4683</v>
      </c>
      <c r="B1018" s="150" t="s">
        <v>6877</v>
      </c>
    </row>
    <row r="1019" spans="1:2" x14ac:dyDescent="0.2">
      <c r="A1019" s="4" t="s">
        <v>4683</v>
      </c>
      <c r="B1019" s="150" t="s">
        <v>6878</v>
      </c>
    </row>
    <row r="1020" spans="1:2" x14ac:dyDescent="0.2">
      <c r="A1020" s="4" t="s">
        <v>4683</v>
      </c>
      <c r="B1020" s="150" t="s">
        <v>6879</v>
      </c>
    </row>
    <row r="1021" spans="1:2" x14ac:dyDescent="0.2">
      <c r="A1021" s="4" t="s">
        <v>4684</v>
      </c>
      <c r="B1021" s="150" t="s">
        <v>6877</v>
      </c>
    </row>
    <row r="1022" spans="1:2" x14ac:dyDescent="0.2">
      <c r="A1022" s="4" t="s">
        <v>4684</v>
      </c>
      <c r="B1022" s="150" t="s">
        <v>6878</v>
      </c>
    </row>
    <row r="1023" spans="1:2" x14ac:dyDescent="0.2">
      <c r="A1023" s="4" t="s">
        <v>4684</v>
      </c>
      <c r="B1023" s="150" t="s">
        <v>6879</v>
      </c>
    </row>
    <row r="1024" spans="1:2" x14ac:dyDescent="0.2">
      <c r="A1024" s="4" t="s">
        <v>4685</v>
      </c>
      <c r="B1024" s="150" t="s">
        <v>6877</v>
      </c>
    </row>
    <row r="1025" spans="1:2" x14ac:dyDescent="0.2">
      <c r="A1025" s="4" t="s">
        <v>4685</v>
      </c>
      <c r="B1025" s="150" t="s">
        <v>6878</v>
      </c>
    </row>
    <row r="1026" spans="1:2" x14ac:dyDescent="0.2">
      <c r="A1026" s="4" t="s">
        <v>4685</v>
      </c>
      <c r="B1026" s="150" t="s">
        <v>6879</v>
      </c>
    </row>
    <row r="1027" spans="1:2" x14ac:dyDescent="0.2">
      <c r="A1027" s="4" t="s">
        <v>4686</v>
      </c>
      <c r="B1027" s="150" t="s">
        <v>6877</v>
      </c>
    </row>
    <row r="1028" spans="1:2" x14ac:dyDescent="0.2">
      <c r="A1028" s="4" t="s">
        <v>4686</v>
      </c>
      <c r="B1028" s="150" t="s">
        <v>6878</v>
      </c>
    </row>
    <row r="1029" spans="1:2" x14ac:dyDescent="0.2">
      <c r="A1029" s="4" t="s">
        <v>4686</v>
      </c>
      <c r="B1029" s="150" t="s">
        <v>6879</v>
      </c>
    </row>
    <row r="1030" spans="1:2" x14ac:dyDescent="0.2">
      <c r="A1030" s="4" t="s">
        <v>4687</v>
      </c>
      <c r="B1030" s="150" t="s">
        <v>6877</v>
      </c>
    </row>
    <row r="1031" spans="1:2" x14ac:dyDescent="0.2">
      <c r="A1031" s="4" t="s">
        <v>4687</v>
      </c>
      <c r="B1031" s="150" t="s">
        <v>6878</v>
      </c>
    </row>
    <row r="1032" spans="1:2" x14ac:dyDescent="0.2">
      <c r="A1032" s="4" t="s">
        <v>4687</v>
      </c>
      <c r="B1032" s="150" t="s">
        <v>6879</v>
      </c>
    </row>
    <row r="1033" spans="1:2" x14ac:dyDescent="0.2">
      <c r="A1033" s="4" t="s">
        <v>4688</v>
      </c>
      <c r="B1033" s="150" t="s">
        <v>6877</v>
      </c>
    </row>
    <row r="1034" spans="1:2" x14ac:dyDescent="0.2">
      <c r="A1034" s="4" t="s">
        <v>4688</v>
      </c>
      <c r="B1034" s="150" t="s">
        <v>6878</v>
      </c>
    </row>
    <row r="1035" spans="1:2" x14ac:dyDescent="0.2">
      <c r="A1035" s="4" t="s">
        <v>4688</v>
      </c>
      <c r="B1035" s="150" t="s">
        <v>6879</v>
      </c>
    </row>
    <row r="1036" spans="1:2" x14ac:dyDescent="0.2">
      <c r="A1036" s="4" t="s">
        <v>4689</v>
      </c>
      <c r="B1036" s="150" t="s">
        <v>6877</v>
      </c>
    </row>
    <row r="1037" spans="1:2" x14ac:dyDescent="0.2">
      <c r="A1037" s="4" t="s">
        <v>4689</v>
      </c>
      <c r="B1037" s="150" t="s">
        <v>6878</v>
      </c>
    </row>
    <row r="1038" spans="1:2" x14ac:dyDescent="0.2">
      <c r="A1038" s="4" t="s">
        <v>4689</v>
      </c>
      <c r="B1038" s="150" t="s">
        <v>6879</v>
      </c>
    </row>
    <row r="1039" spans="1:2" x14ac:dyDescent="0.2">
      <c r="A1039" s="4" t="s">
        <v>4690</v>
      </c>
      <c r="B1039" s="150" t="s">
        <v>6877</v>
      </c>
    </row>
    <row r="1040" spans="1:2" x14ac:dyDescent="0.2">
      <c r="A1040" s="4" t="s">
        <v>4690</v>
      </c>
      <c r="B1040" s="150" t="s">
        <v>6878</v>
      </c>
    </row>
    <row r="1041" spans="1:2" x14ac:dyDescent="0.2">
      <c r="A1041" s="4" t="s">
        <v>4690</v>
      </c>
      <c r="B1041" s="150" t="s">
        <v>6879</v>
      </c>
    </row>
    <row r="1042" spans="1:2" x14ac:dyDescent="0.2">
      <c r="A1042" s="4" t="s">
        <v>4691</v>
      </c>
      <c r="B1042" s="150" t="s">
        <v>6877</v>
      </c>
    </row>
    <row r="1043" spans="1:2" x14ac:dyDescent="0.2">
      <c r="A1043" s="4" t="s">
        <v>4691</v>
      </c>
      <c r="B1043" s="150" t="s">
        <v>6878</v>
      </c>
    </row>
    <row r="1044" spans="1:2" x14ac:dyDescent="0.2">
      <c r="A1044" s="4" t="s">
        <v>4691</v>
      </c>
      <c r="B1044" s="150" t="s">
        <v>6879</v>
      </c>
    </row>
    <row r="1045" spans="1:2" x14ac:dyDescent="0.2">
      <c r="A1045" s="4" t="s">
        <v>4692</v>
      </c>
      <c r="B1045" s="150" t="s">
        <v>6877</v>
      </c>
    </row>
    <row r="1046" spans="1:2" x14ac:dyDescent="0.2">
      <c r="A1046" s="4" t="s">
        <v>4692</v>
      </c>
      <c r="B1046" s="150" t="s">
        <v>6878</v>
      </c>
    </row>
    <row r="1047" spans="1:2" x14ac:dyDescent="0.2">
      <c r="A1047" s="4" t="s">
        <v>4692</v>
      </c>
      <c r="B1047" s="150" t="s">
        <v>6879</v>
      </c>
    </row>
    <row r="1048" spans="1:2" x14ac:dyDescent="0.2">
      <c r="A1048" s="4" t="s">
        <v>4693</v>
      </c>
      <c r="B1048" s="150" t="s">
        <v>6877</v>
      </c>
    </row>
    <row r="1049" spans="1:2" x14ac:dyDescent="0.2">
      <c r="A1049" s="4" t="s">
        <v>4693</v>
      </c>
      <c r="B1049" s="150" t="s">
        <v>6878</v>
      </c>
    </row>
    <row r="1050" spans="1:2" x14ac:dyDescent="0.2">
      <c r="A1050" s="4" t="s">
        <v>4693</v>
      </c>
      <c r="B1050" s="150" t="s">
        <v>6879</v>
      </c>
    </row>
    <row r="1051" spans="1:2" x14ac:dyDescent="0.2">
      <c r="A1051" s="4" t="s">
        <v>4694</v>
      </c>
      <c r="B1051" s="150" t="s">
        <v>6877</v>
      </c>
    </row>
    <row r="1052" spans="1:2" x14ac:dyDescent="0.2">
      <c r="A1052" s="4" t="s">
        <v>4694</v>
      </c>
      <c r="B1052" s="150" t="s">
        <v>6878</v>
      </c>
    </row>
    <row r="1053" spans="1:2" x14ac:dyDescent="0.2">
      <c r="A1053" s="4" t="s">
        <v>4694</v>
      </c>
      <c r="B1053" s="150" t="s">
        <v>6879</v>
      </c>
    </row>
    <row r="1054" spans="1:2" x14ac:dyDescent="0.2">
      <c r="A1054" s="4" t="s">
        <v>4695</v>
      </c>
      <c r="B1054" s="150" t="s">
        <v>6877</v>
      </c>
    </row>
    <row r="1055" spans="1:2" x14ac:dyDescent="0.2">
      <c r="A1055" s="4" t="s">
        <v>4695</v>
      </c>
      <c r="B1055" s="150" t="s">
        <v>6878</v>
      </c>
    </row>
    <row r="1056" spans="1:2" x14ac:dyDescent="0.2">
      <c r="A1056" s="4" t="s">
        <v>4695</v>
      </c>
      <c r="B1056" s="150" t="s">
        <v>6879</v>
      </c>
    </row>
    <row r="1057" spans="1:2" x14ac:dyDescent="0.2">
      <c r="A1057" s="4" t="s">
        <v>4696</v>
      </c>
      <c r="B1057" s="150" t="s">
        <v>6877</v>
      </c>
    </row>
    <row r="1058" spans="1:2" x14ac:dyDescent="0.2">
      <c r="A1058" s="4" t="s">
        <v>4696</v>
      </c>
      <c r="B1058" s="150" t="s">
        <v>6878</v>
      </c>
    </row>
    <row r="1059" spans="1:2" x14ac:dyDescent="0.2">
      <c r="A1059" s="4" t="s">
        <v>4696</v>
      </c>
      <c r="B1059" s="150" t="s">
        <v>6879</v>
      </c>
    </row>
    <row r="1060" spans="1:2" x14ac:dyDescent="0.2">
      <c r="A1060" s="4" t="s">
        <v>4697</v>
      </c>
      <c r="B1060" s="150" t="s">
        <v>6877</v>
      </c>
    </row>
    <row r="1061" spans="1:2" x14ac:dyDescent="0.2">
      <c r="A1061" s="4" t="s">
        <v>4697</v>
      </c>
      <c r="B1061" s="150" t="s">
        <v>6878</v>
      </c>
    </row>
    <row r="1062" spans="1:2" x14ac:dyDescent="0.2">
      <c r="A1062" s="4" t="s">
        <v>4697</v>
      </c>
      <c r="B1062" s="150" t="s">
        <v>6879</v>
      </c>
    </row>
    <row r="1063" spans="1:2" x14ac:dyDescent="0.2">
      <c r="A1063" s="4" t="s">
        <v>4698</v>
      </c>
      <c r="B1063" s="150" t="s">
        <v>6877</v>
      </c>
    </row>
    <row r="1064" spans="1:2" x14ac:dyDescent="0.2">
      <c r="A1064" s="4" t="s">
        <v>4698</v>
      </c>
      <c r="B1064" s="150" t="s">
        <v>6878</v>
      </c>
    </row>
    <row r="1065" spans="1:2" x14ac:dyDescent="0.2">
      <c r="A1065" s="4" t="s">
        <v>4698</v>
      </c>
      <c r="B1065" s="150" t="s">
        <v>6879</v>
      </c>
    </row>
    <row r="1066" spans="1:2" x14ac:dyDescent="0.2">
      <c r="A1066" s="4" t="s">
        <v>6674</v>
      </c>
      <c r="B1066" s="4" t="s">
        <v>7049</v>
      </c>
    </row>
    <row r="1067" spans="1:2" x14ac:dyDescent="0.2">
      <c r="A1067" s="4" t="s">
        <v>6644</v>
      </c>
      <c r="B1067" s="4" t="s">
        <v>7049</v>
      </c>
    </row>
    <row r="1068" spans="1:2" x14ac:dyDescent="0.2">
      <c r="A1068" s="4" t="s">
        <v>4828</v>
      </c>
      <c r="B1068" s="4" t="s">
        <v>6893</v>
      </c>
    </row>
    <row r="1069" spans="1:2" x14ac:dyDescent="0.2">
      <c r="A1069" s="4" t="s">
        <v>4445</v>
      </c>
      <c r="B1069" s="27" t="s">
        <v>4096</v>
      </c>
    </row>
    <row r="1070" spans="1:2" x14ac:dyDescent="0.2">
      <c r="A1070" s="4" t="s">
        <v>4722</v>
      </c>
      <c r="B1070" s="4" t="s">
        <v>6877</v>
      </c>
    </row>
    <row r="1071" spans="1:2" x14ac:dyDescent="0.2">
      <c r="A1071" s="4" t="s">
        <v>4723</v>
      </c>
      <c r="B1071" s="4" t="s">
        <v>6877</v>
      </c>
    </row>
    <row r="1072" spans="1:2" x14ac:dyDescent="0.2">
      <c r="A1072" s="4" t="s">
        <v>4724</v>
      </c>
      <c r="B1072" s="4" t="s">
        <v>6877</v>
      </c>
    </row>
    <row r="1073" spans="1:2" x14ac:dyDescent="0.2">
      <c r="A1073" s="150" t="s">
        <v>5804</v>
      </c>
      <c r="B1073" s="4" t="s">
        <v>6977</v>
      </c>
    </row>
    <row r="1074" spans="1:2" x14ac:dyDescent="0.2">
      <c r="A1074" s="4" t="s">
        <v>4490</v>
      </c>
      <c r="B1074" s="27" t="s">
        <v>4096</v>
      </c>
    </row>
    <row r="1075" spans="1:2" x14ac:dyDescent="0.2">
      <c r="A1075" s="160" t="s">
        <v>5512</v>
      </c>
      <c r="B1075" s="161" t="s">
        <v>4096</v>
      </c>
    </row>
    <row r="1076" spans="1:2" x14ac:dyDescent="0.2">
      <c r="A1076" s="150" t="s">
        <v>5805</v>
      </c>
      <c r="B1076" s="4" t="s">
        <v>6983</v>
      </c>
    </row>
    <row r="1077" spans="1:2" x14ac:dyDescent="0.2">
      <c r="A1077" s="150" t="s">
        <v>5806</v>
      </c>
      <c r="B1077" s="4" t="s">
        <v>6987</v>
      </c>
    </row>
    <row r="1078" spans="1:2" x14ac:dyDescent="0.2">
      <c r="A1078" s="4" t="s">
        <v>5320</v>
      </c>
      <c r="B1078" s="4" t="s">
        <v>6934</v>
      </c>
    </row>
    <row r="1079" spans="1:2" x14ac:dyDescent="0.2">
      <c r="A1079" s="4" t="s">
        <v>6323</v>
      </c>
      <c r="B1079" s="4" t="s">
        <v>7017</v>
      </c>
    </row>
    <row r="1080" spans="1:2" x14ac:dyDescent="0.2">
      <c r="A1080" s="150" t="s">
        <v>5147</v>
      </c>
      <c r="B1080" s="150" t="s">
        <v>6877</v>
      </c>
    </row>
    <row r="1081" spans="1:2" x14ac:dyDescent="0.2">
      <c r="A1081" s="150" t="s">
        <v>5490</v>
      </c>
      <c r="B1081" s="4" t="s">
        <v>6939</v>
      </c>
    </row>
    <row r="1082" spans="1:2" x14ac:dyDescent="0.2">
      <c r="A1082" s="150" t="s">
        <v>5491</v>
      </c>
      <c r="B1082" s="4" t="s">
        <v>6939</v>
      </c>
    </row>
    <row r="1083" spans="1:2" x14ac:dyDescent="0.2">
      <c r="A1083" s="4" t="s">
        <v>4829</v>
      </c>
      <c r="B1083" s="4" t="s">
        <v>6893</v>
      </c>
    </row>
    <row r="1084" spans="1:2" x14ac:dyDescent="0.2">
      <c r="A1084" s="4" t="s">
        <v>6290</v>
      </c>
      <c r="B1084" s="4" t="s">
        <v>7017</v>
      </c>
    </row>
    <row r="1085" spans="1:2" x14ac:dyDescent="0.2">
      <c r="A1085" s="4" t="s">
        <v>5046</v>
      </c>
      <c r="B1085" s="4" t="s">
        <v>6911</v>
      </c>
    </row>
    <row r="1086" spans="1:2" x14ac:dyDescent="0.2">
      <c r="A1086" s="150" t="s">
        <v>5807</v>
      </c>
      <c r="B1086" s="4" t="s">
        <v>6981</v>
      </c>
    </row>
    <row r="1087" spans="1:2" x14ac:dyDescent="0.2">
      <c r="A1087" s="150" t="s">
        <v>5808</v>
      </c>
      <c r="B1087" s="4" t="s">
        <v>6974</v>
      </c>
    </row>
    <row r="1088" spans="1:2" x14ac:dyDescent="0.2">
      <c r="A1088" s="27" t="s">
        <v>4374</v>
      </c>
      <c r="B1088" s="27" t="s">
        <v>4096</v>
      </c>
    </row>
    <row r="1089" spans="1:2" x14ac:dyDescent="0.2">
      <c r="A1089" s="4" t="s">
        <v>6576</v>
      </c>
      <c r="B1089" s="4" t="s">
        <v>7049</v>
      </c>
    </row>
    <row r="1090" spans="1:2" x14ac:dyDescent="0.2">
      <c r="A1090" s="148" t="s">
        <v>6071</v>
      </c>
      <c r="B1090" s="4" t="s">
        <v>6995</v>
      </c>
    </row>
    <row r="1091" spans="1:2" x14ac:dyDescent="0.2">
      <c r="A1091" s="4" t="s">
        <v>6394</v>
      </c>
      <c r="B1091" s="4" t="s">
        <v>7026</v>
      </c>
    </row>
    <row r="1092" spans="1:2" x14ac:dyDescent="0.2">
      <c r="A1092" s="4" t="s">
        <v>4545</v>
      </c>
      <c r="B1092" s="4" t="s">
        <v>6875</v>
      </c>
    </row>
    <row r="1093" spans="1:2" x14ac:dyDescent="0.2">
      <c r="A1093" s="4" t="s">
        <v>4433</v>
      </c>
      <c r="B1093" s="27" t="s">
        <v>4096</v>
      </c>
    </row>
    <row r="1094" spans="1:2" x14ac:dyDescent="0.2">
      <c r="A1094" s="158" t="s">
        <v>5415</v>
      </c>
      <c r="B1094" s="150" t="s">
        <v>4096</v>
      </c>
    </row>
    <row r="1095" spans="1:2" x14ac:dyDescent="0.2">
      <c r="A1095" s="4" t="s">
        <v>6533</v>
      </c>
      <c r="B1095" s="4" t="s">
        <v>4096</v>
      </c>
    </row>
    <row r="1096" spans="1:2" x14ac:dyDescent="0.2">
      <c r="A1096" s="29" t="s">
        <v>4514</v>
      </c>
      <c r="B1096" s="4" t="s">
        <v>6867</v>
      </c>
    </row>
    <row r="1097" spans="1:2" x14ac:dyDescent="0.2">
      <c r="A1097" s="148" t="s">
        <v>5399</v>
      </c>
      <c r="B1097" s="4" t="s">
        <v>6937</v>
      </c>
    </row>
    <row r="1098" spans="1:2" x14ac:dyDescent="0.2">
      <c r="A1098" s="4" t="s">
        <v>5313</v>
      </c>
      <c r="B1098" s="4" t="s">
        <v>6934</v>
      </c>
    </row>
    <row r="1099" spans="1:2" x14ac:dyDescent="0.2">
      <c r="A1099" s="161" t="s">
        <v>6247</v>
      </c>
      <c r="B1099" s="4" t="s">
        <v>4096</v>
      </c>
    </row>
    <row r="1100" spans="1:2" x14ac:dyDescent="0.2">
      <c r="A1100" s="4" t="s">
        <v>6577</v>
      </c>
      <c r="B1100" s="4" t="s">
        <v>7049</v>
      </c>
    </row>
    <row r="1101" spans="1:2" x14ac:dyDescent="0.2">
      <c r="A1101" s="157" t="s">
        <v>5304</v>
      </c>
      <c r="B1101" s="4" t="s">
        <v>6936</v>
      </c>
    </row>
    <row r="1102" spans="1:2" x14ac:dyDescent="0.2">
      <c r="A1102" s="4" t="s">
        <v>4539</v>
      </c>
      <c r="B1102" s="4" t="s">
        <v>6870</v>
      </c>
    </row>
    <row r="1103" spans="1:2" x14ac:dyDescent="0.2">
      <c r="A1103" s="148" t="s">
        <v>4515</v>
      </c>
      <c r="B1103" s="4" t="s">
        <v>6867</v>
      </c>
    </row>
    <row r="1104" spans="1:2" x14ac:dyDescent="0.2">
      <c r="A1104" s="4" t="s">
        <v>4434</v>
      </c>
      <c r="B1104" s="27" t="s">
        <v>4096</v>
      </c>
    </row>
    <row r="1105" spans="1:2" x14ac:dyDescent="0.2">
      <c r="A1105" s="4" t="s">
        <v>4725</v>
      </c>
      <c r="B1105" s="4" t="s">
        <v>6877</v>
      </c>
    </row>
    <row r="1106" spans="1:2" x14ac:dyDescent="0.2">
      <c r="A1106" s="4" t="s">
        <v>4725</v>
      </c>
      <c r="B1106" s="150" t="s">
        <v>6880</v>
      </c>
    </row>
    <row r="1107" spans="1:2" x14ac:dyDescent="0.2">
      <c r="A1107" s="4" t="s">
        <v>4725</v>
      </c>
      <c r="B1107" s="150" t="s">
        <v>6881</v>
      </c>
    </row>
    <row r="1108" spans="1:2" x14ac:dyDescent="0.2">
      <c r="A1108" s="4" t="s">
        <v>4725</v>
      </c>
      <c r="B1108" s="150" t="s">
        <v>6882</v>
      </c>
    </row>
    <row r="1109" spans="1:2" x14ac:dyDescent="0.2">
      <c r="A1109" s="4" t="s">
        <v>4725</v>
      </c>
      <c r="B1109" s="150" t="s">
        <v>6883</v>
      </c>
    </row>
    <row r="1110" spans="1:2" x14ac:dyDescent="0.2">
      <c r="A1110" s="4" t="s">
        <v>4725</v>
      </c>
      <c r="B1110" s="150" t="s">
        <v>6884</v>
      </c>
    </row>
    <row r="1111" spans="1:2" x14ac:dyDescent="0.2">
      <c r="A1111" s="4" t="s">
        <v>4725</v>
      </c>
      <c r="B1111" s="150" t="s">
        <v>6885</v>
      </c>
    </row>
    <row r="1112" spans="1:2" x14ac:dyDescent="0.2">
      <c r="A1112" s="4" t="s">
        <v>5214</v>
      </c>
      <c r="B1112" s="4" t="s">
        <v>6877</v>
      </c>
    </row>
    <row r="1113" spans="1:2" x14ac:dyDescent="0.2">
      <c r="A1113" s="4" t="s">
        <v>4897</v>
      </c>
      <c r="B1113" s="4" t="s">
        <v>6907</v>
      </c>
    </row>
    <row r="1114" spans="1:2" x14ac:dyDescent="0.2">
      <c r="A1114" s="4" t="s">
        <v>4897</v>
      </c>
      <c r="B1114" s="4" t="s">
        <v>6867</v>
      </c>
    </row>
    <row r="1115" spans="1:2" x14ac:dyDescent="0.2">
      <c r="A1115" s="4" t="s">
        <v>6098</v>
      </c>
      <c r="B1115" s="4" t="s">
        <v>4096</v>
      </c>
    </row>
    <row r="1116" spans="1:2" x14ac:dyDescent="0.2">
      <c r="A1116" s="4" t="s">
        <v>4474</v>
      </c>
      <c r="B1116" s="27" t="s">
        <v>4096</v>
      </c>
    </row>
    <row r="1117" spans="1:2" x14ac:dyDescent="0.2">
      <c r="A1117" s="4" t="s">
        <v>5416</v>
      </c>
      <c r="B1117" s="150" t="s">
        <v>4096</v>
      </c>
    </row>
    <row r="1118" spans="1:2" x14ac:dyDescent="0.2">
      <c r="A1118" s="4" t="s">
        <v>6328</v>
      </c>
      <c r="B1118" s="4" t="s">
        <v>7017</v>
      </c>
    </row>
    <row r="1119" spans="1:2" x14ac:dyDescent="0.2">
      <c r="A1119" s="4" t="s">
        <v>6329</v>
      </c>
      <c r="B1119" s="4" t="s">
        <v>7017</v>
      </c>
    </row>
    <row r="1120" spans="1:2" x14ac:dyDescent="0.2">
      <c r="A1120" s="4" t="s">
        <v>6084</v>
      </c>
      <c r="B1120" s="4" t="s">
        <v>4096</v>
      </c>
    </row>
    <row r="1121" spans="1:2" x14ac:dyDescent="0.2">
      <c r="A1121" s="4" t="s">
        <v>4475</v>
      </c>
      <c r="B1121" s="27" t="s">
        <v>4096</v>
      </c>
    </row>
    <row r="1122" spans="1:2" x14ac:dyDescent="0.2">
      <c r="A1122" s="4" t="s">
        <v>6657</v>
      </c>
      <c r="B1122" s="4" t="s">
        <v>7049</v>
      </c>
    </row>
    <row r="1123" spans="1:2" x14ac:dyDescent="0.2">
      <c r="A1123" s="4" t="s">
        <v>5148</v>
      </c>
      <c r="B1123" s="4" t="s">
        <v>6877</v>
      </c>
    </row>
    <row r="1124" spans="1:2" x14ac:dyDescent="0.2">
      <c r="A1124" s="163" t="s">
        <v>6057</v>
      </c>
      <c r="B1124" s="4" t="s">
        <v>4096</v>
      </c>
    </row>
    <row r="1125" spans="1:2" x14ac:dyDescent="0.2">
      <c r="A1125" s="4" t="s">
        <v>6514</v>
      </c>
      <c r="B1125" s="4" t="s">
        <v>4096</v>
      </c>
    </row>
    <row r="1126" spans="1:2" x14ac:dyDescent="0.2">
      <c r="A1126" s="4" t="s">
        <v>6490</v>
      </c>
      <c r="B1126" s="4" t="s">
        <v>4096</v>
      </c>
    </row>
    <row r="1127" spans="1:2" x14ac:dyDescent="0.2">
      <c r="A1127" s="29" t="s">
        <v>4516</v>
      </c>
      <c r="B1127" s="4" t="s">
        <v>6867</v>
      </c>
    </row>
    <row r="1128" spans="1:2" x14ac:dyDescent="0.2">
      <c r="A1128" s="4" t="s">
        <v>6269</v>
      </c>
      <c r="B1128" s="4" t="s">
        <v>7017</v>
      </c>
    </row>
    <row r="1129" spans="1:2" x14ac:dyDescent="0.2">
      <c r="A1129" s="4" t="s">
        <v>6578</v>
      </c>
      <c r="B1129" s="4" t="s">
        <v>7049</v>
      </c>
    </row>
    <row r="1130" spans="1:2" x14ac:dyDescent="0.2">
      <c r="A1130" s="4" t="s">
        <v>4435</v>
      </c>
      <c r="B1130" s="27" t="s">
        <v>4096</v>
      </c>
    </row>
    <row r="1131" spans="1:2" x14ac:dyDescent="0.2">
      <c r="A1131" s="4" t="s">
        <v>5436</v>
      </c>
      <c r="B1131" s="4" t="s">
        <v>4096</v>
      </c>
    </row>
    <row r="1132" spans="1:2" x14ac:dyDescent="0.2">
      <c r="A1132" s="4" t="s">
        <v>6270</v>
      </c>
      <c r="B1132" s="4" t="s">
        <v>7017</v>
      </c>
    </row>
    <row r="1133" spans="1:2" x14ac:dyDescent="0.2">
      <c r="A1133" s="4" t="s">
        <v>6707</v>
      </c>
      <c r="B1133" s="4" t="s">
        <v>7049</v>
      </c>
    </row>
    <row r="1134" spans="1:2" x14ac:dyDescent="0.2">
      <c r="A1134" s="4" t="s">
        <v>6291</v>
      </c>
      <c r="B1134" s="4" t="s">
        <v>7017</v>
      </c>
    </row>
    <row r="1135" spans="1:2" x14ac:dyDescent="0.2">
      <c r="A1135" s="4" t="s">
        <v>6579</v>
      </c>
      <c r="B1135" s="4" t="s">
        <v>7049</v>
      </c>
    </row>
    <row r="1136" spans="1:2" x14ac:dyDescent="0.2">
      <c r="A1136" s="4" t="s">
        <v>4604</v>
      </c>
      <c r="B1136" s="4" t="s">
        <v>4096</v>
      </c>
    </row>
    <row r="1137" spans="1:2" x14ac:dyDescent="0.2">
      <c r="A1137" s="4" t="s">
        <v>6666</v>
      </c>
      <c r="B1137" s="4" t="s">
        <v>7049</v>
      </c>
    </row>
    <row r="1138" spans="1:2" x14ac:dyDescent="0.2">
      <c r="A1138" s="4" t="s">
        <v>4436</v>
      </c>
      <c r="B1138" s="27" t="s">
        <v>4096</v>
      </c>
    </row>
    <row r="1139" spans="1:2" x14ac:dyDescent="0.2">
      <c r="A1139" s="4" t="s">
        <v>6209</v>
      </c>
      <c r="B1139" s="4" t="s">
        <v>4096</v>
      </c>
    </row>
    <row r="1140" spans="1:2" x14ac:dyDescent="0.2">
      <c r="A1140" s="4" t="s">
        <v>4599</v>
      </c>
      <c r="B1140" s="4" t="s">
        <v>4096</v>
      </c>
    </row>
    <row r="1141" spans="1:2" x14ac:dyDescent="0.2">
      <c r="A1141" s="27" t="s">
        <v>4412</v>
      </c>
      <c r="B1141" s="27" t="s">
        <v>4096</v>
      </c>
    </row>
    <row r="1142" spans="1:2" x14ac:dyDescent="0.2">
      <c r="A1142" s="4" t="s">
        <v>5264</v>
      </c>
      <c r="B1142" s="4" t="s">
        <v>6934</v>
      </c>
    </row>
    <row r="1143" spans="1:2" x14ac:dyDescent="0.2">
      <c r="A1143" s="4" t="s">
        <v>5350</v>
      </c>
      <c r="B1143" s="4" t="s">
        <v>6934</v>
      </c>
    </row>
    <row r="1144" spans="1:2" x14ac:dyDescent="0.2">
      <c r="A1144" s="156" t="s">
        <v>5281</v>
      </c>
      <c r="B1144" s="4" t="s">
        <v>6934</v>
      </c>
    </row>
    <row r="1145" spans="1:2" x14ac:dyDescent="0.2">
      <c r="A1145" s="148" t="s">
        <v>4574</v>
      </c>
      <c r="B1145" s="4" t="s">
        <v>4096</v>
      </c>
    </row>
    <row r="1146" spans="1:2" x14ac:dyDescent="0.2">
      <c r="A1146" s="150" t="s">
        <v>6339</v>
      </c>
      <c r="B1146" s="4" t="s">
        <v>7019</v>
      </c>
    </row>
    <row r="1147" spans="1:2" x14ac:dyDescent="0.2">
      <c r="A1147" s="4" t="s">
        <v>5321</v>
      </c>
      <c r="B1147" s="4" t="s">
        <v>6934</v>
      </c>
    </row>
    <row r="1148" spans="1:2" x14ac:dyDescent="0.2">
      <c r="A1148" s="4" t="s">
        <v>4620</v>
      </c>
      <c r="B1148" s="4" t="s">
        <v>6867</v>
      </c>
    </row>
    <row r="1149" spans="1:2" x14ac:dyDescent="0.2">
      <c r="A1149" s="4" t="s">
        <v>5308</v>
      </c>
      <c r="B1149" s="4" t="s">
        <v>6934</v>
      </c>
    </row>
    <row r="1150" spans="1:2" x14ac:dyDescent="0.2">
      <c r="A1150" s="4" t="s">
        <v>5297</v>
      </c>
      <c r="B1150" s="4" t="s">
        <v>6934</v>
      </c>
    </row>
    <row r="1151" spans="1:2" x14ac:dyDescent="0.2">
      <c r="A1151" s="4" t="s">
        <v>4830</v>
      </c>
      <c r="B1151" s="4" t="s">
        <v>6905</v>
      </c>
    </row>
    <row r="1152" spans="1:2" x14ac:dyDescent="0.2">
      <c r="A1152" s="4" t="s">
        <v>5215</v>
      </c>
      <c r="B1152" s="4" t="s">
        <v>6877</v>
      </c>
    </row>
    <row r="1153" spans="1:2" x14ac:dyDescent="0.2">
      <c r="A1153" s="150" t="s">
        <v>5809</v>
      </c>
      <c r="B1153" s="4" t="s">
        <v>6982</v>
      </c>
    </row>
    <row r="1154" spans="1:2" x14ac:dyDescent="0.2">
      <c r="A1154" s="150" t="s">
        <v>5810</v>
      </c>
      <c r="B1154" s="4" t="s">
        <v>6974</v>
      </c>
    </row>
    <row r="1155" spans="1:2" x14ac:dyDescent="0.2">
      <c r="A1155" s="150" t="s">
        <v>6340</v>
      </c>
      <c r="B1155" s="4" t="s">
        <v>7019</v>
      </c>
    </row>
    <row r="1156" spans="1:2" x14ac:dyDescent="0.2">
      <c r="A1156" s="4" t="s">
        <v>6524</v>
      </c>
      <c r="B1156" s="4" t="s">
        <v>4096</v>
      </c>
    </row>
    <row r="1157" spans="1:2" x14ac:dyDescent="0.2">
      <c r="A1157" s="4" t="s">
        <v>6675</v>
      </c>
      <c r="B1157" s="4" t="s">
        <v>7049</v>
      </c>
    </row>
    <row r="1158" spans="1:2" x14ac:dyDescent="0.2">
      <c r="A1158" s="4" t="s">
        <v>6515</v>
      </c>
      <c r="B1158" s="4" t="s">
        <v>4096</v>
      </c>
    </row>
    <row r="1159" spans="1:2" x14ac:dyDescent="0.2">
      <c r="A1159" s="148" t="s">
        <v>5382</v>
      </c>
      <c r="B1159" s="4" t="s">
        <v>6934</v>
      </c>
    </row>
    <row r="1160" spans="1:2" x14ac:dyDescent="0.2">
      <c r="A1160" s="150" t="s">
        <v>5811</v>
      </c>
      <c r="B1160" s="4" t="s">
        <v>6980</v>
      </c>
    </row>
    <row r="1161" spans="1:2" x14ac:dyDescent="0.2">
      <c r="A1161" s="4" t="s">
        <v>4610</v>
      </c>
      <c r="B1161" s="4" t="s">
        <v>4096</v>
      </c>
    </row>
    <row r="1162" spans="1:2" x14ac:dyDescent="0.2">
      <c r="A1162" s="4" t="s">
        <v>4610</v>
      </c>
      <c r="B1162" s="4" t="s">
        <v>4096</v>
      </c>
    </row>
    <row r="1163" spans="1:2" x14ac:dyDescent="0.2">
      <c r="A1163" s="4" t="s">
        <v>6210</v>
      </c>
      <c r="B1163" s="4" t="s">
        <v>4096</v>
      </c>
    </row>
    <row r="1164" spans="1:2" x14ac:dyDescent="0.2">
      <c r="A1164" s="27" t="s">
        <v>4413</v>
      </c>
      <c r="B1164" s="27" t="s">
        <v>4096</v>
      </c>
    </row>
    <row r="1165" spans="1:2" x14ac:dyDescent="0.2">
      <c r="A1165" s="148" t="s">
        <v>6242</v>
      </c>
      <c r="B1165" s="4" t="s">
        <v>4096</v>
      </c>
    </row>
    <row r="1166" spans="1:2" x14ac:dyDescent="0.2">
      <c r="A1166" s="4" t="s">
        <v>5047</v>
      </c>
      <c r="B1166" s="4" t="s">
        <v>6877</v>
      </c>
    </row>
    <row r="1167" spans="1:2" x14ac:dyDescent="0.2">
      <c r="A1167" s="4" t="s">
        <v>6468</v>
      </c>
      <c r="B1167" s="4" t="s">
        <v>7035</v>
      </c>
    </row>
    <row r="1168" spans="1:2" x14ac:dyDescent="0.2">
      <c r="A1168" s="4" t="s">
        <v>6468</v>
      </c>
      <c r="B1168" s="4" t="s">
        <v>7036</v>
      </c>
    </row>
    <row r="1169" spans="1:2" x14ac:dyDescent="0.2">
      <c r="A1169" s="4" t="s">
        <v>6468</v>
      </c>
      <c r="B1169" s="4" t="s">
        <v>7037</v>
      </c>
    </row>
    <row r="1170" spans="1:2" x14ac:dyDescent="0.2">
      <c r="A1170" s="4" t="s">
        <v>6468</v>
      </c>
      <c r="B1170" s="4" t="s">
        <v>7038</v>
      </c>
    </row>
    <row r="1171" spans="1:2" x14ac:dyDescent="0.2">
      <c r="A1171" s="4" t="s">
        <v>6468</v>
      </c>
      <c r="B1171" s="4" t="s">
        <v>7039</v>
      </c>
    </row>
    <row r="1172" spans="1:2" x14ac:dyDescent="0.2">
      <c r="A1172" s="4" t="s">
        <v>6468</v>
      </c>
      <c r="B1172" s="4" t="s">
        <v>7040</v>
      </c>
    </row>
    <row r="1173" spans="1:2" x14ac:dyDescent="0.2">
      <c r="A1173" s="4" t="s">
        <v>6468</v>
      </c>
      <c r="B1173" s="4" t="s">
        <v>7041</v>
      </c>
    </row>
    <row r="1174" spans="1:2" x14ac:dyDescent="0.2">
      <c r="A1174" s="4" t="s">
        <v>6468</v>
      </c>
      <c r="B1174" s="4" t="s">
        <v>7042</v>
      </c>
    </row>
    <row r="1175" spans="1:2" x14ac:dyDescent="0.2">
      <c r="A1175" s="4" t="s">
        <v>6468</v>
      </c>
      <c r="B1175" s="4" t="s">
        <v>7043</v>
      </c>
    </row>
    <row r="1176" spans="1:2" x14ac:dyDescent="0.2">
      <c r="A1176" s="4" t="s">
        <v>5417</v>
      </c>
      <c r="B1176" s="150" t="s">
        <v>4096</v>
      </c>
    </row>
    <row r="1177" spans="1:2" x14ac:dyDescent="0.2">
      <c r="A1177" s="4" t="s">
        <v>6292</v>
      </c>
      <c r="B1177" s="4" t="s">
        <v>7017</v>
      </c>
    </row>
    <row r="1178" spans="1:2" x14ac:dyDescent="0.2">
      <c r="A1178" s="4" t="s">
        <v>4756</v>
      </c>
      <c r="B1178" s="4" t="s">
        <v>6889</v>
      </c>
    </row>
    <row r="1179" spans="1:2" x14ac:dyDescent="0.2">
      <c r="A1179" s="4" t="s">
        <v>6395</v>
      </c>
      <c r="B1179" s="4" t="s">
        <v>7022</v>
      </c>
    </row>
    <row r="1180" spans="1:2" x14ac:dyDescent="0.2">
      <c r="A1180" s="27" t="s">
        <v>4375</v>
      </c>
      <c r="B1180" s="27" t="s">
        <v>4096</v>
      </c>
    </row>
    <row r="1181" spans="1:2" x14ac:dyDescent="0.2">
      <c r="A1181" s="4" t="s">
        <v>5216</v>
      </c>
      <c r="B1181" s="4" t="s">
        <v>6877</v>
      </c>
    </row>
    <row r="1182" spans="1:2" x14ac:dyDescent="0.2">
      <c r="A1182" s="4" t="s">
        <v>5217</v>
      </c>
      <c r="B1182" s="4" t="s">
        <v>6877</v>
      </c>
    </row>
    <row r="1183" spans="1:2" x14ac:dyDescent="0.2">
      <c r="A1183" s="4" t="s">
        <v>5323</v>
      </c>
      <c r="B1183" s="4" t="s">
        <v>6934</v>
      </c>
    </row>
    <row r="1184" spans="1:2" x14ac:dyDescent="0.2">
      <c r="A1184" s="150" t="s">
        <v>5626</v>
      </c>
      <c r="B1184" s="4" t="s">
        <v>6944</v>
      </c>
    </row>
    <row r="1185" spans="1:2" x14ac:dyDescent="0.2">
      <c r="A1185" s="4" t="s">
        <v>4504</v>
      </c>
      <c r="B1185" s="4" t="s">
        <v>6850</v>
      </c>
    </row>
    <row r="1186" spans="1:2" x14ac:dyDescent="0.2">
      <c r="A1186" s="4" t="s">
        <v>4504</v>
      </c>
      <c r="B1186" s="4" t="s">
        <v>6851</v>
      </c>
    </row>
    <row r="1187" spans="1:2" x14ac:dyDescent="0.2">
      <c r="A1187" s="4" t="s">
        <v>4504</v>
      </c>
      <c r="B1187" s="4" t="s">
        <v>6853</v>
      </c>
    </row>
    <row r="1188" spans="1:2" x14ac:dyDescent="0.2">
      <c r="A1188" s="4" t="s">
        <v>4504</v>
      </c>
      <c r="B1188" s="4" t="s">
        <v>6854</v>
      </c>
    </row>
    <row r="1189" spans="1:2" x14ac:dyDescent="0.2">
      <c r="A1189" s="4" t="s">
        <v>4504</v>
      </c>
      <c r="B1189" s="4" t="s">
        <v>6855</v>
      </c>
    </row>
    <row r="1190" spans="1:2" x14ac:dyDescent="0.2">
      <c r="A1190" s="4" t="s">
        <v>4504</v>
      </c>
      <c r="B1190" s="4" t="s">
        <v>6856</v>
      </c>
    </row>
    <row r="1191" spans="1:2" x14ac:dyDescent="0.2">
      <c r="A1191" s="4" t="s">
        <v>4504</v>
      </c>
      <c r="B1191" s="4" t="s">
        <v>6857</v>
      </c>
    </row>
    <row r="1192" spans="1:2" x14ac:dyDescent="0.2">
      <c r="A1192" s="4" t="s">
        <v>4504</v>
      </c>
      <c r="B1192" s="4" t="s">
        <v>6858</v>
      </c>
    </row>
    <row r="1193" spans="1:2" x14ac:dyDescent="0.2">
      <c r="A1193" s="4" t="s">
        <v>4504</v>
      </c>
      <c r="B1193" s="4" t="s">
        <v>6859</v>
      </c>
    </row>
    <row r="1194" spans="1:2" x14ac:dyDescent="0.2">
      <c r="A1194" s="4" t="s">
        <v>4504</v>
      </c>
      <c r="B1194" s="4" t="s">
        <v>6860</v>
      </c>
    </row>
    <row r="1195" spans="1:2" x14ac:dyDescent="0.2">
      <c r="A1195" s="4" t="s">
        <v>4504</v>
      </c>
      <c r="B1195" s="4" t="s">
        <v>6861</v>
      </c>
    </row>
    <row r="1196" spans="1:2" x14ac:dyDescent="0.2">
      <c r="A1196" s="4" t="s">
        <v>6711</v>
      </c>
      <c r="B1196" s="4" t="s">
        <v>7049</v>
      </c>
    </row>
    <row r="1197" spans="1:2" x14ac:dyDescent="0.2">
      <c r="A1197" s="4" t="s">
        <v>6676</v>
      </c>
      <c r="B1197" s="4" t="s">
        <v>7049</v>
      </c>
    </row>
    <row r="1198" spans="1:2" x14ac:dyDescent="0.2">
      <c r="A1198" s="4" t="s">
        <v>4454</v>
      </c>
      <c r="B1198" s="27" t="s">
        <v>4096</v>
      </c>
    </row>
    <row r="1199" spans="1:2" x14ac:dyDescent="0.2">
      <c r="A1199" s="4" t="s">
        <v>5370</v>
      </c>
      <c r="B1199" s="4" t="s">
        <v>6934</v>
      </c>
    </row>
    <row r="1200" spans="1:2" x14ac:dyDescent="0.2">
      <c r="A1200" s="4" t="s">
        <v>5282</v>
      </c>
      <c r="B1200" s="4" t="s">
        <v>6934</v>
      </c>
    </row>
    <row r="1201" spans="1:2" x14ac:dyDescent="0.2">
      <c r="A1201" s="4" t="s">
        <v>4540</v>
      </c>
      <c r="B1201" s="4" t="s">
        <v>6870</v>
      </c>
    </row>
    <row r="1202" spans="1:2" x14ac:dyDescent="0.2">
      <c r="A1202" s="4" t="s">
        <v>5324</v>
      </c>
      <c r="B1202" s="4" t="s">
        <v>6934</v>
      </c>
    </row>
    <row r="1203" spans="1:2" x14ac:dyDescent="0.2">
      <c r="A1203" s="4" t="s">
        <v>4621</v>
      </c>
      <c r="B1203" s="4" t="s">
        <v>6867</v>
      </c>
    </row>
    <row r="1204" spans="1:2" x14ac:dyDescent="0.2">
      <c r="A1204" s="4" t="s">
        <v>4624</v>
      </c>
      <c r="B1204" s="4" t="s">
        <v>6867</v>
      </c>
    </row>
    <row r="1205" spans="1:2" x14ac:dyDescent="0.2">
      <c r="A1205" s="4" t="s">
        <v>6508</v>
      </c>
      <c r="B1205" s="4" t="s">
        <v>4096</v>
      </c>
    </row>
    <row r="1206" spans="1:2" x14ac:dyDescent="0.2">
      <c r="A1206" s="4" t="s">
        <v>5309</v>
      </c>
      <c r="B1206" s="4" t="s">
        <v>6934</v>
      </c>
    </row>
    <row r="1207" spans="1:2" x14ac:dyDescent="0.2">
      <c r="A1207" s="4" t="s">
        <v>4526</v>
      </c>
      <c r="B1207" s="4" t="s">
        <v>6870</v>
      </c>
    </row>
    <row r="1208" spans="1:2" x14ac:dyDescent="0.2">
      <c r="A1208" s="148" t="s">
        <v>6041</v>
      </c>
      <c r="B1208" s="4" t="s">
        <v>4096</v>
      </c>
    </row>
    <row r="1209" spans="1:2" x14ac:dyDescent="0.2">
      <c r="A1209" s="4" t="s">
        <v>5283</v>
      </c>
      <c r="B1209" s="4" t="s">
        <v>6934</v>
      </c>
    </row>
    <row r="1210" spans="1:2" x14ac:dyDescent="0.2">
      <c r="A1210" s="4" t="s">
        <v>4627</v>
      </c>
      <c r="B1210" s="4" t="s">
        <v>6867</v>
      </c>
    </row>
    <row r="1211" spans="1:2" x14ac:dyDescent="0.2">
      <c r="A1211" s="4" t="s">
        <v>4476</v>
      </c>
      <c r="B1211" s="27" t="s">
        <v>4096</v>
      </c>
    </row>
    <row r="1212" spans="1:2" x14ac:dyDescent="0.2">
      <c r="A1212" s="4" t="s">
        <v>5301</v>
      </c>
      <c r="B1212" s="4" t="s">
        <v>6934</v>
      </c>
    </row>
    <row r="1213" spans="1:2" x14ac:dyDescent="0.2">
      <c r="A1213" s="4" t="s">
        <v>6271</v>
      </c>
      <c r="B1213" s="4" t="s">
        <v>7017</v>
      </c>
    </row>
    <row r="1214" spans="1:2" x14ac:dyDescent="0.2">
      <c r="A1214" s="4" t="s">
        <v>6324</v>
      </c>
      <c r="B1214" s="4" t="s">
        <v>7017</v>
      </c>
    </row>
    <row r="1215" spans="1:2" x14ac:dyDescent="0.2">
      <c r="A1215" s="4" t="s">
        <v>6473</v>
      </c>
      <c r="B1215" s="4" t="s">
        <v>6867</v>
      </c>
    </row>
    <row r="1216" spans="1:2" x14ac:dyDescent="0.2">
      <c r="A1216" s="4" t="s">
        <v>5354</v>
      </c>
      <c r="B1216" s="4" t="s">
        <v>6934</v>
      </c>
    </row>
    <row r="1217" spans="1:2" x14ac:dyDescent="0.2">
      <c r="A1217" s="4" t="s">
        <v>6580</v>
      </c>
      <c r="B1217" s="4" t="s">
        <v>7049</v>
      </c>
    </row>
    <row r="1218" spans="1:2" x14ac:dyDescent="0.2">
      <c r="A1218" s="148" t="s">
        <v>6232</v>
      </c>
      <c r="B1218" s="4" t="s">
        <v>4096</v>
      </c>
    </row>
    <row r="1219" spans="1:2" x14ac:dyDescent="0.2">
      <c r="A1219" s="4" t="s">
        <v>6031</v>
      </c>
      <c r="B1219" s="4" t="s">
        <v>4096</v>
      </c>
    </row>
    <row r="1220" spans="1:2" x14ac:dyDescent="0.2">
      <c r="A1220" s="4" t="s">
        <v>6317</v>
      </c>
      <c r="B1220" s="4" t="s">
        <v>7017</v>
      </c>
    </row>
    <row r="1221" spans="1:2" x14ac:dyDescent="0.2">
      <c r="A1221" s="4" t="s">
        <v>6258</v>
      </c>
      <c r="B1221" s="4" t="s">
        <v>4096</v>
      </c>
    </row>
    <row r="1222" spans="1:2" x14ac:dyDescent="0.2">
      <c r="A1222" s="4" t="s">
        <v>5351</v>
      </c>
      <c r="B1222" s="4" t="s">
        <v>6934</v>
      </c>
    </row>
    <row r="1223" spans="1:2" x14ac:dyDescent="0.2">
      <c r="A1223" s="4" t="s">
        <v>5284</v>
      </c>
      <c r="B1223" s="4" t="s">
        <v>6934</v>
      </c>
    </row>
    <row r="1224" spans="1:2" x14ac:dyDescent="0.2">
      <c r="A1224" s="4" t="s">
        <v>5262</v>
      </c>
      <c r="B1224" s="4" t="s">
        <v>6934</v>
      </c>
    </row>
    <row r="1225" spans="1:2" x14ac:dyDescent="0.2">
      <c r="A1225" s="4" t="s">
        <v>5325</v>
      </c>
      <c r="B1225" s="4" t="s">
        <v>6934</v>
      </c>
    </row>
    <row r="1226" spans="1:2" x14ac:dyDescent="0.2">
      <c r="A1226" s="148" t="s">
        <v>6231</v>
      </c>
      <c r="B1226" s="4" t="s">
        <v>4096</v>
      </c>
    </row>
    <row r="1227" spans="1:2" x14ac:dyDescent="0.2">
      <c r="A1227" s="4" t="s">
        <v>4523</v>
      </c>
      <c r="B1227" s="4" t="s">
        <v>6870</v>
      </c>
    </row>
    <row r="1228" spans="1:2" x14ac:dyDescent="0.2">
      <c r="A1228" s="4" t="s">
        <v>5373</v>
      </c>
      <c r="B1228" s="4" t="s">
        <v>6934</v>
      </c>
    </row>
    <row r="1229" spans="1:2" x14ac:dyDescent="0.2">
      <c r="A1229" s="4" t="s">
        <v>5374</v>
      </c>
      <c r="B1229" s="4" t="s">
        <v>6934</v>
      </c>
    </row>
    <row r="1230" spans="1:2" x14ac:dyDescent="0.2">
      <c r="A1230" s="4" t="s">
        <v>6259</v>
      </c>
      <c r="B1230" s="4" t="s">
        <v>4096</v>
      </c>
    </row>
    <row r="1231" spans="1:2" x14ac:dyDescent="0.2">
      <c r="A1231" s="148" t="s">
        <v>6030</v>
      </c>
      <c r="B1231" s="4" t="s">
        <v>4096</v>
      </c>
    </row>
    <row r="1232" spans="1:2" x14ac:dyDescent="0.2">
      <c r="A1232" s="4" t="s">
        <v>4505</v>
      </c>
      <c r="B1232" s="4" t="s">
        <v>6853</v>
      </c>
    </row>
    <row r="1233" spans="1:2" x14ac:dyDescent="0.2">
      <c r="A1233" s="4" t="s">
        <v>4505</v>
      </c>
      <c r="B1233" s="4" t="s">
        <v>6854</v>
      </c>
    </row>
    <row r="1234" spans="1:2" x14ac:dyDescent="0.2">
      <c r="A1234" s="4" t="s">
        <v>4505</v>
      </c>
      <c r="B1234" s="4" t="s">
        <v>6855</v>
      </c>
    </row>
    <row r="1235" spans="1:2" x14ac:dyDescent="0.2">
      <c r="A1235" s="4" t="s">
        <v>4505</v>
      </c>
      <c r="B1235" s="4" t="s">
        <v>6856</v>
      </c>
    </row>
    <row r="1236" spans="1:2" x14ac:dyDescent="0.2">
      <c r="A1236" s="4" t="s">
        <v>4505</v>
      </c>
      <c r="B1236" s="4" t="s">
        <v>6857</v>
      </c>
    </row>
    <row r="1237" spans="1:2" x14ac:dyDescent="0.2">
      <c r="A1237" s="4" t="s">
        <v>4505</v>
      </c>
      <c r="B1237" s="4" t="s">
        <v>6858</v>
      </c>
    </row>
    <row r="1238" spans="1:2" x14ac:dyDescent="0.2">
      <c r="A1238" s="4" t="s">
        <v>4505</v>
      </c>
      <c r="B1238" s="4" t="s">
        <v>6859</v>
      </c>
    </row>
    <row r="1239" spans="1:2" x14ac:dyDescent="0.2">
      <c r="A1239" s="4" t="s">
        <v>4505</v>
      </c>
      <c r="B1239" s="4" t="s">
        <v>6860</v>
      </c>
    </row>
    <row r="1240" spans="1:2" x14ac:dyDescent="0.2">
      <c r="A1240" s="4" t="s">
        <v>4505</v>
      </c>
      <c r="B1240" s="4" t="s">
        <v>6861</v>
      </c>
    </row>
    <row r="1241" spans="1:2" x14ac:dyDescent="0.2">
      <c r="A1241" s="4" t="s">
        <v>4505</v>
      </c>
      <c r="B1241" s="4" t="s">
        <v>6850</v>
      </c>
    </row>
    <row r="1242" spans="1:2" x14ac:dyDescent="0.2">
      <c r="A1242" s="4" t="s">
        <v>4505</v>
      </c>
      <c r="B1242" s="4" t="s">
        <v>6851</v>
      </c>
    </row>
    <row r="1243" spans="1:2" x14ac:dyDescent="0.2">
      <c r="A1243" s="4" t="s">
        <v>5428</v>
      </c>
      <c r="B1243" s="4" t="s">
        <v>4096</v>
      </c>
    </row>
    <row r="1244" spans="1:2" x14ac:dyDescent="0.2">
      <c r="A1244" s="4" t="s">
        <v>4622</v>
      </c>
      <c r="B1244" s="4" t="s">
        <v>6867</v>
      </c>
    </row>
    <row r="1245" spans="1:2" x14ac:dyDescent="0.2">
      <c r="A1245" s="148" t="s">
        <v>6240</v>
      </c>
      <c r="B1245" s="4" t="s">
        <v>4096</v>
      </c>
    </row>
    <row r="1246" spans="1:2" x14ac:dyDescent="0.2">
      <c r="A1246" s="148" t="s">
        <v>6029</v>
      </c>
      <c r="B1246" s="4" t="s">
        <v>4096</v>
      </c>
    </row>
    <row r="1247" spans="1:2" x14ac:dyDescent="0.2">
      <c r="A1247" s="4" t="s">
        <v>6081</v>
      </c>
      <c r="B1247" s="4" t="s">
        <v>4096</v>
      </c>
    </row>
    <row r="1248" spans="1:2" x14ac:dyDescent="0.2">
      <c r="A1248" s="148" t="s">
        <v>5400</v>
      </c>
      <c r="B1248" s="4" t="s">
        <v>6937</v>
      </c>
    </row>
    <row r="1249" spans="1:2" x14ac:dyDescent="0.2">
      <c r="A1249" s="29" t="s">
        <v>5257</v>
      </c>
      <c r="B1249" s="4" t="s">
        <v>4096</v>
      </c>
    </row>
    <row r="1250" spans="1:2" x14ac:dyDescent="0.2">
      <c r="A1250" s="153" t="s">
        <v>4638</v>
      </c>
      <c r="B1250" s="4" t="s">
        <v>4096</v>
      </c>
    </row>
    <row r="1251" spans="1:2" x14ac:dyDescent="0.2">
      <c r="A1251" s="4" t="s">
        <v>6485</v>
      </c>
      <c r="B1251" s="4" t="s">
        <v>6867</v>
      </c>
    </row>
    <row r="1252" spans="1:2" x14ac:dyDescent="0.2">
      <c r="A1252" s="4" t="s">
        <v>6483</v>
      </c>
      <c r="B1252" s="4" t="s">
        <v>6867</v>
      </c>
    </row>
    <row r="1253" spans="1:2" x14ac:dyDescent="0.2">
      <c r="A1253" s="150" t="s">
        <v>6341</v>
      </c>
      <c r="B1253" s="4" t="s">
        <v>7018</v>
      </c>
    </row>
    <row r="1254" spans="1:2" x14ac:dyDescent="0.2">
      <c r="A1254" s="4" t="s">
        <v>4831</v>
      </c>
      <c r="B1254" s="4" t="s">
        <v>6893</v>
      </c>
    </row>
    <row r="1255" spans="1:2" x14ac:dyDescent="0.2">
      <c r="A1255" s="4" t="s">
        <v>6053</v>
      </c>
      <c r="B1255" s="4" t="s">
        <v>4096</v>
      </c>
    </row>
    <row r="1256" spans="1:2" x14ac:dyDescent="0.2">
      <c r="A1256" s="4" t="s">
        <v>6396</v>
      </c>
      <c r="B1256" s="4" t="s">
        <v>7022</v>
      </c>
    </row>
    <row r="1257" spans="1:2" x14ac:dyDescent="0.2">
      <c r="A1257" s="4" t="s">
        <v>6342</v>
      </c>
      <c r="B1257" s="4" t="s">
        <v>7018</v>
      </c>
    </row>
    <row r="1258" spans="1:2" x14ac:dyDescent="0.2">
      <c r="A1258" s="27" t="s">
        <v>4376</v>
      </c>
      <c r="B1258" s="27" t="s">
        <v>4096</v>
      </c>
    </row>
    <row r="1259" spans="1:2" x14ac:dyDescent="0.2">
      <c r="A1259" s="27" t="s">
        <v>4004</v>
      </c>
      <c r="B1259" s="27" t="s">
        <v>4096</v>
      </c>
    </row>
    <row r="1260" spans="1:2" x14ac:dyDescent="0.2">
      <c r="A1260" s="4" t="s">
        <v>4832</v>
      </c>
      <c r="B1260" s="4" t="s">
        <v>6893</v>
      </c>
    </row>
    <row r="1261" spans="1:2" x14ac:dyDescent="0.2">
      <c r="A1261" s="4" t="s">
        <v>4833</v>
      </c>
      <c r="B1261" s="4" t="s">
        <v>6893</v>
      </c>
    </row>
    <row r="1262" spans="1:2" x14ac:dyDescent="0.2">
      <c r="A1262" s="150" t="s">
        <v>473</v>
      </c>
      <c r="B1262" s="4" t="s">
        <v>6951</v>
      </c>
    </row>
    <row r="1263" spans="1:2" x14ac:dyDescent="0.2">
      <c r="A1263" s="4" t="s">
        <v>4834</v>
      </c>
      <c r="B1263" s="4" t="s">
        <v>6890</v>
      </c>
    </row>
    <row r="1264" spans="1:2" x14ac:dyDescent="0.2">
      <c r="A1264" s="4" t="s">
        <v>4835</v>
      </c>
      <c r="B1264" s="4" t="s">
        <v>6891</v>
      </c>
    </row>
    <row r="1265" spans="1:2" x14ac:dyDescent="0.2">
      <c r="A1265" s="150" t="s">
        <v>6171</v>
      </c>
      <c r="B1265" s="4" t="s">
        <v>6998</v>
      </c>
    </row>
    <row r="1266" spans="1:2" x14ac:dyDescent="0.2">
      <c r="A1266" s="150" t="s">
        <v>5627</v>
      </c>
      <c r="B1266" s="4" t="s">
        <v>6944</v>
      </c>
    </row>
    <row r="1267" spans="1:2" x14ac:dyDescent="0.2">
      <c r="A1267" s="150" t="s">
        <v>5628</v>
      </c>
      <c r="B1267" s="4" t="s">
        <v>6949</v>
      </c>
    </row>
    <row r="1268" spans="1:2" x14ac:dyDescent="0.2">
      <c r="A1268" s="150" t="s">
        <v>6172</v>
      </c>
      <c r="B1268" s="4" t="s">
        <v>6996</v>
      </c>
    </row>
    <row r="1269" spans="1:2" x14ac:dyDescent="0.2">
      <c r="A1269" s="150" t="s">
        <v>6173</v>
      </c>
      <c r="B1269" s="4" t="s">
        <v>6996</v>
      </c>
    </row>
    <row r="1270" spans="1:2" x14ac:dyDescent="0.2">
      <c r="A1270" s="4" t="s">
        <v>4551</v>
      </c>
      <c r="B1270" s="4" t="s">
        <v>6875</v>
      </c>
    </row>
    <row r="1271" spans="1:2" x14ac:dyDescent="0.2">
      <c r="A1271" s="4" t="s">
        <v>6667</v>
      </c>
      <c r="B1271" s="4" t="s">
        <v>7049</v>
      </c>
    </row>
    <row r="1272" spans="1:2" x14ac:dyDescent="0.2">
      <c r="A1272" s="4" t="s">
        <v>6677</v>
      </c>
      <c r="B1272" s="4" t="s">
        <v>7049</v>
      </c>
    </row>
    <row r="1273" spans="1:2" x14ac:dyDescent="0.2">
      <c r="A1273" s="4" t="s">
        <v>6677</v>
      </c>
      <c r="B1273" s="4" t="s">
        <v>7049</v>
      </c>
    </row>
    <row r="1274" spans="1:2" x14ac:dyDescent="0.2">
      <c r="A1274" s="4" t="s">
        <v>4554</v>
      </c>
      <c r="B1274" s="4" t="s">
        <v>6875</v>
      </c>
    </row>
    <row r="1275" spans="1:2" x14ac:dyDescent="0.2">
      <c r="A1275" s="4" t="s">
        <v>6653</v>
      </c>
      <c r="B1275" s="4" t="s">
        <v>7049</v>
      </c>
    </row>
    <row r="1276" spans="1:2" x14ac:dyDescent="0.2">
      <c r="A1276" s="4" t="s">
        <v>6713</v>
      </c>
      <c r="B1276" s="4" t="s">
        <v>7049</v>
      </c>
    </row>
    <row r="1277" spans="1:2" x14ac:dyDescent="0.2">
      <c r="A1277" s="4" t="s">
        <v>5352</v>
      </c>
      <c r="B1277" s="4" t="s">
        <v>6934</v>
      </c>
    </row>
    <row r="1278" spans="1:2" x14ac:dyDescent="0.2">
      <c r="A1278" s="150" t="s">
        <v>4726</v>
      </c>
      <c r="B1278" s="150" t="s">
        <v>6877</v>
      </c>
    </row>
    <row r="1279" spans="1:2" x14ac:dyDescent="0.2">
      <c r="A1279" s="150" t="s">
        <v>478</v>
      </c>
      <c r="B1279" s="4" t="s">
        <v>6954</v>
      </c>
    </row>
    <row r="1280" spans="1:2" x14ac:dyDescent="0.2">
      <c r="A1280" s="150" t="s">
        <v>5629</v>
      </c>
      <c r="B1280" s="4" t="s">
        <v>6954</v>
      </c>
    </row>
    <row r="1281" spans="1:2" x14ac:dyDescent="0.2">
      <c r="A1281" s="150" t="s">
        <v>5630</v>
      </c>
      <c r="B1281" s="4" t="s">
        <v>6955</v>
      </c>
    </row>
    <row r="1282" spans="1:2" x14ac:dyDescent="0.2">
      <c r="A1282" s="150" t="s">
        <v>5631</v>
      </c>
      <c r="B1282" s="4" t="s">
        <v>6954</v>
      </c>
    </row>
    <row r="1283" spans="1:2" x14ac:dyDescent="0.2">
      <c r="A1283" s="150" t="s">
        <v>5812</v>
      </c>
      <c r="B1283" s="4" t="s">
        <v>6983</v>
      </c>
    </row>
    <row r="1284" spans="1:2" x14ac:dyDescent="0.2">
      <c r="A1284" s="150" t="s">
        <v>5813</v>
      </c>
      <c r="B1284" s="4" t="s">
        <v>6983</v>
      </c>
    </row>
    <row r="1285" spans="1:2" x14ac:dyDescent="0.2">
      <c r="A1285" s="4" t="s">
        <v>6495</v>
      </c>
      <c r="B1285" s="4" t="s">
        <v>4096</v>
      </c>
    </row>
    <row r="1286" spans="1:2" x14ac:dyDescent="0.2">
      <c r="A1286" s="4" t="s">
        <v>6694</v>
      </c>
      <c r="B1286" s="4" t="s">
        <v>7049</v>
      </c>
    </row>
    <row r="1287" spans="1:2" x14ac:dyDescent="0.2">
      <c r="A1287" s="4" t="s">
        <v>6308</v>
      </c>
      <c r="B1287" s="4" t="s">
        <v>7017</v>
      </c>
    </row>
    <row r="1288" spans="1:2" x14ac:dyDescent="0.2">
      <c r="A1288" s="150" t="s">
        <v>5492</v>
      </c>
      <c r="B1288" s="4" t="s">
        <v>6939</v>
      </c>
    </row>
    <row r="1289" spans="1:2" x14ac:dyDescent="0.2">
      <c r="A1289" s="4" t="s">
        <v>4455</v>
      </c>
      <c r="B1289" s="27" t="s">
        <v>4096</v>
      </c>
    </row>
    <row r="1290" spans="1:2" x14ac:dyDescent="0.2">
      <c r="A1290" s="4" t="s">
        <v>4947</v>
      </c>
      <c r="B1290" s="4" t="s">
        <v>6877</v>
      </c>
    </row>
    <row r="1291" spans="1:2" x14ac:dyDescent="0.2">
      <c r="A1291" s="4" t="s">
        <v>6343</v>
      </c>
      <c r="B1291" s="4" t="s">
        <v>7018</v>
      </c>
    </row>
    <row r="1292" spans="1:2" x14ac:dyDescent="0.2">
      <c r="A1292" s="27" t="s">
        <v>4377</v>
      </c>
      <c r="B1292" s="27" t="s">
        <v>4096</v>
      </c>
    </row>
    <row r="1293" spans="1:2" x14ac:dyDescent="0.2">
      <c r="A1293" s="27" t="s">
        <v>4378</v>
      </c>
      <c r="B1293" s="27" t="s">
        <v>4096</v>
      </c>
    </row>
    <row r="1294" spans="1:2" x14ac:dyDescent="0.2">
      <c r="A1294" s="4" t="s">
        <v>6211</v>
      </c>
      <c r="B1294" s="4" t="s">
        <v>4096</v>
      </c>
    </row>
    <row r="1295" spans="1:2" x14ac:dyDescent="0.2">
      <c r="A1295" s="4" t="s">
        <v>5298</v>
      </c>
      <c r="B1295" s="4" t="s">
        <v>6934</v>
      </c>
    </row>
    <row r="1296" spans="1:2" x14ac:dyDescent="0.2">
      <c r="A1296" s="4" t="s">
        <v>4836</v>
      </c>
      <c r="B1296" s="4" t="s">
        <v>6893</v>
      </c>
    </row>
    <row r="1297" spans="1:2" x14ac:dyDescent="0.2">
      <c r="A1297" s="4" t="s">
        <v>5424</v>
      </c>
      <c r="B1297" s="150" t="s">
        <v>4096</v>
      </c>
    </row>
    <row r="1298" spans="1:2" x14ac:dyDescent="0.2">
      <c r="A1298" s="4" t="s">
        <v>6397</v>
      </c>
      <c r="B1298" s="4" t="s">
        <v>7023</v>
      </c>
    </row>
    <row r="1299" spans="1:2" x14ac:dyDescent="0.2">
      <c r="A1299" s="4" t="s">
        <v>4562</v>
      </c>
      <c r="B1299" s="4" t="s">
        <v>6875</v>
      </c>
    </row>
    <row r="1300" spans="1:2" x14ac:dyDescent="0.2">
      <c r="A1300" s="4" t="s">
        <v>4562</v>
      </c>
      <c r="B1300" s="4" t="s">
        <v>6876</v>
      </c>
    </row>
    <row r="1301" spans="1:2" x14ac:dyDescent="0.2">
      <c r="A1301" s="4" t="s">
        <v>5218</v>
      </c>
      <c r="B1301" s="4" t="s">
        <v>6877</v>
      </c>
    </row>
    <row r="1302" spans="1:2" x14ac:dyDescent="0.2">
      <c r="A1302" s="27" t="s">
        <v>4379</v>
      </c>
      <c r="B1302" s="27" t="s">
        <v>4096</v>
      </c>
    </row>
    <row r="1303" spans="1:2" x14ac:dyDescent="0.2">
      <c r="A1303" s="150" t="s">
        <v>5632</v>
      </c>
      <c r="B1303" s="4" t="s">
        <v>6959</v>
      </c>
    </row>
    <row r="1304" spans="1:2" x14ac:dyDescent="0.2">
      <c r="A1304" s="4" t="s">
        <v>6272</v>
      </c>
      <c r="B1304" s="4" t="s">
        <v>7017</v>
      </c>
    </row>
    <row r="1305" spans="1:2" x14ac:dyDescent="0.2">
      <c r="A1305" s="4" t="s">
        <v>6228</v>
      </c>
      <c r="B1305" s="4" t="s">
        <v>4096</v>
      </c>
    </row>
    <row r="1306" spans="1:2" x14ac:dyDescent="0.2">
      <c r="A1306" s="4" t="s">
        <v>6654</v>
      </c>
      <c r="B1306" s="4" t="s">
        <v>7049</v>
      </c>
    </row>
    <row r="1307" spans="1:2" x14ac:dyDescent="0.2">
      <c r="A1307" s="4" t="s">
        <v>485</v>
      </c>
      <c r="B1307" s="4" t="s">
        <v>6934</v>
      </c>
    </row>
    <row r="1308" spans="1:2" x14ac:dyDescent="0.2">
      <c r="A1308" s="4" t="s">
        <v>6496</v>
      </c>
      <c r="B1308" s="4" t="s">
        <v>4096</v>
      </c>
    </row>
    <row r="1309" spans="1:2" x14ac:dyDescent="0.2">
      <c r="A1309" s="148" t="s">
        <v>4498</v>
      </c>
      <c r="B1309" s="4" t="s">
        <v>6852</v>
      </c>
    </row>
    <row r="1310" spans="1:2" x14ac:dyDescent="0.2">
      <c r="A1310" s="148" t="s">
        <v>6234</v>
      </c>
      <c r="B1310" s="4" t="s">
        <v>4096</v>
      </c>
    </row>
    <row r="1311" spans="1:2" x14ac:dyDescent="0.2">
      <c r="A1311" s="150" t="s">
        <v>5996</v>
      </c>
      <c r="B1311" s="4" t="s">
        <v>6994</v>
      </c>
    </row>
    <row r="1312" spans="1:2" x14ac:dyDescent="0.2">
      <c r="A1312" s="150" t="s">
        <v>5493</v>
      </c>
      <c r="B1312" s="4" t="s">
        <v>6939</v>
      </c>
    </row>
    <row r="1313" spans="1:2" x14ac:dyDescent="0.2">
      <c r="A1313" s="4" t="s">
        <v>5263</v>
      </c>
      <c r="B1313" s="4" t="s">
        <v>6934</v>
      </c>
    </row>
    <row r="1314" spans="1:2" x14ac:dyDescent="0.2">
      <c r="A1314" s="4" t="s">
        <v>4915</v>
      </c>
      <c r="B1314" s="4" t="s">
        <v>6877</v>
      </c>
    </row>
    <row r="1315" spans="1:2" x14ac:dyDescent="0.2">
      <c r="A1315" s="4" t="s">
        <v>5355</v>
      </c>
      <c r="B1315" s="4" t="s">
        <v>6934</v>
      </c>
    </row>
    <row r="1316" spans="1:2" x14ac:dyDescent="0.2">
      <c r="A1316" s="150" t="s">
        <v>5814</v>
      </c>
      <c r="B1316" s="4" t="s">
        <v>6977</v>
      </c>
    </row>
    <row r="1317" spans="1:2" x14ac:dyDescent="0.2">
      <c r="A1317" s="4" t="s">
        <v>4591</v>
      </c>
      <c r="B1317" s="4" t="s">
        <v>4096</v>
      </c>
    </row>
    <row r="1318" spans="1:2" x14ac:dyDescent="0.2">
      <c r="A1318" s="4" t="s">
        <v>6398</v>
      </c>
      <c r="B1318" s="4" t="s">
        <v>7029</v>
      </c>
    </row>
    <row r="1319" spans="1:2" x14ac:dyDescent="0.2">
      <c r="A1319" s="4" t="s">
        <v>5285</v>
      </c>
      <c r="B1319" s="4" t="s">
        <v>6934</v>
      </c>
    </row>
    <row r="1320" spans="1:2" x14ac:dyDescent="0.2">
      <c r="A1320" s="4" t="s">
        <v>6581</v>
      </c>
      <c r="B1320" s="4" t="s">
        <v>7049</v>
      </c>
    </row>
    <row r="1321" spans="1:2" x14ac:dyDescent="0.2">
      <c r="A1321" s="4" t="s">
        <v>4456</v>
      </c>
      <c r="B1321" s="27" t="s">
        <v>4096</v>
      </c>
    </row>
    <row r="1322" spans="1:2" x14ac:dyDescent="0.2">
      <c r="A1322" s="4" t="s">
        <v>6477</v>
      </c>
      <c r="B1322" s="4" t="s">
        <v>6867</v>
      </c>
    </row>
    <row r="1323" spans="1:2" x14ac:dyDescent="0.2">
      <c r="A1323" s="4" t="s">
        <v>5266</v>
      </c>
      <c r="B1323" s="4" t="s">
        <v>6935</v>
      </c>
    </row>
    <row r="1324" spans="1:2" x14ac:dyDescent="0.2">
      <c r="A1324" s="4" t="s">
        <v>4948</v>
      </c>
      <c r="B1324" s="4" t="s">
        <v>6877</v>
      </c>
    </row>
    <row r="1325" spans="1:2" x14ac:dyDescent="0.2">
      <c r="A1325" s="4" t="s">
        <v>6497</v>
      </c>
      <c r="B1325" s="4" t="s">
        <v>4096</v>
      </c>
    </row>
    <row r="1326" spans="1:2" x14ac:dyDescent="0.2">
      <c r="A1326" s="4" t="s">
        <v>6650</v>
      </c>
      <c r="B1326" s="4" t="s">
        <v>7049</v>
      </c>
    </row>
    <row r="1327" spans="1:2" x14ac:dyDescent="0.2">
      <c r="A1327" s="150" t="s">
        <v>5815</v>
      </c>
      <c r="B1327" s="4" t="s">
        <v>6979</v>
      </c>
    </row>
    <row r="1328" spans="1:2" x14ac:dyDescent="0.2">
      <c r="A1328" s="4" t="s">
        <v>5149</v>
      </c>
      <c r="B1328" s="4" t="s">
        <v>6877</v>
      </c>
    </row>
    <row r="1329" spans="1:2" x14ac:dyDescent="0.2">
      <c r="A1329" s="150" t="s">
        <v>6174</v>
      </c>
      <c r="B1329" s="4" t="s">
        <v>6997</v>
      </c>
    </row>
    <row r="1330" spans="1:2" x14ac:dyDescent="0.2">
      <c r="A1330" s="150" t="s">
        <v>5997</v>
      </c>
      <c r="B1330" s="4" t="s">
        <v>6994</v>
      </c>
    </row>
    <row r="1331" spans="1:2" x14ac:dyDescent="0.2">
      <c r="A1331" s="150" t="s">
        <v>5633</v>
      </c>
      <c r="B1331" s="4" t="s">
        <v>6956</v>
      </c>
    </row>
    <row r="1332" spans="1:2" x14ac:dyDescent="0.2">
      <c r="A1332" s="150" t="s">
        <v>4727</v>
      </c>
      <c r="B1332" s="150" t="s">
        <v>6877</v>
      </c>
    </row>
    <row r="1333" spans="1:2" x14ac:dyDescent="0.2">
      <c r="A1333" s="150" t="s">
        <v>4727</v>
      </c>
      <c r="B1333" s="150" t="s">
        <v>6885</v>
      </c>
    </row>
    <row r="1334" spans="1:2" x14ac:dyDescent="0.2">
      <c r="A1334" s="153" t="s">
        <v>4629</v>
      </c>
      <c r="B1334" s="4" t="s">
        <v>4096</v>
      </c>
    </row>
    <row r="1335" spans="1:2" x14ac:dyDescent="0.2">
      <c r="A1335" s="4" t="s">
        <v>6582</v>
      </c>
      <c r="B1335" s="4" t="s">
        <v>7049</v>
      </c>
    </row>
    <row r="1336" spans="1:2" x14ac:dyDescent="0.2">
      <c r="A1336" s="150" t="s">
        <v>5816</v>
      </c>
      <c r="B1336" s="4" t="s">
        <v>6977</v>
      </c>
    </row>
    <row r="1337" spans="1:2" x14ac:dyDescent="0.2">
      <c r="A1337" s="161" t="s">
        <v>6248</v>
      </c>
      <c r="B1337" s="4" t="s">
        <v>4096</v>
      </c>
    </row>
    <row r="1338" spans="1:2" x14ac:dyDescent="0.2">
      <c r="A1338" s="150" t="s">
        <v>5494</v>
      </c>
      <c r="B1338" s="4" t="s">
        <v>6939</v>
      </c>
    </row>
    <row r="1339" spans="1:2" x14ac:dyDescent="0.2">
      <c r="A1339" s="150" t="s">
        <v>5817</v>
      </c>
      <c r="B1339" s="4" t="s">
        <v>6977</v>
      </c>
    </row>
    <row r="1340" spans="1:2" x14ac:dyDescent="0.2">
      <c r="A1340" s="150" t="s">
        <v>5818</v>
      </c>
      <c r="B1340" s="4" t="s">
        <v>6979</v>
      </c>
    </row>
    <row r="1341" spans="1:2" x14ac:dyDescent="0.2">
      <c r="A1341" s="4" t="s">
        <v>6583</v>
      </c>
      <c r="B1341" s="4" t="s">
        <v>7049</v>
      </c>
    </row>
    <row r="1342" spans="1:2" x14ac:dyDescent="0.2">
      <c r="A1342" s="4" t="s">
        <v>4576</v>
      </c>
      <c r="B1342" s="4" t="s">
        <v>4096</v>
      </c>
    </row>
    <row r="1343" spans="1:2" x14ac:dyDescent="0.2">
      <c r="A1343" s="4" t="s">
        <v>4588</v>
      </c>
      <c r="B1343" s="4" t="s">
        <v>4096</v>
      </c>
    </row>
    <row r="1344" spans="1:2" x14ac:dyDescent="0.2">
      <c r="A1344" s="4" t="s">
        <v>6668</v>
      </c>
      <c r="B1344" s="4" t="s">
        <v>7049</v>
      </c>
    </row>
    <row r="1345" spans="1:2" x14ac:dyDescent="0.2">
      <c r="A1345" s="4" t="s">
        <v>6678</v>
      </c>
      <c r="B1345" s="4" t="s">
        <v>7049</v>
      </c>
    </row>
    <row r="1346" spans="1:2" x14ac:dyDescent="0.2">
      <c r="A1346" s="4" t="s">
        <v>6584</v>
      </c>
      <c r="B1346" s="4" t="s">
        <v>7049</v>
      </c>
    </row>
    <row r="1347" spans="1:2" x14ac:dyDescent="0.2">
      <c r="A1347" s="4" t="s">
        <v>4577</v>
      </c>
      <c r="B1347" s="4" t="s">
        <v>4096</v>
      </c>
    </row>
    <row r="1348" spans="1:2" x14ac:dyDescent="0.2">
      <c r="A1348" s="4" t="s">
        <v>6399</v>
      </c>
      <c r="B1348" s="4" t="s">
        <v>7023</v>
      </c>
    </row>
    <row r="1349" spans="1:2" x14ac:dyDescent="0.2">
      <c r="A1349" s="4" t="s">
        <v>4533</v>
      </c>
      <c r="B1349" s="4" t="s">
        <v>6870</v>
      </c>
    </row>
    <row r="1350" spans="1:2" x14ac:dyDescent="0.2">
      <c r="A1350" s="150" t="s">
        <v>4728</v>
      </c>
      <c r="B1350" s="150" t="s">
        <v>6877</v>
      </c>
    </row>
    <row r="1351" spans="1:2" x14ac:dyDescent="0.2">
      <c r="A1351" s="150" t="s">
        <v>6175</v>
      </c>
      <c r="B1351" s="4" t="s">
        <v>6996</v>
      </c>
    </row>
    <row r="1352" spans="1:2" x14ac:dyDescent="0.2">
      <c r="A1352" s="4" t="s">
        <v>6089</v>
      </c>
      <c r="B1352" s="4" t="s">
        <v>4096</v>
      </c>
    </row>
    <row r="1353" spans="1:2" x14ac:dyDescent="0.2">
      <c r="A1353" s="4" t="s">
        <v>5412</v>
      </c>
      <c r="B1353" s="150" t="s">
        <v>4096</v>
      </c>
    </row>
    <row r="1354" spans="1:2" x14ac:dyDescent="0.2">
      <c r="A1354" s="4" t="s">
        <v>5150</v>
      </c>
      <c r="B1354" s="4" t="s">
        <v>6877</v>
      </c>
    </row>
    <row r="1355" spans="1:2" x14ac:dyDescent="0.2">
      <c r="A1355" s="150" t="s">
        <v>5634</v>
      </c>
      <c r="B1355" s="4" t="s">
        <v>6955</v>
      </c>
    </row>
    <row r="1356" spans="1:2" x14ac:dyDescent="0.2">
      <c r="A1356" s="150" t="s">
        <v>5634</v>
      </c>
      <c r="B1356" s="4" t="s">
        <v>6994</v>
      </c>
    </row>
    <row r="1357" spans="1:2" x14ac:dyDescent="0.2">
      <c r="A1357" s="27" t="s">
        <v>4380</v>
      </c>
      <c r="B1357" s="27" t="s">
        <v>4096</v>
      </c>
    </row>
    <row r="1358" spans="1:2" x14ac:dyDescent="0.2">
      <c r="A1358" s="27" t="s">
        <v>4381</v>
      </c>
      <c r="B1358" s="27" t="s">
        <v>4096</v>
      </c>
    </row>
    <row r="1359" spans="1:2" x14ac:dyDescent="0.2">
      <c r="A1359" s="150" t="s">
        <v>4729</v>
      </c>
      <c r="B1359" s="150" t="s">
        <v>6877</v>
      </c>
    </row>
    <row r="1360" spans="1:2" x14ac:dyDescent="0.2">
      <c r="A1360" s="4" t="s">
        <v>6318</v>
      </c>
      <c r="B1360" s="4" t="s">
        <v>7017</v>
      </c>
    </row>
    <row r="1361" spans="1:2" x14ac:dyDescent="0.2">
      <c r="A1361" s="4" t="s">
        <v>4477</v>
      </c>
      <c r="B1361" s="27" t="s">
        <v>4096</v>
      </c>
    </row>
    <row r="1362" spans="1:2" x14ac:dyDescent="0.2">
      <c r="A1362" s="4" t="s">
        <v>3966</v>
      </c>
      <c r="B1362" s="4" t="s">
        <v>6934</v>
      </c>
    </row>
    <row r="1363" spans="1:2" x14ac:dyDescent="0.2">
      <c r="A1363" s="4" t="s">
        <v>4837</v>
      </c>
      <c r="B1363" s="4" t="s">
        <v>6906</v>
      </c>
    </row>
    <row r="1364" spans="1:2" x14ac:dyDescent="0.2">
      <c r="A1364" s="4" t="s">
        <v>4838</v>
      </c>
      <c r="B1364" s="4" t="s">
        <v>6906</v>
      </c>
    </row>
    <row r="1365" spans="1:2" x14ac:dyDescent="0.2">
      <c r="A1365" s="4" t="s">
        <v>4839</v>
      </c>
      <c r="B1365" s="4" t="s">
        <v>6906</v>
      </c>
    </row>
    <row r="1366" spans="1:2" x14ac:dyDescent="0.2">
      <c r="A1366" s="4" t="s">
        <v>4840</v>
      </c>
      <c r="B1366" s="4" t="s">
        <v>6906</v>
      </c>
    </row>
    <row r="1367" spans="1:2" x14ac:dyDescent="0.2">
      <c r="A1367" s="4" t="s">
        <v>4916</v>
      </c>
      <c r="B1367" s="4" t="s">
        <v>6877</v>
      </c>
    </row>
    <row r="1368" spans="1:2" x14ac:dyDescent="0.2">
      <c r="A1368" s="4" t="s">
        <v>6585</v>
      </c>
      <c r="B1368" s="4" t="s">
        <v>7049</v>
      </c>
    </row>
    <row r="1369" spans="1:2" x14ac:dyDescent="0.2">
      <c r="A1369" s="4" t="s">
        <v>5219</v>
      </c>
      <c r="B1369" s="4" t="s">
        <v>6877</v>
      </c>
    </row>
    <row r="1370" spans="1:2" x14ac:dyDescent="0.2">
      <c r="A1370" s="4" t="s">
        <v>5371</v>
      </c>
      <c r="B1370" s="4" t="s">
        <v>6934</v>
      </c>
    </row>
    <row r="1371" spans="1:2" x14ac:dyDescent="0.2">
      <c r="A1371" s="4" t="s">
        <v>4582</v>
      </c>
      <c r="B1371" s="4" t="s">
        <v>4096</v>
      </c>
    </row>
    <row r="1372" spans="1:2" x14ac:dyDescent="0.2">
      <c r="A1372" s="4" t="s">
        <v>4583</v>
      </c>
      <c r="B1372" s="4" t="s">
        <v>4096</v>
      </c>
    </row>
    <row r="1373" spans="1:2" x14ac:dyDescent="0.2">
      <c r="A1373" s="4" t="s">
        <v>4584</v>
      </c>
      <c r="B1373" s="4" t="s">
        <v>4096</v>
      </c>
    </row>
    <row r="1374" spans="1:2" x14ac:dyDescent="0.2">
      <c r="A1374" s="27" t="s">
        <v>4382</v>
      </c>
      <c r="B1374" s="27" t="s">
        <v>4096</v>
      </c>
    </row>
    <row r="1375" spans="1:2" x14ac:dyDescent="0.2">
      <c r="A1375" s="4" t="s">
        <v>6400</v>
      </c>
      <c r="B1375" s="4" t="s">
        <v>7028</v>
      </c>
    </row>
    <row r="1376" spans="1:2" x14ac:dyDescent="0.2">
      <c r="A1376" s="4" t="s">
        <v>4552</v>
      </c>
      <c r="B1376" s="4" t="s">
        <v>6875</v>
      </c>
    </row>
    <row r="1377" spans="1:2" x14ac:dyDescent="0.2">
      <c r="A1377" s="150" t="s">
        <v>5998</v>
      </c>
      <c r="B1377" s="4" t="s">
        <v>6993</v>
      </c>
    </row>
    <row r="1378" spans="1:2" x14ac:dyDescent="0.2">
      <c r="A1378" s="4" t="s">
        <v>4949</v>
      </c>
      <c r="B1378" s="4" t="s">
        <v>6877</v>
      </c>
    </row>
    <row r="1379" spans="1:2" x14ac:dyDescent="0.2">
      <c r="A1379" s="4" t="s">
        <v>6344</v>
      </c>
      <c r="B1379" s="4" t="s">
        <v>7018</v>
      </c>
    </row>
    <row r="1380" spans="1:2" x14ac:dyDescent="0.2">
      <c r="A1380" s="4" t="s">
        <v>6293</v>
      </c>
      <c r="B1380" s="4" t="s">
        <v>7017</v>
      </c>
    </row>
    <row r="1381" spans="1:2" x14ac:dyDescent="0.2">
      <c r="A1381" s="150" t="s">
        <v>5819</v>
      </c>
      <c r="B1381" s="4" t="s">
        <v>6976</v>
      </c>
    </row>
    <row r="1382" spans="1:2" x14ac:dyDescent="0.2">
      <c r="A1382" s="150" t="s">
        <v>5820</v>
      </c>
      <c r="B1382" s="4" t="s">
        <v>6978</v>
      </c>
    </row>
    <row r="1383" spans="1:2" x14ac:dyDescent="0.2">
      <c r="A1383" s="150" t="s">
        <v>5821</v>
      </c>
      <c r="B1383" s="4" t="s">
        <v>6978</v>
      </c>
    </row>
    <row r="1384" spans="1:2" x14ac:dyDescent="0.2">
      <c r="A1384" s="150" t="s">
        <v>5495</v>
      </c>
      <c r="B1384" s="4" t="s">
        <v>6939</v>
      </c>
    </row>
    <row r="1385" spans="1:2" x14ac:dyDescent="0.2">
      <c r="A1385" s="150" t="s">
        <v>5496</v>
      </c>
      <c r="B1385" s="4" t="s">
        <v>6939</v>
      </c>
    </row>
    <row r="1386" spans="1:2" x14ac:dyDescent="0.2">
      <c r="A1386" s="150" t="s">
        <v>5822</v>
      </c>
      <c r="B1386" s="4" t="s">
        <v>6976</v>
      </c>
    </row>
    <row r="1387" spans="1:2" x14ac:dyDescent="0.2">
      <c r="A1387" s="4" t="s">
        <v>4596</v>
      </c>
      <c r="B1387" s="4" t="s">
        <v>4096</v>
      </c>
    </row>
    <row r="1388" spans="1:2" x14ac:dyDescent="0.2">
      <c r="A1388" s="4" t="s">
        <v>6401</v>
      </c>
      <c r="B1388" s="4" t="s">
        <v>7022</v>
      </c>
    </row>
    <row r="1389" spans="1:2" x14ac:dyDescent="0.2">
      <c r="A1389" s="158" t="s">
        <v>5425</v>
      </c>
      <c r="B1389" s="4" t="s">
        <v>4096</v>
      </c>
    </row>
    <row r="1390" spans="1:2" x14ac:dyDescent="0.2">
      <c r="A1390" s="150" t="s">
        <v>5823</v>
      </c>
      <c r="B1390" s="4" t="s">
        <v>6978</v>
      </c>
    </row>
    <row r="1391" spans="1:2" x14ac:dyDescent="0.2">
      <c r="A1391" s="4" t="s">
        <v>6099</v>
      </c>
      <c r="B1391" s="4" t="s">
        <v>4096</v>
      </c>
    </row>
    <row r="1392" spans="1:2" x14ac:dyDescent="0.2">
      <c r="A1392" s="4" t="s">
        <v>4491</v>
      </c>
      <c r="B1392" s="27" t="s">
        <v>4096</v>
      </c>
    </row>
    <row r="1393" spans="1:2" x14ac:dyDescent="0.2">
      <c r="A1393" s="4" t="s">
        <v>5363</v>
      </c>
      <c r="B1393" s="4" t="s">
        <v>6936</v>
      </c>
    </row>
    <row r="1394" spans="1:2" x14ac:dyDescent="0.2">
      <c r="A1394" s="4" t="s">
        <v>5311</v>
      </c>
      <c r="B1394" s="4" t="s">
        <v>6934</v>
      </c>
    </row>
    <row r="1395" spans="1:2" x14ac:dyDescent="0.2">
      <c r="A1395" s="4" t="s">
        <v>4841</v>
      </c>
      <c r="B1395" s="4" t="s">
        <v>6890</v>
      </c>
    </row>
    <row r="1396" spans="1:2" x14ac:dyDescent="0.2">
      <c r="A1396" s="4" t="s">
        <v>4842</v>
      </c>
      <c r="B1396" s="4" t="s">
        <v>6891</v>
      </c>
    </row>
    <row r="1397" spans="1:2" x14ac:dyDescent="0.2">
      <c r="A1397" s="150" t="s">
        <v>5999</v>
      </c>
      <c r="B1397" s="4" t="s">
        <v>6992</v>
      </c>
    </row>
    <row r="1398" spans="1:2" x14ac:dyDescent="0.2">
      <c r="A1398" s="150" t="s">
        <v>5635</v>
      </c>
      <c r="B1398" s="4" t="s">
        <v>6966</v>
      </c>
    </row>
    <row r="1399" spans="1:2" x14ac:dyDescent="0.2">
      <c r="A1399" s="4" t="s">
        <v>4578</v>
      </c>
      <c r="B1399" s="4" t="s">
        <v>4096</v>
      </c>
    </row>
    <row r="1400" spans="1:2" x14ac:dyDescent="0.2">
      <c r="A1400" s="4" t="s">
        <v>5220</v>
      </c>
      <c r="B1400" s="4" t="s">
        <v>6877</v>
      </c>
    </row>
    <row r="1401" spans="1:2" x14ac:dyDescent="0.2">
      <c r="A1401" s="150" t="s">
        <v>5943</v>
      </c>
      <c r="B1401" s="4" t="s">
        <v>6989</v>
      </c>
    </row>
    <row r="1402" spans="1:2" x14ac:dyDescent="0.2">
      <c r="A1402" s="4" t="s">
        <v>5048</v>
      </c>
      <c r="B1402" s="4" t="s">
        <v>6911</v>
      </c>
    </row>
    <row r="1403" spans="1:2" x14ac:dyDescent="0.2">
      <c r="A1403" s="4" t="s">
        <v>4492</v>
      </c>
      <c r="B1403" s="27" t="s">
        <v>4096</v>
      </c>
    </row>
    <row r="1404" spans="1:2" x14ac:dyDescent="0.2">
      <c r="A1404" s="150" t="s">
        <v>4730</v>
      </c>
      <c r="B1404" s="150" t="s">
        <v>6877</v>
      </c>
    </row>
    <row r="1405" spans="1:2" x14ac:dyDescent="0.2">
      <c r="A1405" s="150" t="s">
        <v>4730</v>
      </c>
      <c r="B1405" s="150" t="s">
        <v>6880</v>
      </c>
    </row>
    <row r="1406" spans="1:2" x14ac:dyDescent="0.2">
      <c r="A1406" s="150" t="s">
        <v>4730</v>
      </c>
      <c r="B1406" s="150" t="s">
        <v>6881</v>
      </c>
    </row>
    <row r="1407" spans="1:2" x14ac:dyDescent="0.2">
      <c r="A1407" s="150" t="s">
        <v>4730</v>
      </c>
      <c r="B1407" s="150" t="s">
        <v>6882</v>
      </c>
    </row>
    <row r="1408" spans="1:2" x14ac:dyDescent="0.2">
      <c r="A1408" s="150" t="s">
        <v>4730</v>
      </c>
      <c r="B1408" s="150" t="s">
        <v>6883</v>
      </c>
    </row>
    <row r="1409" spans="1:2" x14ac:dyDescent="0.2">
      <c r="A1409" s="150" t="s">
        <v>4730</v>
      </c>
      <c r="B1409" s="150" t="s">
        <v>6884</v>
      </c>
    </row>
    <row r="1410" spans="1:2" x14ac:dyDescent="0.2">
      <c r="A1410" s="150" t="s">
        <v>4730</v>
      </c>
      <c r="B1410" s="150" t="s">
        <v>6885</v>
      </c>
    </row>
    <row r="1411" spans="1:2" x14ac:dyDescent="0.2">
      <c r="A1411" s="161" t="s">
        <v>6249</v>
      </c>
      <c r="B1411" s="4" t="s">
        <v>4096</v>
      </c>
    </row>
    <row r="1412" spans="1:2" x14ac:dyDescent="0.2">
      <c r="A1412" s="150" t="s">
        <v>5636</v>
      </c>
      <c r="B1412" s="4" t="s">
        <v>6942</v>
      </c>
    </row>
    <row r="1413" spans="1:2" x14ac:dyDescent="0.2">
      <c r="A1413" s="4" t="s">
        <v>5286</v>
      </c>
      <c r="B1413" s="4" t="s">
        <v>6934</v>
      </c>
    </row>
    <row r="1414" spans="1:2" x14ac:dyDescent="0.2">
      <c r="A1414" s="150" t="s">
        <v>5824</v>
      </c>
      <c r="B1414" s="4" t="s">
        <v>6980</v>
      </c>
    </row>
    <row r="1415" spans="1:2" x14ac:dyDescent="0.2">
      <c r="A1415" s="150" t="s">
        <v>5825</v>
      </c>
      <c r="B1415" s="4" t="s">
        <v>6976</v>
      </c>
    </row>
    <row r="1416" spans="1:2" x14ac:dyDescent="0.2">
      <c r="A1416" s="150" t="s">
        <v>5826</v>
      </c>
      <c r="B1416" s="4" t="s">
        <v>6976</v>
      </c>
    </row>
    <row r="1417" spans="1:2" x14ac:dyDescent="0.2">
      <c r="A1417" s="150" t="s">
        <v>5827</v>
      </c>
      <c r="B1417" s="4" t="s">
        <v>6976</v>
      </c>
    </row>
    <row r="1418" spans="1:2" x14ac:dyDescent="0.2">
      <c r="A1418" s="4" t="s">
        <v>4843</v>
      </c>
      <c r="B1418" s="4" t="s">
        <v>6898</v>
      </c>
    </row>
    <row r="1419" spans="1:2" x14ac:dyDescent="0.2">
      <c r="A1419" s="4" t="s">
        <v>6651</v>
      </c>
      <c r="B1419" s="4" t="s">
        <v>7049</v>
      </c>
    </row>
    <row r="1420" spans="1:2" x14ac:dyDescent="0.2">
      <c r="A1420" s="150" t="s">
        <v>5828</v>
      </c>
      <c r="B1420" s="4" t="s">
        <v>6977</v>
      </c>
    </row>
    <row r="1421" spans="1:2" x14ac:dyDescent="0.2">
      <c r="A1421" s="4" t="s">
        <v>6113</v>
      </c>
      <c r="B1421" s="4" t="s">
        <v>4096</v>
      </c>
    </row>
    <row r="1422" spans="1:2" x14ac:dyDescent="0.2">
      <c r="A1422" s="4" t="s">
        <v>5287</v>
      </c>
      <c r="B1422" s="4" t="s">
        <v>6934</v>
      </c>
    </row>
    <row r="1423" spans="1:2" x14ac:dyDescent="0.2">
      <c r="A1423" s="4" t="s">
        <v>6082</v>
      </c>
      <c r="B1423" s="4" t="s">
        <v>4096</v>
      </c>
    </row>
    <row r="1424" spans="1:2" x14ac:dyDescent="0.2">
      <c r="A1424" s="4" t="s">
        <v>6100</v>
      </c>
      <c r="B1424" s="4" t="s">
        <v>4096</v>
      </c>
    </row>
    <row r="1425" spans="1:2" x14ac:dyDescent="0.2">
      <c r="A1425" s="4" t="s">
        <v>6091</v>
      </c>
      <c r="B1425" s="4" t="s">
        <v>4096</v>
      </c>
    </row>
    <row r="1426" spans="1:2" x14ac:dyDescent="0.2">
      <c r="A1426" s="150" t="s">
        <v>5829</v>
      </c>
      <c r="B1426" s="4" t="s">
        <v>6975</v>
      </c>
    </row>
    <row r="1427" spans="1:2" x14ac:dyDescent="0.2">
      <c r="A1427" s="150" t="s">
        <v>5830</v>
      </c>
      <c r="B1427" s="4" t="s">
        <v>6977</v>
      </c>
    </row>
    <row r="1428" spans="1:2" x14ac:dyDescent="0.2">
      <c r="A1428" s="148" t="s">
        <v>5403</v>
      </c>
      <c r="B1428" s="4" t="s">
        <v>6937</v>
      </c>
    </row>
    <row r="1429" spans="1:2" x14ac:dyDescent="0.2">
      <c r="A1429" s="4" t="s">
        <v>4950</v>
      </c>
      <c r="B1429" s="4" t="s">
        <v>6877</v>
      </c>
    </row>
    <row r="1430" spans="1:2" x14ac:dyDescent="0.2">
      <c r="A1430" s="4" t="s">
        <v>5367</v>
      </c>
      <c r="B1430" s="4" t="s">
        <v>6936</v>
      </c>
    </row>
    <row r="1431" spans="1:2" x14ac:dyDescent="0.2">
      <c r="A1431" s="4" t="s">
        <v>5316</v>
      </c>
      <c r="B1431" s="4" t="s">
        <v>6936</v>
      </c>
    </row>
    <row r="1432" spans="1:2" x14ac:dyDescent="0.2">
      <c r="A1432" s="4" t="s">
        <v>4844</v>
      </c>
      <c r="B1432" s="4" t="s">
        <v>6893</v>
      </c>
    </row>
    <row r="1433" spans="1:2" x14ac:dyDescent="0.2">
      <c r="A1433" s="4" t="s">
        <v>4845</v>
      </c>
      <c r="B1433" s="4" t="s">
        <v>6893</v>
      </c>
    </row>
    <row r="1434" spans="1:2" x14ac:dyDescent="0.2">
      <c r="A1434" s="4" t="s">
        <v>6586</v>
      </c>
      <c r="B1434" s="4" t="s">
        <v>7049</v>
      </c>
    </row>
    <row r="1435" spans="1:2" x14ac:dyDescent="0.2">
      <c r="A1435" s="4" t="s">
        <v>6273</v>
      </c>
      <c r="B1435" s="4" t="s">
        <v>7017</v>
      </c>
    </row>
    <row r="1436" spans="1:2" x14ac:dyDescent="0.2">
      <c r="A1436" s="4" t="s">
        <v>4457</v>
      </c>
      <c r="B1436" s="27" t="s">
        <v>4096</v>
      </c>
    </row>
    <row r="1437" spans="1:2" x14ac:dyDescent="0.2">
      <c r="A1437" s="4" t="s">
        <v>6685</v>
      </c>
      <c r="B1437" s="4" t="s">
        <v>7049</v>
      </c>
    </row>
    <row r="1438" spans="1:2" x14ac:dyDescent="0.2">
      <c r="A1438" s="150" t="s">
        <v>4731</v>
      </c>
      <c r="B1438" s="150" t="s">
        <v>6877</v>
      </c>
    </row>
    <row r="1439" spans="1:2" x14ac:dyDescent="0.2">
      <c r="A1439" s="150" t="s">
        <v>4731</v>
      </c>
      <c r="B1439" s="150" t="s">
        <v>6885</v>
      </c>
    </row>
    <row r="1440" spans="1:2" x14ac:dyDescent="0.2">
      <c r="A1440" s="150" t="s">
        <v>4731</v>
      </c>
      <c r="B1440" s="150" t="s">
        <v>6886</v>
      </c>
    </row>
    <row r="1441" spans="1:2" x14ac:dyDescent="0.2">
      <c r="A1441" s="150" t="s">
        <v>5831</v>
      </c>
      <c r="B1441" s="4" t="s">
        <v>6983</v>
      </c>
    </row>
    <row r="1442" spans="1:2" x14ac:dyDescent="0.2">
      <c r="A1442" s="153" t="s">
        <v>4630</v>
      </c>
      <c r="B1442" s="4" t="s">
        <v>4096</v>
      </c>
    </row>
    <row r="1443" spans="1:2" x14ac:dyDescent="0.2">
      <c r="A1443" s="4" t="s">
        <v>6587</v>
      </c>
      <c r="B1443" s="4" t="s">
        <v>7049</v>
      </c>
    </row>
    <row r="1444" spans="1:2" x14ac:dyDescent="0.2">
      <c r="A1444" s="4" t="s">
        <v>6588</v>
      </c>
      <c r="B1444" s="4" t="s">
        <v>7048</v>
      </c>
    </row>
    <row r="1445" spans="1:2" x14ac:dyDescent="0.2">
      <c r="A1445" s="4" t="s">
        <v>6589</v>
      </c>
      <c r="B1445" s="4" t="s">
        <v>7049</v>
      </c>
    </row>
    <row r="1446" spans="1:2" x14ac:dyDescent="0.2">
      <c r="A1446" s="4" t="s">
        <v>5049</v>
      </c>
      <c r="B1446" s="4" t="s">
        <v>6877</v>
      </c>
    </row>
    <row r="1447" spans="1:2" x14ac:dyDescent="0.2">
      <c r="A1447" s="150" t="s">
        <v>5832</v>
      </c>
      <c r="B1447" s="4" t="s">
        <v>6976</v>
      </c>
    </row>
    <row r="1448" spans="1:2" x14ac:dyDescent="0.2">
      <c r="A1448" s="4" t="s">
        <v>6402</v>
      </c>
      <c r="B1448" s="4" t="s">
        <v>7022</v>
      </c>
    </row>
    <row r="1449" spans="1:2" x14ac:dyDescent="0.2">
      <c r="A1449" s="4" t="s">
        <v>4846</v>
      </c>
      <c r="B1449" s="4" t="s">
        <v>6899</v>
      </c>
    </row>
    <row r="1450" spans="1:2" x14ac:dyDescent="0.2">
      <c r="A1450" s="4" t="s">
        <v>4847</v>
      </c>
      <c r="B1450" s="4" t="s">
        <v>6904</v>
      </c>
    </row>
    <row r="1451" spans="1:2" x14ac:dyDescent="0.2">
      <c r="A1451" s="150" t="s">
        <v>6000</v>
      </c>
      <c r="B1451" s="4" t="s">
        <v>6994</v>
      </c>
    </row>
    <row r="1452" spans="1:2" x14ac:dyDescent="0.2">
      <c r="A1452" s="4" t="s">
        <v>6590</v>
      </c>
      <c r="B1452" s="4" t="s">
        <v>7049</v>
      </c>
    </row>
    <row r="1453" spans="1:2" x14ac:dyDescent="0.2">
      <c r="A1453" s="4" t="s">
        <v>5378</v>
      </c>
      <c r="B1453" s="4" t="s">
        <v>6936</v>
      </c>
    </row>
    <row r="1454" spans="1:2" x14ac:dyDescent="0.2">
      <c r="A1454" s="4" t="s">
        <v>6661</v>
      </c>
      <c r="B1454" s="4" t="s">
        <v>7049</v>
      </c>
    </row>
    <row r="1455" spans="1:2" x14ac:dyDescent="0.2">
      <c r="A1455" s="4" t="s">
        <v>6661</v>
      </c>
      <c r="B1455" s="4" t="s">
        <v>7049</v>
      </c>
    </row>
    <row r="1456" spans="1:2" x14ac:dyDescent="0.2">
      <c r="A1456" s="4" t="s">
        <v>5353</v>
      </c>
      <c r="B1456" s="4" t="s">
        <v>6934</v>
      </c>
    </row>
    <row r="1457" spans="1:2" x14ac:dyDescent="0.2">
      <c r="A1457" s="4" t="s">
        <v>5375</v>
      </c>
      <c r="B1457" s="4" t="s">
        <v>6934</v>
      </c>
    </row>
    <row r="1458" spans="1:2" x14ac:dyDescent="0.2">
      <c r="A1458" s="4" t="s">
        <v>5314</v>
      </c>
      <c r="B1458" s="4" t="s">
        <v>6934</v>
      </c>
    </row>
    <row r="1459" spans="1:2" x14ac:dyDescent="0.2">
      <c r="A1459" s="4" t="s">
        <v>4848</v>
      </c>
      <c r="B1459" s="4" t="s">
        <v>6890</v>
      </c>
    </row>
    <row r="1460" spans="1:2" x14ac:dyDescent="0.2">
      <c r="A1460" s="4" t="s">
        <v>4849</v>
      </c>
      <c r="B1460" s="4" t="s">
        <v>6891</v>
      </c>
    </row>
    <row r="1461" spans="1:2" x14ac:dyDescent="0.2">
      <c r="A1461" s="4" t="s">
        <v>4850</v>
      </c>
      <c r="B1461" s="4" t="s">
        <v>6891</v>
      </c>
    </row>
    <row r="1462" spans="1:2" x14ac:dyDescent="0.2">
      <c r="A1462" s="4" t="s">
        <v>6662</v>
      </c>
      <c r="B1462" s="4" t="s">
        <v>7049</v>
      </c>
    </row>
    <row r="1463" spans="1:2" x14ac:dyDescent="0.2">
      <c r="A1463" s="153" t="s">
        <v>4639</v>
      </c>
      <c r="B1463" s="4" t="s">
        <v>4096</v>
      </c>
    </row>
    <row r="1464" spans="1:2" x14ac:dyDescent="0.2">
      <c r="A1464" s="4" t="s">
        <v>6663</v>
      </c>
      <c r="B1464" s="4" t="s">
        <v>7049</v>
      </c>
    </row>
    <row r="1465" spans="1:2" x14ac:dyDescent="0.2">
      <c r="A1465" s="4" t="s">
        <v>4951</v>
      </c>
      <c r="B1465" s="4" t="s">
        <v>6877</v>
      </c>
    </row>
    <row r="1466" spans="1:2" x14ac:dyDescent="0.2">
      <c r="A1466" s="4" t="s">
        <v>4952</v>
      </c>
      <c r="B1466" s="4" t="s">
        <v>6877</v>
      </c>
    </row>
    <row r="1467" spans="1:2" x14ac:dyDescent="0.2">
      <c r="A1467" s="150" t="s">
        <v>6133</v>
      </c>
      <c r="B1467" s="4" t="s">
        <v>6997</v>
      </c>
    </row>
    <row r="1468" spans="1:2" x14ac:dyDescent="0.2">
      <c r="A1468" s="4" t="s">
        <v>6198</v>
      </c>
      <c r="B1468" s="4" t="s">
        <v>4096</v>
      </c>
    </row>
    <row r="1469" spans="1:2" x14ac:dyDescent="0.2">
      <c r="A1469" s="4" t="s">
        <v>4499</v>
      </c>
      <c r="B1469" s="4" t="s">
        <v>6853</v>
      </c>
    </row>
    <row r="1470" spans="1:2" x14ac:dyDescent="0.2">
      <c r="A1470" s="4" t="s">
        <v>4499</v>
      </c>
      <c r="B1470" s="4" t="s">
        <v>6854</v>
      </c>
    </row>
    <row r="1471" spans="1:2" x14ac:dyDescent="0.2">
      <c r="A1471" s="4" t="s">
        <v>4499</v>
      </c>
      <c r="B1471" s="4" t="s">
        <v>6855</v>
      </c>
    </row>
    <row r="1472" spans="1:2" x14ac:dyDescent="0.2">
      <c r="A1472" s="4" t="s">
        <v>4499</v>
      </c>
      <c r="B1472" s="4" t="s">
        <v>6856</v>
      </c>
    </row>
    <row r="1473" spans="1:2" x14ac:dyDescent="0.2">
      <c r="A1473" s="4" t="s">
        <v>4499</v>
      </c>
      <c r="B1473" s="4" t="s">
        <v>6857</v>
      </c>
    </row>
    <row r="1474" spans="1:2" x14ac:dyDescent="0.2">
      <c r="A1474" s="4" t="s">
        <v>4499</v>
      </c>
      <c r="B1474" s="4" t="s">
        <v>6858</v>
      </c>
    </row>
    <row r="1475" spans="1:2" x14ac:dyDescent="0.2">
      <c r="A1475" s="4" t="s">
        <v>4499</v>
      </c>
      <c r="B1475" s="4" t="s">
        <v>6859</v>
      </c>
    </row>
    <row r="1476" spans="1:2" x14ac:dyDescent="0.2">
      <c r="A1476" s="4" t="s">
        <v>4499</v>
      </c>
      <c r="B1476" s="4" t="s">
        <v>6860</v>
      </c>
    </row>
    <row r="1477" spans="1:2" x14ac:dyDescent="0.2">
      <c r="A1477" s="4" t="s">
        <v>4499</v>
      </c>
      <c r="B1477" s="4" t="s">
        <v>6861</v>
      </c>
    </row>
    <row r="1478" spans="1:2" x14ac:dyDescent="0.2">
      <c r="A1478" s="4" t="s">
        <v>4499</v>
      </c>
      <c r="B1478" s="4" t="s">
        <v>6851</v>
      </c>
    </row>
    <row r="1479" spans="1:2" x14ac:dyDescent="0.2">
      <c r="A1479" s="4" t="s">
        <v>4499</v>
      </c>
      <c r="B1479" s="4" t="s">
        <v>6850</v>
      </c>
    </row>
    <row r="1480" spans="1:2" x14ac:dyDescent="0.2">
      <c r="A1480" s="150" t="s">
        <v>5637</v>
      </c>
      <c r="B1480" s="4" t="s">
        <v>6950</v>
      </c>
    </row>
    <row r="1481" spans="1:2" x14ac:dyDescent="0.2">
      <c r="A1481" s="148" t="s">
        <v>6243</v>
      </c>
      <c r="B1481" s="4" t="s">
        <v>4096</v>
      </c>
    </row>
    <row r="1482" spans="1:2" x14ac:dyDescent="0.2">
      <c r="A1482" s="150" t="s">
        <v>5638</v>
      </c>
      <c r="B1482" s="4" t="s">
        <v>6952</v>
      </c>
    </row>
    <row r="1483" spans="1:2" x14ac:dyDescent="0.2">
      <c r="A1483" s="4" t="s">
        <v>4580</v>
      </c>
      <c r="B1483" s="4" t="s">
        <v>4096</v>
      </c>
    </row>
    <row r="1484" spans="1:2" x14ac:dyDescent="0.2">
      <c r="A1484" s="148" t="s">
        <v>4403</v>
      </c>
      <c r="B1484" s="27" t="s">
        <v>4096</v>
      </c>
    </row>
    <row r="1485" spans="1:2" x14ac:dyDescent="0.2">
      <c r="A1485" s="150" t="s">
        <v>5639</v>
      </c>
      <c r="B1485" s="4" t="s">
        <v>6953</v>
      </c>
    </row>
    <row r="1486" spans="1:2" x14ac:dyDescent="0.2">
      <c r="A1486" s="4" t="s">
        <v>5221</v>
      </c>
      <c r="B1486" s="4" t="s">
        <v>6877</v>
      </c>
    </row>
    <row r="1487" spans="1:2" x14ac:dyDescent="0.2">
      <c r="A1487" s="4" t="s">
        <v>6403</v>
      </c>
      <c r="B1487" s="4" t="s">
        <v>7022</v>
      </c>
    </row>
    <row r="1488" spans="1:2" x14ac:dyDescent="0.2">
      <c r="A1488" s="4" t="s">
        <v>5364</v>
      </c>
      <c r="B1488" s="4" t="s">
        <v>6936</v>
      </c>
    </row>
    <row r="1489" spans="1:2" x14ac:dyDescent="0.2">
      <c r="A1489" s="150" t="s">
        <v>5497</v>
      </c>
      <c r="B1489" s="4" t="s">
        <v>6939</v>
      </c>
    </row>
    <row r="1490" spans="1:2" x14ac:dyDescent="0.2">
      <c r="A1490" s="150" t="s">
        <v>5833</v>
      </c>
      <c r="B1490" s="4" t="s">
        <v>6978</v>
      </c>
    </row>
    <row r="1491" spans="1:2" x14ac:dyDescent="0.2">
      <c r="A1491" s="150" t="s">
        <v>5834</v>
      </c>
      <c r="B1491" s="4" t="s">
        <v>6978</v>
      </c>
    </row>
    <row r="1492" spans="1:2" x14ac:dyDescent="0.2">
      <c r="A1492" s="4" t="s">
        <v>6534</v>
      </c>
      <c r="B1492" s="4" t="s">
        <v>4096</v>
      </c>
    </row>
    <row r="1493" spans="1:2" x14ac:dyDescent="0.2">
      <c r="A1493" s="150" t="s">
        <v>5835</v>
      </c>
      <c r="B1493" s="4" t="s">
        <v>6976</v>
      </c>
    </row>
    <row r="1494" spans="1:2" x14ac:dyDescent="0.2">
      <c r="A1494" s="150" t="s">
        <v>6001</v>
      </c>
      <c r="B1494" s="4" t="s">
        <v>6994</v>
      </c>
    </row>
    <row r="1495" spans="1:2" x14ac:dyDescent="0.2">
      <c r="A1495" s="150" t="s">
        <v>4732</v>
      </c>
      <c r="B1495" s="150" t="s">
        <v>6877</v>
      </c>
    </row>
    <row r="1496" spans="1:2" x14ac:dyDescent="0.2">
      <c r="A1496" s="4" t="s">
        <v>4851</v>
      </c>
      <c r="B1496" s="4" t="s">
        <v>6899</v>
      </c>
    </row>
    <row r="1497" spans="1:2" x14ac:dyDescent="0.2">
      <c r="A1497" s="4" t="s">
        <v>4852</v>
      </c>
      <c r="B1497" s="4" t="s">
        <v>6904</v>
      </c>
    </row>
    <row r="1498" spans="1:2" x14ac:dyDescent="0.2">
      <c r="A1498" s="4" t="s">
        <v>6309</v>
      </c>
      <c r="B1498" s="4" t="s">
        <v>7017</v>
      </c>
    </row>
    <row r="1499" spans="1:2" x14ac:dyDescent="0.2">
      <c r="A1499" s="150" t="s">
        <v>5944</v>
      </c>
      <c r="B1499" s="4" t="s">
        <v>6990</v>
      </c>
    </row>
    <row r="1500" spans="1:2" x14ac:dyDescent="0.2">
      <c r="A1500" s="150" t="s">
        <v>5640</v>
      </c>
      <c r="B1500" s="4" t="s">
        <v>6942</v>
      </c>
    </row>
    <row r="1501" spans="1:2" x14ac:dyDescent="0.2">
      <c r="A1501" s="150" t="s">
        <v>5945</v>
      </c>
      <c r="B1501" s="4" t="s">
        <v>6990</v>
      </c>
    </row>
    <row r="1502" spans="1:2" x14ac:dyDescent="0.2">
      <c r="A1502" s="150" t="s">
        <v>5641</v>
      </c>
      <c r="B1502" s="4" t="s">
        <v>6949</v>
      </c>
    </row>
    <row r="1503" spans="1:2" x14ac:dyDescent="0.2">
      <c r="A1503" s="150" t="s">
        <v>5642</v>
      </c>
      <c r="B1503" s="4" t="s">
        <v>6967</v>
      </c>
    </row>
    <row r="1504" spans="1:2" x14ac:dyDescent="0.2">
      <c r="A1504" s="150" t="s">
        <v>5643</v>
      </c>
      <c r="B1504" s="4" t="s">
        <v>6946</v>
      </c>
    </row>
    <row r="1505" spans="1:2" x14ac:dyDescent="0.2">
      <c r="A1505" s="150" t="s">
        <v>5644</v>
      </c>
      <c r="B1505" s="4" t="s">
        <v>6964</v>
      </c>
    </row>
    <row r="1506" spans="1:2" x14ac:dyDescent="0.2">
      <c r="A1506" s="4" t="s">
        <v>4560</v>
      </c>
      <c r="B1506" s="4" t="s">
        <v>6875</v>
      </c>
    </row>
    <row r="1507" spans="1:2" x14ac:dyDescent="0.2">
      <c r="A1507" s="4" t="s">
        <v>4560</v>
      </c>
      <c r="B1507" s="4" t="s">
        <v>6876</v>
      </c>
    </row>
    <row r="1508" spans="1:2" x14ac:dyDescent="0.2">
      <c r="A1508" s="150" t="s">
        <v>5946</v>
      </c>
      <c r="B1508" s="4" t="s">
        <v>6990</v>
      </c>
    </row>
    <row r="1509" spans="1:2" x14ac:dyDescent="0.2">
      <c r="A1509" s="4" t="s">
        <v>6591</v>
      </c>
      <c r="B1509" s="4" t="s">
        <v>7049</v>
      </c>
    </row>
    <row r="1510" spans="1:2" x14ac:dyDescent="0.2">
      <c r="A1510" s="4" t="s">
        <v>6592</v>
      </c>
      <c r="B1510" s="4" t="s">
        <v>7048</v>
      </c>
    </row>
    <row r="1511" spans="1:2" x14ac:dyDescent="0.2">
      <c r="A1511" s="150" t="s">
        <v>5645</v>
      </c>
      <c r="B1511" s="4" t="s">
        <v>6954</v>
      </c>
    </row>
    <row r="1512" spans="1:2" x14ac:dyDescent="0.2">
      <c r="A1512" s="4" t="s">
        <v>6404</v>
      </c>
      <c r="B1512" s="4" t="s">
        <v>7021</v>
      </c>
    </row>
    <row r="1513" spans="1:2" x14ac:dyDescent="0.2">
      <c r="A1513" s="150" t="s">
        <v>5947</v>
      </c>
      <c r="B1513" s="4" t="s">
        <v>6990</v>
      </c>
    </row>
    <row r="1514" spans="1:2" x14ac:dyDescent="0.2">
      <c r="A1514" s="4" t="s">
        <v>4853</v>
      </c>
      <c r="B1514" s="4" t="s">
        <v>6890</v>
      </c>
    </row>
    <row r="1515" spans="1:2" x14ac:dyDescent="0.2">
      <c r="A1515" s="4" t="s">
        <v>4854</v>
      </c>
      <c r="B1515" s="4" t="s">
        <v>6891</v>
      </c>
    </row>
    <row r="1516" spans="1:2" x14ac:dyDescent="0.2">
      <c r="A1516" s="4" t="s">
        <v>6701</v>
      </c>
      <c r="B1516" s="4" t="s">
        <v>7049</v>
      </c>
    </row>
    <row r="1517" spans="1:2" x14ac:dyDescent="0.2">
      <c r="A1517" s="4" t="s">
        <v>6405</v>
      </c>
      <c r="B1517" s="4" t="s">
        <v>7028</v>
      </c>
    </row>
    <row r="1518" spans="1:2" x14ac:dyDescent="0.2">
      <c r="A1518" s="4" t="s">
        <v>5050</v>
      </c>
      <c r="B1518" s="4" t="s">
        <v>6877</v>
      </c>
    </row>
    <row r="1519" spans="1:2" x14ac:dyDescent="0.2">
      <c r="A1519" s="4" t="s">
        <v>4855</v>
      </c>
      <c r="B1519" s="4" t="s">
        <v>6892</v>
      </c>
    </row>
    <row r="1520" spans="1:2" x14ac:dyDescent="0.2">
      <c r="A1520" s="4" t="s">
        <v>5222</v>
      </c>
      <c r="B1520" s="4" t="s">
        <v>6877</v>
      </c>
    </row>
    <row r="1521" spans="1:2" x14ac:dyDescent="0.2">
      <c r="A1521" s="4" t="s">
        <v>6406</v>
      </c>
      <c r="B1521" s="4" t="s">
        <v>7021</v>
      </c>
    </row>
    <row r="1522" spans="1:2" x14ac:dyDescent="0.2">
      <c r="A1522" s="148" t="s">
        <v>5385</v>
      </c>
      <c r="B1522" s="4" t="s">
        <v>6937</v>
      </c>
    </row>
    <row r="1523" spans="1:2" x14ac:dyDescent="0.2">
      <c r="A1523" s="150" t="s">
        <v>5948</v>
      </c>
      <c r="B1523" s="4" t="s">
        <v>6991</v>
      </c>
    </row>
    <row r="1524" spans="1:2" x14ac:dyDescent="0.2">
      <c r="A1524" s="150" t="s">
        <v>5949</v>
      </c>
      <c r="B1524" s="4" t="s">
        <v>6991</v>
      </c>
    </row>
    <row r="1525" spans="1:2" x14ac:dyDescent="0.2">
      <c r="A1525" s="4" t="s">
        <v>4856</v>
      </c>
      <c r="B1525" s="4" t="s">
        <v>6898</v>
      </c>
    </row>
    <row r="1526" spans="1:2" x14ac:dyDescent="0.2">
      <c r="A1526" s="4" t="s">
        <v>4857</v>
      </c>
      <c r="B1526" s="4" t="s">
        <v>6903</v>
      </c>
    </row>
    <row r="1527" spans="1:2" x14ac:dyDescent="0.2">
      <c r="A1527" s="150" t="s">
        <v>5646</v>
      </c>
      <c r="B1527" s="4" t="s">
        <v>6958</v>
      </c>
    </row>
    <row r="1528" spans="1:2" x14ac:dyDescent="0.2">
      <c r="A1528" s="4" t="s">
        <v>4757</v>
      </c>
      <c r="B1528" s="4" t="s">
        <v>6889</v>
      </c>
    </row>
    <row r="1529" spans="1:2" x14ac:dyDescent="0.2">
      <c r="A1529" s="4" t="s">
        <v>4478</v>
      </c>
      <c r="B1529" s="27" t="s">
        <v>4096</v>
      </c>
    </row>
    <row r="1530" spans="1:2" x14ac:dyDescent="0.2">
      <c r="A1530" s="150" t="s">
        <v>5950</v>
      </c>
      <c r="B1530" s="4" t="s">
        <v>6990</v>
      </c>
    </row>
    <row r="1531" spans="1:2" x14ac:dyDescent="0.2">
      <c r="A1531" s="150" t="s">
        <v>5498</v>
      </c>
      <c r="B1531" s="4" t="s">
        <v>6938</v>
      </c>
    </row>
    <row r="1532" spans="1:2" x14ac:dyDescent="0.2">
      <c r="A1532" s="150" t="s">
        <v>5836</v>
      </c>
      <c r="B1532" s="4" t="s">
        <v>6978</v>
      </c>
    </row>
    <row r="1533" spans="1:2" x14ac:dyDescent="0.2">
      <c r="A1533" s="150" t="s">
        <v>5837</v>
      </c>
      <c r="B1533" s="4" t="s">
        <v>6976</v>
      </c>
    </row>
    <row r="1534" spans="1:2" x14ac:dyDescent="0.2">
      <c r="A1534" s="150" t="s">
        <v>5838</v>
      </c>
      <c r="B1534" s="4" t="s">
        <v>6976</v>
      </c>
    </row>
    <row r="1535" spans="1:2" x14ac:dyDescent="0.2">
      <c r="A1535" s="150" t="s">
        <v>5839</v>
      </c>
      <c r="B1535" s="4" t="s">
        <v>6978</v>
      </c>
    </row>
    <row r="1536" spans="1:2" x14ac:dyDescent="0.2">
      <c r="A1536" s="150" t="s">
        <v>5647</v>
      </c>
      <c r="B1536" s="4" t="s">
        <v>6965</v>
      </c>
    </row>
    <row r="1537" spans="1:2" x14ac:dyDescent="0.2">
      <c r="A1537" s="150" t="s">
        <v>5840</v>
      </c>
      <c r="B1537" s="4" t="s">
        <v>6976</v>
      </c>
    </row>
    <row r="1538" spans="1:2" x14ac:dyDescent="0.2">
      <c r="A1538" s="150" t="s">
        <v>5841</v>
      </c>
      <c r="B1538" s="4" t="s">
        <v>6978</v>
      </c>
    </row>
    <row r="1539" spans="1:2" x14ac:dyDescent="0.2">
      <c r="A1539" s="150" t="s">
        <v>5842</v>
      </c>
      <c r="B1539" s="4" t="s">
        <v>6977</v>
      </c>
    </row>
    <row r="1540" spans="1:2" x14ac:dyDescent="0.2">
      <c r="A1540" s="150" t="s">
        <v>5843</v>
      </c>
      <c r="B1540" s="4" t="s">
        <v>6976</v>
      </c>
    </row>
    <row r="1541" spans="1:2" x14ac:dyDescent="0.2">
      <c r="A1541" s="4" t="s">
        <v>5317</v>
      </c>
      <c r="B1541" s="4" t="s">
        <v>6936</v>
      </c>
    </row>
    <row r="1542" spans="1:2" x14ac:dyDescent="0.2">
      <c r="A1542" s="4" t="s">
        <v>5267</v>
      </c>
      <c r="B1542" s="4" t="s">
        <v>6936</v>
      </c>
    </row>
    <row r="1543" spans="1:2" x14ac:dyDescent="0.2">
      <c r="A1543" s="4" t="s">
        <v>5368</v>
      </c>
      <c r="B1543" s="4" t="s">
        <v>6936</v>
      </c>
    </row>
    <row r="1544" spans="1:2" x14ac:dyDescent="0.2">
      <c r="A1544" s="4" t="s">
        <v>5369</v>
      </c>
      <c r="B1544" s="4" t="s">
        <v>6936</v>
      </c>
    </row>
    <row r="1545" spans="1:2" x14ac:dyDescent="0.2">
      <c r="A1545" s="4" t="s">
        <v>5270</v>
      </c>
      <c r="B1545" s="4" t="s">
        <v>6936</v>
      </c>
    </row>
    <row r="1546" spans="1:2" x14ac:dyDescent="0.2">
      <c r="A1546" s="148" t="s">
        <v>4612</v>
      </c>
      <c r="B1546" s="4" t="s">
        <v>4096</v>
      </c>
    </row>
    <row r="1547" spans="1:2" x14ac:dyDescent="0.2">
      <c r="A1547" s="153" t="s">
        <v>4631</v>
      </c>
      <c r="B1547" s="4" t="s">
        <v>4096</v>
      </c>
    </row>
    <row r="1548" spans="1:2" x14ac:dyDescent="0.2">
      <c r="A1548" s="4" t="s">
        <v>4758</v>
      </c>
      <c r="B1548" s="4" t="s">
        <v>6889</v>
      </c>
    </row>
    <row r="1549" spans="1:2" x14ac:dyDescent="0.2">
      <c r="A1549" s="150" t="s">
        <v>4733</v>
      </c>
      <c r="B1549" s="150" t="s">
        <v>6877</v>
      </c>
    </row>
    <row r="1550" spans="1:2" x14ac:dyDescent="0.2">
      <c r="A1550" s="150" t="s">
        <v>4733</v>
      </c>
      <c r="B1550" s="150" t="s">
        <v>6886</v>
      </c>
    </row>
    <row r="1551" spans="1:2" x14ac:dyDescent="0.2">
      <c r="A1551" s="150" t="s">
        <v>4733</v>
      </c>
      <c r="B1551" s="150" t="s">
        <v>6885</v>
      </c>
    </row>
    <row r="1552" spans="1:2" x14ac:dyDescent="0.2">
      <c r="A1552" s="4" t="s">
        <v>4458</v>
      </c>
      <c r="B1552" s="27" t="s">
        <v>4096</v>
      </c>
    </row>
    <row r="1553" spans="1:2" x14ac:dyDescent="0.2">
      <c r="A1553" s="4" t="s">
        <v>5420</v>
      </c>
      <c r="B1553" s="150" t="s">
        <v>4096</v>
      </c>
    </row>
    <row r="1554" spans="1:2" x14ac:dyDescent="0.2">
      <c r="A1554" s="4" t="s">
        <v>6593</v>
      </c>
      <c r="B1554" s="4" t="s">
        <v>7049</v>
      </c>
    </row>
    <row r="1555" spans="1:2" x14ac:dyDescent="0.2">
      <c r="A1555" s="4" t="s">
        <v>6594</v>
      </c>
      <c r="B1555" s="4" t="s">
        <v>7049</v>
      </c>
    </row>
    <row r="1556" spans="1:2" x14ac:dyDescent="0.2">
      <c r="A1556" s="4" t="s">
        <v>4437</v>
      </c>
      <c r="B1556" s="27" t="s">
        <v>4096</v>
      </c>
    </row>
    <row r="1557" spans="1:2" x14ac:dyDescent="0.2">
      <c r="A1557" s="4" t="s">
        <v>4566</v>
      </c>
      <c r="B1557" s="4" t="s">
        <v>4096</v>
      </c>
    </row>
    <row r="1558" spans="1:2" x14ac:dyDescent="0.2">
      <c r="A1558" s="4" t="s">
        <v>6200</v>
      </c>
      <c r="B1558" s="4" t="s">
        <v>4096</v>
      </c>
    </row>
    <row r="1559" spans="1:2" x14ac:dyDescent="0.2">
      <c r="A1559" s="150" t="s">
        <v>5844</v>
      </c>
      <c r="B1559" s="4" t="s">
        <v>6986</v>
      </c>
    </row>
    <row r="1560" spans="1:2" x14ac:dyDescent="0.2">
      <c r="A1560" s="4" t="s">
        <v>4479</v>
      </c>
      <c r="B1560" s="27" t="s">
        <v>4096</v>
      </c>
    </row>
    <row r="1561" spans="1:2" x14ac:dyDescent="0.2">
      <c r="A1561" s="4" t="s">
        <v>5051</v>
      </c>
      <c r="B1561" s="4" t="s">
        <v>6877</v>
      </c>
    </row>
    <row r="1562" spans="1:2" x14ac:dyDescent="0.2">
      <c r="A1562" s="4" t="s">
        <v>5052</v>
      </c>
      <c r="B1562" s="4" t="s">
        <v>6877</v>
      </c>
    </row>
    <row r="1563" spans="1:2" x14ac:dyDescent="0.2">
      <c r="A1563" s="4" t="s">
        <v>5053</v>
      </c>
      <c r="B1563" s="4" t="s">
        <v>6877</v>
      </c>
    </row>
    <row r="1564" spans="1:2" x14ac:dyDescent="0.2">
      <c r="A1564" s="4" t="s">
        <v>5054</v>
      </c>
      <c r="B1564" s="4" t="s">
        <v>6877</v>
      </c>
    </row>
    <row r="1565" spans="1:2" x14ac:dyDescent="0.2">
      <c r="A1565" s="4" t="s">
        <v>4953</v>
      </c>
      <c r="B1565" s="4" t="s">
        <v>6877</v>
      </c>
    </row>
    <row r="1566" spans="1:2" x14ac:dyDescent="0.2">
      <c r="A1566" s="4" t="s">
        <v>4954</v>
      </c>
      <c r="B1566" s="4" t="s">
        <v>6877</v>
      </c>
    </row>
    <row r="1567" spans="1:2" x14ac:dyDescent="0.2">
      <c r="A1567" s="4" t="s">
        <v>4955</v>
      </c>
      <c r="B1567" s="4" t="s">
        <v>6877</v>
      </c>
    </row>
    <row r="1568" spans="1:2" x14ac:dyDescent="0.2">
      <c r="A1568" s="4" t="s">
        <v>4956</v>
      </c>
      <c r="B1568" s="4" t="s">
        <v>6877</v>
      </c>
    </row>
    <row r="1569" spans="1:2" x14ac:dyDescent="0.2">
      <c r="A1569" s="4" t="s">
        <v>4957</v>
      </c>
      <c r="B1569" s="4" t="s">
        <v>6877</v>
      </c>
    </row>
    <row r="1570" spans="1:2" x14ac:dyDescent="0.2">
      <c r="A1570" s="4" t="s">
        <v>4902</v>
      </c>
      <c r="B1570" s="4" t="s">
        <v>6877</v>
      </c>
    </row>
    <row r="1571" spans="1:2" x14ac:dyDescent="0.2">
      <c r="A1571" s="4" t="s">
        <v>4858</v>
      </c>
      <c r="B1571" s="4" t="s">
        <v>6893</v>
      </c>
    </row>
    <row r="1572" spans="1:2" x14ac:dyDescent="0.2">
      <c r="A1572" s="153" t="s">
        <v>4640</v>
      </c>
      <c r="B1572" s="4" t="s">
        <v>4096</v>
      </c>
    </row>
    <row r="1573" spans="1:2" x14ac:dyDescent="0.2">
      <c r="A1573" s="148" t="s">
        <v>5393</v>
      </c>
      <c r="B1573" s="4" t="s">
        <v>6937</v>
      </c>
    </row>
    <row r="1574" spans="1:2" x14ac:dyDescent="0.2">
      <c r="A1574" s="4" t="s">
        <v>5427</v>
      </c>
      <c r="B1574" s="4" t="s">
        <v>4096</v>
      </c>
    </row>
    <row r="1575" spans="1:2" x14ac:dyDescent="0.2">
      <c r="A1575" s="4" t="s">
        <v>5345</v>
      </c>
      <c r="B1575" s="4" t="s">
        <v>6936</v>
      </c>
    </row>
    <row r="1576" spans="1:2" x14ac:dyDescent="0.2">
      <c r="A1576" s="4" t="s">
        <v>6595</v>
      </c>
      <c r="B1576" s="4" t="s">
        <v>7048</v>
      </c>
    </row>
    <row r="1577" spans="1:2" x14ac:dyDescent="0.2">
      <c r="A1577" s="4" t="s">
        <v>6596</v>
      </c>
      <c r="B1577" s="4" t="s">
        <v>7049</v>
      </c>
    </row>
    <row r="1578" spans="1:2" x14ac:dyDescent="0.2">
      <c r="A1578" s="4" t="s">
        <v>4547</v>
      </c>
      <c r="B1578" s="4" t="s">
        <v>6875</v>
      </c>
    </row>
    <row r="1579" spans="1:2" x14ac:dyDescent="0.2">
      <c r="A1579" s="4" t="s">
        <v>5430</v>
      </c>
      <c r="B1579" s="4" t="s">
        <v>4096</v>
      </c>
    </row>
    <row r="1580" spans="1:2" x14ac:dyDescent="0.2">
      <c r="A1580" s="150" t="s">
        <v>5845</v>
      </c>
      <c r="B1580" s="4" t="s">
        <v>6977</v>
      </c>
    </row>
    <row r="1581" spans="1:2" x14ac:dyDescent="0.2">
      <c r="A1581" s="150" t="s">
        <v>5648</v>
      </c>
      <c r="B1581" s="4" t="s">
        <v>6943</v>
      </c>
    </row>
    <row r="1582" spans="1:2" x14ac:dyDescent="0.2">
      <c r="A1582" s="150" t="s">
        <v>5846</v>
      </c>
      <c r="B1582" s="4" t="s">
        <v>6978</v>
      </c>
    </row>
    <row r="1583" spans="1:2" x14ac:dyDescent="0.2">
      <c r="A1583" s="158" t="s">
        <v>5429</v>
      </c>
      <c r="B1583" s="4" t="s">
        <v>4096</v>
      </c>
    </row>
    <row r="1584" spans="1:2" x14ac:dyDescent="0.2">
      <c r="A1584" s="150" t="s">
        <v>6407</v>
      </c>
      <c r="B1584" s="150" t="s">
        <v>7021</v>
      </c>
    </row>
    <row r="1585" spans="1:2" x14ac:dyDescent="0.2">
      <c r="A1585" s="4" t="s">
        <v>5337</v>
      </c>
      <c r="B1585" s="4" t="s">
        <v>6934</v>
      </c>
    </row>
    <row r="1586" spans="1:2" x14ac:dyDescent="0.2">
      <c r="A1586" s="150" t="s">
        <v>5499</v>
      </c>
      <c r="B1586" s="4" t="s">
        <v>6939</v>
      </c>
    </row>
    <row r="1587" spans="1:2" x14ac:dyDescent="0.2">
      <c r="A1587" s="4" t="s">
        <v>5365</v>
      </c>
      <c r="B1587" s="4" t="s">
        <v>6936</v>
      </c>
    </row>
    <row r="1588" spans="1:2" x14ac:dyDescent="0.2">
      <c r="A1588" s="150" t="s">
        <v>5649</v>
      </c>
      <c r="B1588" s="4" t="s">
        <v>6942</v>
      </c>
    </row>
    <row r="1589" spans="1:2" x14ac:dyDescent="0.2">
      <c r="A1589" s="148" t="s">
        <v>4500</v>
      </c>
      <c r="B1589" s="4" t="s">
        <v>6851</v>
      </c>
    </row>
    <row r="1590" spans="1:2" x14ac:dyDescent="0.2">
      <c r="A1590" s="148" t="s">
        <v>4500</v>
      </c>
      <c r="B1590" s="4" t="s">
        <v>6850</v>
      </c>
    </row>
    <row r="1591" spans="1:2" x14ac:dyDescent="0.2">
      <c r="A1591" s="148" t="s">
        <v>4500</v>
      </c>
      <c r="B1591" s="4" t="s">
        <v>6854</v>
      </c>
    </row>
    <row r="1592" spans="1:2" x14ac:dyDescent="0.2">
      <c r="A1592" s="148" t="s">
        <v>4500</v>
      </c>
      <c r="B1592" s="4" t="s">
        <v>6855</v>
      </c>
    </row>
    <row r="1593" spans="1:2" x14ac:dyDescent="0.2">
      <c r="A1593" s="148" t="s">
        <v>4500</v>
      </c>
      <c r="B1593" s="4" t="s">
        <v>6856</v>
      </c>
    </row>
    <row r="1594" spans="1:2" x14ac:dyDescent="0.2">
      <c r="A1594" s="148" t="s">
        <v>4500</v>
      </c>
      <c r="B1594" s="4" t="s">
        <v>6857</v>
      </c>
    </row>
    <row r="1595" spans="1:2" x14ac:dyDescent="0.2">
      <c r="A1595" s="148" t="s">
        <v>4500</v>
      </c>
      <c r="B1595" s="4" t="s">
        <v>6858</v>
      </c>
    </row>
    <row r="1596" spans="1:2" x14ac:dyDescent="0.2">
      <c r="A1596" s="148" t="s">
        <v>4500</v>
      </c>
      <c r="B1596" s="4" t="s">
        <v>6859</v>
      </c>
    </row>
    <row r="1597" spans="1:2" x14ac:dyDescent="0.2">
      <c r="A1597" s="148" t="s">
        <v>4500</v>
      </c>
      <c r="B1597" s="4" t="s">
        <v>6860</v>
      </c>
    </row>
    <row r="1598" spans="1:2" x14ac:dyDescent="0.2">
      <c r="A1598" s="148" t="s">
        <v>4500</v>
      </c>
      <c r="B1598" s="4" t="s">
        <v>6861</v>
      </c>
    </row>
    <row r="1599" spans="1:2" x14ac:dyDescent="0.2">
      <c r="A1599" s="4" t="s">
        <v>4501</v>
      </c>
      <c r="B1599" s="4" t="s">
        <v>6853</v>
      </c>
    </row>
    <row r="1600" spans="1:2" x14ac:dyDescent="0.2">
      <c r="A1600" s="4" t="s">
        <v>4501</v>
      </c>
      <c r="B1600" s="4" t="s">
        <v>6854</v>
      </c>
    </row>
    <row r="1601" spans="1:2" x14ac:dyDescent="0.2">
      <c r="A1601" s="4" t="s">
        <v>4501</v>
      </c>
      <c r="B1601" s="4" t="s">
        <v>6855</v>
      </c>
    </row>
    <row r="1602" spans="1:2" x14ac:dyDescent="0.2">
      <c r="A1602" s="4" t="s">
        <v>4501</v>
      </c>
      <c r="B1602" s="4" t="s">
        <v>6856</v>
      </c>
    </row>
    <row r="1603" spans="1:2" x14ac:dyDescent="0.2">
      <c r="A1603" s="4" t="s">
        <v>4501</v>
      </c>
      <c r="B1603" s="4" t="s">
        <v>6857</v>
      </c>
    </row>
    <row r="1604" spans="1:2" x14ac:dyDescent="0.2">
      <c r="A1604" s="4" t="s">
        <v>4501</v>
      </c>
      <c r="B1604" s="4" t="s">
        <v>6858</v>
      </c>
    </row>
    <row r="1605" spans="1:2" x14ac:dyDescent="0.2">
      <c r="A1605" s="4" t="s">
        <v>4501</v>
      </c>
      <c r="B1605" s="4" t="s">
        <v>6859</v>
      </c>
    </row>
    <row r="1606" spans="1:2" x14ac:dyDescent="0.2">
      <c r="A1606" s="4" t="s">
        <v>4501</v>
      </c>
      <c r="B1606" s="4" t="s">
        <v>6860</v>
      </c>
    </row>
    <row r="1607" spans="1:2" x14ac:dyDescent="0.2">
      <c r="A1607" s="4" t="s">
        <v>4501</v>
      </c>
      <c r="B1607" s="4" t="s">
        <v>6861</v>
      </c>
    </row>
    <row r="1608" spans="1:2" x14ac:dyDescent="0.2">
      <c r="A1608" s="4" t="s">
        <v>4438</v>
      </c>
      <c r="B1608" s="27" t="s">
        <v>4096</v>
      </c>
    </row>
    <row r="1609" spans="1:2" x14ac:dyDescent="0.2">
      <c r="A1609" s="4" t="s">
        <v>6669</v>
      </c>
      <c r="B1609" s="4" t="s">
        <v>7049</v>
      </c>
    </row>
    <row r="1610" spans="1:2" x14ac:dyDescent="0.2">
      <c r="A1610" s="4" t="s">
        <v>4557</v>
      </c>
      <c r="B1610" s="4" t="s">
        <v>6875</v>
      </c>
    </row>
    <row r="1611" spans="1:2" x14ac:dyDescent="0.2">
      <c r="A1611" s="4" t="s">
        <v>6212</v>
      </c>
      <c r="B1611" s="4" t="s">
        <v>4096</v>
      </c>
    </row>
    <row r="1612" spans="1:2" x14ac:dyDescent="0.2">
      <c r="A1612" s="148" t="s">
        <v>6235</v>
      </c>
      <c r="B1612" s="4" t="s">
        <v>4096</v>
      </c>
    </row>
    <row r="1613" spans="1:2" x14ac:dyDescent="0.2">
      <c r="A1613" s="148" t="s">
        <v>6236</v>
      </c>
      <c r="B1613" s="4" t="s">
        <v>4096</v>
      </c>
    </row>
    <row r="1614" spans="1:2" x14ac:dyDescent="0.2">
      <c r="A1614" s="4" t="s">
        <v>6491</v>
      </c>
      <c r="B1614" s="4" t="s">
        <v>4096</v>
      </c>
    </row>
    <row r="1615" spans="1:2" x14ac:dyDescent="0.2">
      <c r="A1615" s="4" t="s">
        <v>6408</v>
      </c>
      <c r="B1615" s="4" t="s">
        <v>7023</v>
      </c>
    </row>
    <row r="1616" spans="1:2" x14ac:dyDescent="0.2">
      <c r="A1616" s="4" t="s">
        <v>6245</v>
      </c>
      <c r="B1616" s="4" t="s">
        <v>4096</v>
      </c>
    </row>
    <row r="1617" spans="1:2" x14ac:dyDescent="0.2">
      <c r="A1617" s="4" t="s">
        <v>6670</v>
      </c>
      <c r="B1617" s="4" t="s">
        <v>7049</v>
      </c>
    </row>
    <row r="1618" spans="1:2" x14ac:dyDescent="0.2">
      <c r="A1618" s="4" t="s">
        <v>6702</v>
      </c>
      <c r="B1618" s="4" t="s">
        <v>7049</v>
      </c>
    </row>
    <row r="1619" spans="1:2" x14ac:dyDescent="0.2">
      <c r="A1619" s="4" t="s">
        <v>6535</v>
      </c>
      <c r="B1619" s="4" t="s">
        <v>4096</v>
      </c>
    </row>
    <row r="1620" spans="1:2" x14ac:dyDescent="0.2">
      <c r="A1620" s="4" t="s">
        <v>6498</v>
      </c>
      <c r="B1620" s="4" t="s">
        <v>4096</v>
      </c>
    </row>
    <row r="1621" spans="1:2" x14ac:dyDescent="0.2">
      <c r="A1621" s="4" t="s">
        <v>6597</v>
      </c>
      <c r="B1621" s="4" t="s">
        <v>7049</v>
      </c>
    </row>
    <row r="1622" spans="1:2" x14ac:dyDescent="0.2">
      <c r="A1622" s="148" t="s">
        <v>4611</v>
      </c>
      <c r="B1622" s="4" t="s">
        <v>4096</v>
      </c>
    </row>
    <row r="1623" spans="1:2" x14ac:dyDescent="0.2">
      <c r="A1623" s="4" t="s">
        <v>6703</v>
      </c>
      <c r="B1623" s="4" t="s">
        <v>7049</v>
      </c>
    </row>
    <row r="1624" spans="1:2" x14ac:dyDescent="0.2">
      <c r="A1624" s="4" t="s">
        <v>6598</v>
      </c>
      <c r="B1624" s="4" t="s">
        <v>7049</v>
      </c>
    </row>
    <row r="1625" spans="1:2" x14ac:dyDescent="0.2">
      <c r="A1625" s="27" t="s">
        <v>4096</v>
      </c>
      <c r="B1625" s="27" t="s">
        <v>4096</v>
      </c>
    </row>
    <row r="1626" spans="1:2" x14ac:dyDescent="0.2">
      <c r="A1626" s="4" t="s">
        <v>4307</v>
      </c>
      <c r="B1626" s="4" t="s">
        <v>6853</v>
      </c>
    </row>
    <row r="1627" spans="1:2" x14ac:dyDescent="0.2">
      <c r="A1627" s="4" t="s">
        <v>4307</v>
      </c>
      <c r="B1627" s="4" t="s">
        <v>6854</v>
      </c>
    </row>
    <row r="1628" spans="1:2" x14ac:dyDescent="0.2">
      <c r="A1628" s="4" t="s">
        <v>4307</v>
      </c>
      <c r="B1628" s="4" t="s">
        <v>6855</v>
      </c>
    </row>
    <row r="1629" spans="1:2" x14ac:dyDescent="0.2">
      <c r="A1629" s="4" t="s">
        <v>4307</v>
      </c>
      <c r="B1629" s="4" t="s">
        <v>6856</v>
      </c>
    </row>
    <row r="1630" spans="1:2" x14ac:dyDescent="0.2">
      <c r="A1630" s="4" t="s">
        <v>4307</v>
      </c>
      <c r="B1630" s="4" t="s">
        <v>6857</v>
      </c>
    </row>
    <row r="1631" spans="1:2" x14ac:dyDescent="0.2">
      <c r="A1631" s="4" t="s">
        <v>4307</v>
      </c>
      <c r="B1631" s="4" t="s">
        <v>6858</v>
      </c>
    </row>
    <row r="1632" spans="1:2" x14ac:dyDescent="0.2">
      <c r="A1632" s="4" t="s">
        <v>4307</v>
      </c>
      <c r="B1632" s="4" t="s">
        <v>6859</v>
      </c>
    </row>
    <row r="1633" spans="1:2" x14ac:dyDescent="0.2">
      <c r="A1633" s="4" t="s">
        <v>4307</v>
      </c>
      <c r="B1633" s="4" t="s">
        <v>6860</v>
      </c>
    </row>
    <row r="1634" spans="1:2" x14ac:dyDescent="0.2">
      <c r="A1634" s="4" t="s">
        <v>4307</v>
      </c>
      <c r="B1634" s="4" t="s">
        <v>6861</v>
      </c>
    </row>
    <row r="1635" spans="1:2" x14ac:dyDescent="0.2">
      <c r="A1635" s="4" t="s">
        <v>4096</v>
      </c>
      <c r="B1635" s="4" t="s">
        <v>6862</v>
      </c>
    </row>
    <row r="1636" spans="1:2" x14ac:dyDescent="0.2">
      <c r="A1636" s="4" t="s">
        <v>4096</v>
      </c>
      <c r="B1636" s="4" t="s">
        <v>4018</v>
      </c>
    </row>
    <row r="1637" spans="1:2" x14ac:dyDescent="0.2">
      <c r="A1637" s="4" t="s">
        <v>4307</v>
      </c>
      <c r="B1637" s="4" t="s">
        <v>6853</v>
      </c>
    </row>
    <row r="1638" spans="1:2" x14ac:dyDescent="0.2">
      <c r="A1638" s="4" t="s">
        <v>4307</v>
      </c>
      <c r="B1638" s="4" t="s">
        <v>6854</v>
      </c>
    </row>
    <row r="1639" spans="1:2" x14ac:dyDescent="0.2">
      <c r="A1639" s="4" t="s">
        <v>4307</v>
      </c>
      <c r="B1639" s="4" t="s">
        <v>6855</v>
      </c>
    </row>
    <row r="1640" spans="1:2" x14ac:dyDescent="0.2">
      <c r="A1640" s="4" t="s">
        <v>4307</v>
      </c>
      <c r="B1640" s="4" t="s">
        <v>6856</v>
      </c>
    </row>
    <row r="1641" spans="1:2" x14ac:dyDescent="0.2">
      <c r="A1641" s="4" t="s">
        <v>4307</v>
      </c>
      <c r="B1641" s="4" t="s">
        <v>6857</v>
      </c>
    </row>
    <row r="1642" spans="1:2" x14ac:dyDescent="0.2">
      <c r="A1642" s="4" t="s">
        <v>4307</v>
      </c>
      <c r="B1642" s="4" t="s">
        <v>6858</v>
      </c>
    </row>
    <row r="1643" spans="1:2" x14ac:dyDescent="0.2">
      <c r="A1643" s="4" t="s">
        <v>4307</v>
      </c>
      <c r="B1643" s="4" t="s">
        <v>6859</v>
      </c>
    </row>
    <row r="1644" spans="1:2" x14ac:dyDescent="0.2">
      <c r="A1644" s="4" t="s">
        <v>4307</v>
      </c>
      <c r="B1644" s="4" t="s">
        <v>6860</v>
      </c>
    </row>
    <row r="1645" spans="1:2" x14ac:dyDescent="0.2">
      <c r="A1645" s="4" t="s">
        <v>4307</v>
      </c>
      <c r="B1645" s="4" t="s">
        <v>6861</v>
      </c>
    </row>
    <row r="1646" spans="1:2" x14ac:dyDescent="0.2">
      <c r="A1646" s="4" t="s">
        <v>4307</v>
      </c>
      <c r="B1646" s="4" t="s">
        <v>6853</v>
      </c>
    </row>
    <row r="1647" spans="1:2" x14ac:dyDescent="0.2">
      <c r="A1647" s="4" t="s">
        <v>4307</v>
      </c>
      <c r="B1647" s="4" t="s">
        <v>6854</v>
      </c>
    </row>
    <row r="1648" spans="1:2" x14ac:dyDescent="0.2">
      <c r="A1648" s="4" t="s">
        <v>4307</v>
      </c>
      <c r="B1648" s="4" t="s">
        <v>6855</v>
      </c>
    </row>
    <row r="1649" spans="1:2" x14ac:dyDescent="0.2">
      <c r="A1649" s="4" t="s">
        <v>4307</v>
      </c>
      <c r="B1649" s="4" t="s">
        <v>6856</v>
      </c>
    </row>
    <row r="1650" spans="1:2" x14ac:dyDescent="0.2">
      <c r="A1650" s="4" t="s">
        <v>4307</v>
      </c>
      <c r="B1650" s="4" t="s">
        <v>6857</v>
      </c>
    </row>
    <row r="1651" spans="1:2" x14ac:dyDescent="0.2">
      <c r="A1651" s="4" t="s">
        <v>4307</v>
      </c>
      <c r="B1651" s="4" t="s">
        <v>6858</v>
      </c>
    </row>
    <row r="1652" spans="1:2" x14ac:dyDescent="0.2">
      <c r="A1652" s="4" t="s">
        <v>4307</v>
      </c>
      <c r="B1652" s="4" t="s">
        <v>6866</v>
      </c>
    </row>
    <row r="1653" spans="1:2" x14ac:dyDescent="0.2">
      <c r="A1653" s="4" t="s">
        <v>4307</v>
      </c>
      <c r="B1653" s="4" t="s">
        <v>6860</v>
      </c>
    </row>
    <row r="1654" spans="1:2" x14ac:dyDescent="0.2">
      <c r="A1654" s="4" t="s">
        <v>4307</v>
      </c>
      <c r="B1654" s="4" t="s">
        <v>6861</v>
      </c>
    </row>
    <row r="1655" spans="1:2" x14ac:dyDescent="0.2">
      <c r="A1655" s="4" t="s">
        <v>4096</v>
      </c>
      <c r="B1655" s="4" t="s">
        <v>6853</v>
      </c>
    </row>
    <row r="1656" spans="1:2" x14ac:dyDescent="0.2">
      <c r="A1656" s="4" t="s">
        <v>4096</v>
      </c>
      <c r="B1656" s="4" t="s">
        <v>6854</v>
      </c>
    </row>
    <row r="1657" spans="1:2" x14ac:dyDescent="0.2">
      <c r="A1657" s="4" t="s">
        <v>4096</v>
      </c>
      <c r="B1657" s="4" t="s">
        <v>6855</v>
      </c>
    </row>
    <row r="1658" spans="1:2" x14ac:dyDescent="0.2">
      <c r="A1658" s="4" t="s">
        <v>4096</v>
      </c>
      <c r="B1658" s="4" t="s">
        <v>6856</v>
      </c>
    </row>
    <row r="1659" spans="1:2" x14ac:dyDescent="0.2">
      <c r="A1659" s="4" t="s">
        <v>4096</v>
      </c>
      <c r="B1659" s="4" t="s">
        <v>6857</v>
      </c>
    </row>
    <row r="1660" spans="1:2" x14ac:dyDescent="0.2">
      <c r="A1660" s="4" t="s">
        <v>4096</v>
      </c>
      <c r="B1660" s="4" t="s">
        <v>6858</v>
      </c>
    </row>
    <row r="1661" spans="1:2" x14ac:dyDescent="0.2">
      <c r="A1661" s="4" t="s">
        <v>4096</v>
      </c>
      <c r="B1661" s="4" t="s">
        <v>6866</v>
      </c>
    </row>
    <row r="1662" spans="1:2" x14ac:dyDescent="0.2">
      <c r="A1662" s="4" t="s">
        <v>4096</v>
      </c>
      <c r="B1662" s="4" t="s">
        <v>6860</v>
      </c>
    </row>
    <row r="1663" spans="1:2" x14ac:dyDescent="0.2">
      <c r="A1663" s="4" t="s">
        <v>4096</v>
      </c>
      <c r="B1663" s="4" t="s">
        <v>6861</v>
      </c>
    </row>
    <row r="1664" spans="1:2" x14ac:dyDescent="0.2">
      <c r="A1664" s="4" t="s">
        <v>4096</v>
      </c>
      <c r="B1664" s="4" t="s">
        <v>4096</v>
      </c>
    </row>
    <row r="1665" spans="1:2" x14ac:dyDescent="0.2">
      <c r="A1665" s="4" t="s">
        <v>4096</v>
      </c>
      <c r="B1665" s="152" t="s">
        <v>6871</v>
      </c>
    </row>
    <row r="1666" spans="1:2" x14ac:dyDescent="0.2">
      <c r="A1666" s="4" t="s">
        <v>4096</v>
      </c>
      <c r="B1666" s="4" t="s">
        <v>6872</v>
      </c>
    </row>
    <row r="1667" spans="1:2" x14ac:dyDescent="0.2">
      <c r="A1667" s="4" t="s">
        <v>4096</v>
      </c>
      <c r="B1667" s="4" t="s">
        <v>6873</v>
      </c>
    </row>
    <row r="1668" spans="1:2" x14ac:dyDescent="0.2">
      <c r="A1668" s="4" t="s">
        <v>4096</v>
      </c>
      <c r="B1668" s="4" t="s">
        <v>6872</v>
      </c>
    </row>
    <row r="1669" spans="1:2" x14ac:dyDescent="0.2">
      <c r="A1669" s="4" t="s">
        <v>4096</v>
      </c>
      <c r="B1669" s="152" t="s">
        <v>6871</v>
      </c>
    </row>
    <row r="1670" spans="1:2" x14ac:dyDescent="0.2">
      <c r="A1670" s="4" t="s">
        <v>4096</v>
      </c>
      <c r="B1670" s="4" t="s">
        <v>6873</v>
      </c>
    </row>
    <row r="1671" spans="1:2" x14ac:dyDescent="0.2">
      <c r="A1671" s="4" t="s">
        <v>4096</v>
      </c>
      <c r="B1671" s="4" t="s">
        <v>6874</v>
      </c>
    </row>
    <row r="1672" spans="1:2" x14ac:dyDescent="0.2">
      <c r="A1672" s="4" t="s">
        <v>4096</v>
      </c>
      <c r="B1672" s="4" t="s">
        <v>6872</v>
      </c>
    </row>
    <row r="1673" spans="1:2" x14ac:dyDescent="0.2">
      <c r="A1673" s="4" t="s">
        <v>4096</v>
      </c>
      <c r="B1673" s="152" t="s">
        <v>6871</v>
      </c>
    </row>
    <row r="1674" spans="1:2" x14ac:dyDescent="0.2">
      <c r="A1674" s="4" t="s">
        <v>4096</v>
      </c>
      <c r="B1674" s="4" t="s">
        <v>6873</v>
      </c>
    </row>
    <row r="1675" spans="1:2" x14ac:dyDescent="0.2">
      <c r="A1675" s="4" t="s">
        <v>4096</v>
      </c>
      <c r="B1675" s="4" t="s">
        <v>6872</v>
      </c>
    </row>
    <row r="1676" spans="1:2" x14ac:dyDescent="0.2">
      <c r="A1676" s="4" t="s">
        <v>4096</v>
      </c>
      <c r="B1676" s="152" t="s">
        <v>6871</v>
      </c>
    </row>
    <row r="1677" spans="1:2" x14ac:dyDescent="0.2">
      <c r="A1677" s="4" t="s">
        <v>4096</v>
      </c>
      <c r="B1677" s="4" t="s">
        <v>6873</v>
      </c>
    </row>
    <row r="1678" spans="1:2" x14ac:dyDescent="0.2">
      <c r="A1678" s="4" t="s">
        <v>4096</v>
      </c>
      <c r="B1678" s="4" t="s">
        <v>6872</v>
      </c>
    </row>
    <row r="1679" spans="1:2" x14ac:dyDescent="0.2">
      <c r="A1679" s="4" t="s">
        <v>4096</v>
      </c>
      <c r="B1679" s="152" t="s">
        <v>6871</v>
      </c>
    </row>
    <row r="1680" spans="1:2" x14ac:dyDescent="0.2">
      <c r="A1680" s="4" t="s">
        <v>4096</v>
      </c>
      <c r="B1680" s="4" t="s">
        <v>6873</v>
      </c>
    </row>
    <row r="1681" spans="1:2" x14ac:dyDescent="0.2">
      <c r="A1681" s="4" t="s">
        <v>4096</v>
      </c>
      <c r="B1681" s="4" t="s">
        <v>6875</v>
      </c>
    </row>
    <row r="1682" spans="1:2" x14ac:dyDescent="0.2">
      <c r="A1682" s="4" t="s">
        <v>4096</v>
      </c>
      <c r="B1682" s="4" t="s">
        <v>6867</v>
      </c>
    </row>
    <row r="1683" spans="1:2" x14ac:dyDescent="0.2">
      <c r="A1683" s="4" t="s">
        <v>4096</v>
      </c>
      <c r="B1683" s="4" t="s">
        <v>6867</v>
      </c>
    </row>
    <row r="1684" spans="1:2" x14ac:dyDescent="0.2">
      <c r="A1684" s="4" t="s">
        <v>4096</v>
      </c>
      <c r="B1684" s="4" t="s">
        <v>6874</v>
      </c>
    </row>
    <row r="1685" spans="1:2" x14ac:dyDescent="0.2">
      <c r="A1685" s="4" t="s">
        <v>4096</v>
      </c>
      <c r="B1685" s="4" t="s">
        <v>6867</v>
      </c>
    </row>
    <row r="1686" spans="1:2" x14ac:dyDescent="0.2">
      <c r="A1686" s="4" t="s">
        <v>4096</v>
      </c>
      <c r="B1686" s="4" t="s">
        <v>6874</v>
      </c>
    </row>
    <row r="1687" spans="1:2" x14ac:dyDescent="0.2">
      <c r="A1687" s="4" t="s">
        <v>4096</v>
      </c>
      <c r="B1687" s="4" t="s">
        <v>6874</v>
      </c>
    </row>
    <row r="1688" spans="1:2" x14ac:dyDescent="0.2">
      <c r="A1688" s="4" t="s">
        <v>4096</v>
      </c>
      <c r="B1688" s="4" t="s">
        <v>6874</v>
      </c>
    </row>
    <row r="1689" spans="1:2" x14ac:dyDescent="0.2">
      <c r="A1689" s="4" t="s">
        <v>4096</v>
      </c>
      <c r="B1689" s="4" t="s">
        <v>6867</v>
      </c>
    </row>
    <row r="1690" spans="1:2" x14ac:dyDescent="0.2">
      <c r="A1690" s="4" t="s">
        <v>4096</v>
      </c>
      <c r="B1690" s="4" t="s">
        <v>6867</v>
      </c>
    </row>
    <row r="1691" spans="1:2" x14ac:dyDescent="0.2">
      <c r="A1691" s="4" t="s">
        <v>4096</v>
      </c>
      <c r="B1691" s="4" t="s">
        <v>6914</v>
      </c>
    </row>
    <row r="1692" spans="1:2" x14ac:dyDescent="0.2">
      <c r="A1692" s="4" t="s">
        <v>4096</v>
      </c>
      <c r="B1692" s="4" t="s">
        <v>6915</v>
      </c>
    </row>
    <row r="1693" spans="1:2" x14ac:dyDescent="0.2">
      <c r="A1693" s="4" t="s">
        <v>4096</v>
      </c>
      <c r="B1693" s="4" t="s">
        <v>6916</v>
      </c>
    </row>
    <row r="1694" spans="1:2" x14ac:dyDescent="0.2">
      <c r="A1694" s="4" t="s">
        <v>4096</v>
      </c>
      <c r="B1694" s="4" t="s">
        <v>6917</v>
      </c>
    </row>
    <row r="1695" spans="1:2" x14ac:dyDescent="0.2">
      <c r="A1695" s="4" t="s">
        <v>4096</v>
      </c>
      <c r="B1695" s="4" t="s">
        <v>6918</v>
      </c>
    </row>
    <row r="1696" spans="1:2" x14ac:dyDescent="0.2">
      <c r="A1696" s="4" t="s">
        <v>4096</v>
      </c>
      <c r="B1696" s="4" t="s">
        <v>6919</v>
      </c>
    </row>
    <row r="1697" spans="1:2" x14ac:dyDescent="0.2">
      <c r="A1697" s="4" t="s">
        <v>4096</v>
      </c>
      <c r="B1697" s="4" t="s">
        <v>6920</v>
      </c>
    </row>
    <row r="1698" spans="1:2" x14ac:dyDescent="0.2">
      <c r="A1698" s="4" t="s">
        <v>4096</v>
      </c>
      <c r="B1698" s="4" t="s">
        <v>6921</v>
      </c>
    </row>
    <row r="1699" spans="1:2" x14ac:dyDescent="0.2">
      <c r="A1699" s="4" t="s">
        <v>4096</v>
      </c>
      <c r="B1699" s="4" t="s">
        <v>6922</v>
      </c>
    </row>
    <row r="1700" spans="1:2" x14ac:dyDescent="0.2">
      <c r="A1700" s="4" t="s">
        <v>4096</v>
      </c>
      <c r="B1700" s="4" t="s">
        <v>6923</v>
      </c>
    </row>
    <row r="1701" spans="1:2" x14ac:dyDescent="0.2">
      <c r="A1701" s="4" t="s">
        <v>4096</v>
      </c>
      <c r="B1701" s="4" t="s">
        <v>6924</v>
      </c>
    </row>
    <row r="1702" spans="1:2" x14ac:dyDescent="0.2">
      <c r="A1702" s="4" t="s">
        <v>4096</v>
      </c>
      <c r="B1702" s="4" t="s">
        <v>6925</v>
      </c>
    </row>
    <row r="1703" spans="1:2" x14ac:dyDescent="0.2">
      <c r="A1703" s="4" t="s">
        <v>4096</v>
      </c>
      <c r="B1703" s="4" t="s">
        <v>6926</v>
      </c>
    </row>
    <row r="1704" spans="1:2" x14ac:dyDescent="0.2">
      <c r="A1704" s="4" t="s">
        <v>4096</v>
      </c>
      <c r="B1704" s="4" t="s">
        <v>6927</v>
      </c>
    </row>
    <row r="1705" spans="1:2" x14ac:dyDescent="0.2">
      <c r="A1705" s="4" t="s">
        <v>4096</v>
      </c>
      <c r="B1705" s="4" t="s">
        <v>6928</v>
      </c>
    </row>
    <row r="1706" spans="1:2" x14ac:dyDescent="0.2">
      <c r="A1706" s="4" t="s">
        <v>4096</v>
      </c>
      <c r="B1706" s="4" t="s">
        <v>6929</v>
      </c>
    </row>
    <row r="1707" spans="1:2" x14ac:dyDescent="0.2">
      <c r="A1707" s="4" t="s">
        <v>4096</v>
      </c>
      <c r="B1707" s="155" t="s">
        <v>6930</v>
      </c>
    </row>
    <row r="1708" spans="1:2" x14ac:dyDescent="0.2">
      <c r="A1708" s="4" t="s">
        <v>4096</v>
      </c>
      <c r="B1708" s="4" t="s">
        <v>6914</v>
      </c>
    </row>
    <row r="1709" spans="1:2" x14ac:dyDescent="0.2">
      <c r="A1709" s="4" t="s">
        <v>4096</v>
      </c>
      <c r="B1709" s="4" t="s">
        <v>6915</v>
      </c>
    </row>
    <row r="1710" spans="1:2" x14ac:dyDescent="0.2">
      <c r="A1710" s="4" t="s">
        <v>4096</v>
      </c>
      <c r="B1710" s="4" t="s">
        <v>6916</v>
      </c>
    </row>
    <row r="1711" spans="1:2" x14ac:dyDescent="0.2">
      <c r="A1711" s="4" t="s">
        <v>4096</v>
      </c>
      <c r="B1711" s="4" t="s">
        <v>6917</v>
      </c>
    </row>
    <row r="1712" spans="1:2" x14ac:dyDescent="0.2">
      <c r="A1712" s="4" t="s">
        <v>4096</v>
      </c>
      <c r="B1712" s="4" t="s">
        <v>6918</v>
      </c>
    </row>
    <row r="1713" spans="1:2" x14ac:dyDescent="0.2">
      <c r="A1713" s="4" t="s">
        <v>4096</v>
      </c>
      <c r="B1713" s="4" t="s">
        <v>6919</v>
      </c>
    </row>
    <row r="1714" spans="1:2" x14ac:dyDescent="0.2">
      <c r="A1714" s="4" t="s">
        <v>4096</v>
      </c>
      <c r="B1714" s="4" t="s">
        <v>6920</v>
      </c>
    </row>
    <row r="1715" spans="1:2" x14ac:dyDescent="0.2">
      <c r="A1715" s="4" t="s">
        <v>4096</v>
      </c>
      <c r="B1715" s="4" t="s">
        <v>6921</v>
      </c>
    </row>
    <row r="1716" spans="1:2" x14ac:dyDescent="0.2">
      <c r="A1716" s="4" t="s">
        <v>4096</v>
      </c>
      <c r="B1716" s="4" t="s">
        <v>6922</v>
      </c>
    </row>
    <row r="1717" spans="1:2" x14ac:dyDescent="0.2">
      <c r="A1717" s="4" t="s">
        <v>4096</v>
      </c>
      <c r="B1717" s="4" t="s">
        <v>6923</v>
      </c>
    </row>
    <row r="1718" spans="1:2" x14ac:dyDescent="0.2">
      <c r="A1718" s="4" t="s">
        <v>4096</v>
      </c>
      <c r="B1718" s="4" t="s">
        <v>6924</v>
      </c>
    </row>
    <row r="1719" spans="1:2" x14ac:dyDescent="0.2">
      <c r="A1719" s="4" t="s">
        <v>4096</v>
      </c>
      <c r="B1719" s="4" t="s">
        <v>6925</v>
      </c>
    </row>
    <row r="1720" spans="1:2" x14ac:dyDescent="0.2">
      <c r="A1720" s="4" t="s">
        <v>4096</v>
      </c>
      <c r="B1720" s="4" t="s">
        <v>6926</v>
      </c>
    </row>
    <row r="1721" spans="1:2" x14ac:dyDescent="0.2">
      <c r="A1721" s="4" t="s">
        <v>4096</v>
      </c>
      <c r="B1721" s="4" t="s">
        <v>6927</v>
      </c>
    </row>
    <row r="1722" spans="1:2" x14ac:dyDescent="0.2">
      <c r="A1722" s="4" t="s">
        <v>4096</v>
      </c>
      <c r="B1722" s="4" t="s">
        <v>6928</v>
      </c>
    </row>
    <row r="1723" spans="1:2" x14ac:dyDescent="0.2">
      <c r="A1723" s="4" t="s">
        <v>4096</v>
      </c>
      <c r="B1723" s="4" t="s">
        <v>6929</v>
      </c>
    </row>
    <row r="1724" spans="1:2" x14ac:dyDescent="0.2">
      <c r="A1724" s="4" t="s">
        <v>4096</v>
      </c>
      <c r="B1724" s="155" t="s">
        <v>6930</v>
      </c>
    </row>
    <row r="1725" spans="1:2" x14ac:dyDescent="0.2">
      <c r="A1725" s="4" t="s">
        <v>4096</v>
      </c>
      <c r="B1725" s="4" t="s">
        <v>6914</v>
      </c>
    </row>
    <row r="1726" spans="1:2" x14ac:dyDescent="0.2">
      <c r="A1726" s="4" t="s">
        <v>4096</v>
      </c>
      <c r="B1726" s="4" t="s">
        <v>6915</v>
      </c>
    </row>
    <row r="1727" spans="1:2" x14ac:dyDescent="0.2">
      <c r="A1727" s="4" t="s">
        <v>4096</v>
      </c>
      <c r="B1727" s="4" t="s">
        <v>6916</v>
      </c>
    </row>
    <row r="1728" spans="1:2" x14ac:dyDescent="0.2">
      <c r="A1728" s="4" t="s">
        <v>4096</v>
      </c>
      <c r="B1728" s="4" t="s">
        <v>6917</v>
      </c>
    </row>
    <row r="1729" spans="1:2" x14ac:dyDescent="0.2">
      <c r="A1729" s="4" t="s">
        <v>4096</v>
      </c>
      <c r="B1729" s="4" t="s">
        <v>6918</v>
      </c>
    </row>
    <row r="1730" spans="1:2" x14ac:dyDescent="0.2">
      <c r="A1730" s="4" t="s">
        <v>4096</v>
      </c>
      <c r="B1730" s="4" t="s">
        <v>6919</v>
      </c>
    </row>
    <row r="1731" spans="1:2" x14ac:dyDescent="0.2">
      <c r="A1731" s="4" t="s">
        <v>4096</v>
      </c>
      <c r="B1731" s="4" t="s">
        <v>6920</v>
      </c>
    </row>
    <row r="1732" spans="1:2" x14ac:dyDescent="0.2">
      <c r="A1732" s="4" t="s">
        <v>4096</v>
      </c>
      <c r="B1732" s="4" t="s">
        <v>6921</v>
      </c>
    </row>
    <row r="1733" spans="1:2" x14ac:dyDescent="0.2">
      <c r="A1733" s="4" t="s">
        <v>4096</v>
      </c>
      <c r="B1733" s="4" t="s">
        <v>6922</v>
      </c>
    </row>
    <row r="1734" spans="1:2" x14ac:dyDescent="0.2">
      <c r="A1734" s="4" t="s">
        <v>4096</v>
      </c>
      <c r="B1734" s="4" t="s">
        <v>6923</v>
      </c>
    </row>
    <row r="1735" spans="1:2" x14ac:dyDescent="0.2">
      <c r="A1735" s="4" t="s">
        <v>4096</v>
      </c>
      <c r="B1735" s="4" t="s">
        <v>6924</v>
      </c>
    </row>
    <row r="1736" spans="1:2" x14ac:dyDescent="0.2">
      <c r="A1736" s="4" t="s">
        <v>4096</v>
      </c>
      <c r="B1736" s="4" t="s">
        <v>6925</v>
      </c>
    </row>
    <row r="1737" spans="1:2" x14ac:dyDescent="0.2">
      <c r="A1737" s="4" t="s">
        <v>4096</v>
      </c>
      <c r="B1737" s="4" t="s">
        <v>6926</v>
      </c>
    </row>
    <row r="1738" spans="1:2" x14ac:dyDescent="0.2">
      <c r="A1738" s="4" t="s">
        <v>4096</v>
      </c>
      <c r="B1738" s="4" t="s">
        <v>6927</v>
      </c>
    </row>
    <row r="1739" spans="1:2" x14ac:dyDescent="0.2">
      <c r="A1739" s="4" t="s">
        <v>4096</v>
      </c>
      <c r="B1739" s="4" t="s">
        <v>6928</v>
      </c>
    </row>
    <row r="1740" spans="1:2" x14ac:dyDescent="0.2">
      <c r="A1740" s="4" t="s">
        <v>4096</v>
      </c>
      <c r="B1740" s="4" t="s">
        <v>6929</v>
      </c>
    </row>
    <row r="1741" spans="1:2" x14ac:dyDescent="0.2">
      <c r="A1741" s="4" t="s">
        <v>4096</v>
      </c>
      <c r="B1741" s="155" t="s">
        <v>6930</v>
      </c>
    </row>
    <row r="1742" spans="1:2" x14ac:dyDescent="0.2">
      <c r="A1742" s="4" t="s">
        <v>4096</v>
      </c>
      <c r="B1742" s="4" t="s">
        <v>6862</v>
      </c>
    </row>
    <row r="1743" spans="1:2" x14ac:dyDescent="0.2">
      <c r="A1743" s="4" t="s">
        <v>4096</v>
      </c>
      <c r="B1743" s="4" t="s">
        <v>4018</v>
      </c>
    </row>
    <row r="1744" spans="1:2" x14ac:dyDescent="0.2">
      <c r="A1744" s="4" t="s">
        <v>4096</v>
      </c>
      <c r="B1744" s="4" t="s">
        <v>6914</v>
      </c>
    </row>
    <row r="1745" spans="1:2" x14ac:dyDescent="0.2">
      <c r="A1745" s="4" t="s">
        <v>4096</v>
      </c>
      <c r="B1745" s="4" t="s">
        <v>6915</v>
      </c>
    </row>
    <row r="1746" spans="1:2" x14ac:dyDescent="0.2">
      <c r="A1746" s="4" t="s">
        <v>4096</v>
      </c>
      <c r="B1746" s="4" t="s">
        <v>6916</v>
      </c>
    </row>
    <row r="1747" spans="1:2" x14ac:dyDescent="0.2">
      <c r="A1747" s="4" t="s">
        <v>4096</v>
      </c>
      <c r="B1747" s="4" t="s">
        <v>6917</v>
      </c>
    </row>
    <row r="1748" spans="1:2" x14ac:dyDescent="0.2">
      <c r="A1748" s="4" t="s">
        <v>4096</v>
      </c>
      <c r="B1748" s="4" t="s">
        <v>6918</v>
      </c>
    </row>
    <row r="1749" spans="1:2" x14ac:dyDescent="0.2">
      <c r="A1749" s="4" t="s">
        <v>4096</v>
      </c>
      <c r="B1749" s="4" t="s">
        <v>6919</v>
      </c>
    </row>
    <row r="1750" spans="1:2" x14ac:dyDescent="0.2">
      <c r="A1750" s="4" t="s">
        <v>4096</v>
      </c>
      <c r="B1750" s="4" t="s">
        <v>6920</v>
      </c>
    </row>
    <row r="1751" spans="1:2" x14ac:dyDescent="0.2">
      <c r="A1751" s="4" t="s">
        <v>4096</v>
      </c>
      <c r="B1751" s="4" t="s">
        <v>6921</v>
      </c>
    </row>
    <row r="1752" spans="1:2" x14ac:dyDescent="0.2">
      <c r="A1752" s="4" t="s">
        <v>4096</v>
      </c>
      <c r="B1752" s="4" t="s">
        <v>6922</v>
      </c>
    </row>
    <row r="1753" spans="1:2" x14ac:dyDescent="0.2">
      <c r="A1753" s="4" t="s">
        <v>4096</v>
      </c>
      <c r="B1753" s="4" t="s">
        <v>6923</v>
      </c>
    </row>
    <row r="1754" spans="1:2" x14ac:dyDescent="0.2">
      <c r="A1754" s="4" t="s">
        <v>4096</v>
      </c>
      <c r="B1754" s="4" t="s">
        <v>6924</v>
      </c>
    </row>
    <row r="1755" spans="1:2" x14ac:dyDescent="0.2">
      <c r="A1755" s="4" t="s">
        <v>4096</v>
      </c>
      <c r="B1755" s="4" t="s">
        <v>6926</v>
      </c>
    </row>
    <row r="1756" spans="1:2" x14ac:dyDescent="0.2">
      <c r="A1756" s="4" t="s">
        <v>4096</v>
      </c>
      <c r="B1756" s="4" t="s">
        <v>6925</v>
      </c>
    </row>
    <row r="1757" spans="1:2" x14ac:dyDescent="0.2">
      <c r="A1757" s="4" t="s">
        <v>4096</v>
      </c>
      <c r="B1757" s="4" t="s">
        <v>6927</v>
      </c>
    </row>
    <row r="1758" spans="1:2" x14ac:dyDescent="0.2">
      <c r="A1758" s="4" t="s">
        <v>4096</v>
      </c>
      <c r="B1758" s="4" t="s">
        <v>6928</v>
      </c>
    </row>
    <row r="1759" spans="1:2" x14ac:dyDescent="0.2">
      <c r="A1759" s="4" t="s">
        <v>4096</v>
      </c>
      <c r="B1759" s="4" t="s">
        <v>6929</v>
      </c>
    </row>
    <row r="1760" spans="1:2" x14ac:dyDescent="0.2">
      <c r="A1760" s="4" t="s">
        <v>4096</v>
      </c>
      <c r="B1760" s="155" t="s">
        <v>6930</v>
      </c>
    </row>
    <row r="1761" spans="1:2" x14ac:dyDescent="0.2">
      <c r="A1761" s="4" t="s">
        <v>4096</v>
      </c>
      <c r="B1761" s="4" t="s">
        <v>6914</v>
      </c>
    </row>
    <row r="1762" spans="1:2" x14ac:dyDescent="0.2">
      <c r="A1762" s="4" t="s">
        <v>4096</v>
      </c>
      <c r="B1762" s="4" t="s">
        <v>6915</v>
      </c>
    </row>
    <row r="1763" spans="1:2" x14ac:dyDescent="0.2">
      <c r="A1763" s="4" t="s">
        <v>4096</v>
      </c>
      <c r="B1763" s="4" t="s">
        <v>6916</v>
      </c>
    </row>
    <row r="1764" spans="1:2" x14ac:dyDescent="0.2">
      <c r="A1764" s="4" t="s">
        <v>4096</v>
      </c>
      <c r="B1764" s="4" t="s">
        <v>6917</v>
      </c>
    </row>
    <row r="1765" spans="1:2" x14ac:dyDescent="0.2">
      <c r="A1765" s="4" t="s">
        <v>4096</v>
      </c>
      <c r="B1765" s="4" t="s">
        <v>6918</v>
      </c>
    </row>
    <row r="1766" spans="1:2" x14ac:dyDescent="0.2">
      <c r="A1766" s="4" t="s">
        <v>4096</v>
      </c>
      <c r="B1766" s="4" t="s">
        <v>6919</v>
      </c>
    </row>
    <row r="1767" spans="1:2" x14ac:dyDescent="0.2">
      <c r="A1767" s="4" t="s">
        <v>4096</v>
      </c>
      <c r="B1767" s="4" t="s">
        <v>6920</v>
      </c>
    </row>
    <row r="1768" spans="1:2" x14ac:dyDescent="0.2">
      <c r="A1768" s="4" t="s">
        <v>4096</v>
      </c>
      <c r="B1768" s="4" t="s">
        <v>6921</v>
      </c>
    </row>
    <row r="1769" spans="1:2" x14ac:dyDescent="0.2">
      <c r="A1769" s="4" t="s">
        <v>4096</v>
      </c>
      <c r="B1769" s="4" t="s">
        <v>6922</v>
      </c>
    </row>
    <row r="1770" spans="1:2" x14ac:dyDescent="0.2">
      <c r="A1770" s="4" t="s">
        <v>4096</v>
      </c>
      <c r="B1770" s="4" t="s">
        <v>6923</v>
      </c>
    </row>
    <row r="1771" spans="1:2" x14ac:dyDescent="0.2">
      <c r="A1771" s="4" t="s">
        <v>4096</v>
      </c>
      <c r="B1771" s="4" t="s">
        <v>6924</v>
      </c>
    </row>
    <row r="1772" spans="1:2" x14ac:dyDescent="0.2">
      <c r="A1772" s="4" t="s">
        <v>4096</v>
      </c>
      <c r="B1772" s="4" t="s">
        <v>6925</v>
      </c>
    </row>
    <row r="1773" spans="1:2" x14ac:dyDescent="0.2">
      <c r="A1773" s="4" t="s">
        <v>4096</v>
      </c>
      <c r="B1773" s="4" t="s">
        <v>6926</v>
      </c>
    </row>
    <row r="1774" spans="1:2" x14ac:dyDescent="0.2">
      <c r="A1774" s="4" t="s">
        <v>4096</v>
      </c>
      <c r="B1774" s="4" t="s">
        <v>6927</v>
      </c>
    </row>
    <row r="1775" spans="1:2" x14ac:dyDescent="0.2">
      <c r="A1775" s="4" t="s">
        <v>4096</v>
      </c>
      <c r="B1775" s="4" t="s">
        <v>6928</v>
      </c>
    </row>
    <row r="1776" spans="1:2" x14ac:dyDescent="0.2">
      <c r="A1776" s="4" t="s">
        <v>4096</v>
      </c>
      <c r="B1776" s="4" t="s">
        <v>6929</v>
      </c>
    </row>
    <row r="1777" spans="1:2" x14ac:dyDescent="0.2">
      <c r="A1777" s="4" t="s">
        <v>4096</v>
      </c>
      <c r="B1777" s="155" t="s">
        <v>6930</v>
      </c>
    </row>
    <row r="1778" spans="1:2" x14ac:dyDescent="0.2">
      <c r="A1778" s="4" t="s">
        <v>4096</v>
      </c>
      <c r="B1778" s="4" t="s">
        <v>6914</v>
      </c>
    </row>
    <row r="1779" spans="1:2" x14ac:dyDescent="0.2">
      <c r="A1779" s="4" t="s">
        <v>4096</v>
      </c>
      <c r="B1779" s="4" t="s">
        <v>6915</v>
      </c>
    </row>
    <row r="1780" spans="1:2" x14ac:dyDescent="0.2">
      <c r="A1780" s="4" t="s">
        <v>4096</v>
      </c>
      <c r="B1780" s="4" t="s">
        <v>6916</v>
      </c>
    </row>
    <row r="1781" spans="1:2" x14ac:dyDescent="0.2">
      <c r="A1781" s="4" t="s">
        <v>4096</v>
      </c>
      <c r="B1781" s="4" t="s">
        <v>6917</v>
      </c>
    </row>
    <row r="1782" spans="1:2" x14ac:dyDescent="0.2">
      <c r="A1782" s="4" t="s">
        <v>4096</v>
      </c>
      <c r="B1782" s="4" t="s">
        <v>6918</v>
      </c>
    </row>
    <row r="1783" spans="1:2" x14ac:dyDescent="0.2">
      <c r="A1783" s="4" t="s">
        <v>4096</v>
      </c>
      <c r="B1783" s="4" t="s">
        <v>6919</v>
      </c>
    </row>
    <row r="1784" spans="1:2" x14ac:dyDescent="0.2">
      <c r="A1784" s="4" t="s">
        <v>4096</v>
      </c>
      <c r="B1784" s="4" t="s">
        <v>6920</v>
      </c>
    </row>
    <row r="1785" spans="1:2" x14ac:dyDescent="0.2">
      <c r="A1785" s="4" t="s">
        <v>4096</v>
      </c>
      <c r="B1785" s="4" t="s">
        <v>6921</v>
      </c>
    </row>
    <row r="1786" spans="1:2" x14ac:dyDescent="0.2">
      <c r="A1786" s="4" t="s">
        <v>4096</v>
      </c>
      <c r="B1786" s="4" t="s">
        <v>6922</v>
      </c>
    </row>
    <row r="1787" spans="1:2" x14ac:dyDescent="0.2">
      <c r="A1787" s="4" t="s">
        <v>4096</v>
      </c>
      <c r="B1787" s="4" t="s">
        <v>6923</v>
      </c>
    </row>
    <row r="1788" spans="1:2" x14ac:dyDescent="0.2">
      <c r="A1788" s="4" t="s">
        <v>4096</v>
      </c>
      <c r="B1788" s="4" t="s">
        <v>6924</v>
      </c>
    </row>
    <row r="1789" spans="1:2" x14ac:dyDescent="0.2">
      <c r="A1789" s="4" t="s">
        <v>4096</v>
      </c>
      <c r="B1789" s="4" t="s">
        <v>6925</v>
      </c>
    </row>
    <row r="1790" spans="1:2" x14ac:dyDescent="0.2">
      <c r="A1790" s="4" t="s">
        <v>4096</v>
      </c>
      <c r="B1790" s="4" t="s">
        <v>6926</v>
      </c>
    </row>
    <row r="1791" spans="1:2" x14ac:dyDescent="0.2">
      <c r="A1791" s="4" t="s">
        <v>4096</v>
      </c>
      <c r="B1791" s="4" t="s">
        <v>6927</v>
      </c>
    </row>
    <row r="1792" spans="1:2" x14ac:dyDescent="0.2">
      <c r="A1792" s="4" t="s">
        <v>4096</v>
      </c>
      <c r="B1792" s="4" t="s">
        <v>6928</v>
      </c>
    </row>
    <row r="1793" spans="1:2" x14ac:dyDescent="0.2">
      <c r="A1793" s="4" t="s">
        <v>4096</v>
      </c>
      <c r="B1793" s="4" t="s">
        <v>6929</v>
      </c>
    </row>
    <row r="1794" spans="1:2" x14ac:dyDescent="0.2">
      <c r="A1794" s="4" t="s">
        <v>4096</v>
      </c>
      <c r="B1794" s="155" t="s">
        <v>6931</v>
      </c>
    </row>
    <row r="1795" spans="1:2" x14ac:dyDescent="0.2">
      <c r="A1795" s="4" t="s">
        <v>4096</v>
      </c>
      <c r="B1795" s="4" t="s">
        <v>6914</v>
      </c>
    </row>
    <row r="1796" spans="1:2" x14ac:dyDescent="0.2">
      <c r="A1796" s="4" t="s">
        <v>4096</v>
      </c>
      <c r="B1796" s="4" t="s">
        <v>6915</v>
      </c>
    </row>
    <row r="1797" spans="1:2" x14ac:dyDescent="0.2">
      <c r="A1797" s="4" t="s">
        <v>4096</v>
      </c>
      <c r="B1797" s="4" t="s">
        <v>6916</v>
      </c>
    </row>
    <row r="1798" spans="1:2" x14ac:dyDescent="0.2">
      <c r="A1798" s="4" t="s">
        <v>4096</v>
      </c>
      <c r="B1798" s="4" t="s">
        <v>6917</v>
      </c>
    </row>
    <row r="1799" spans="1:2" x14ac:dyDescent="0.2">
      <c r="A1799" s="4" t="s">
        <v>4096</v>
      </c>
      <c r="B1799" s="4" t="s">
        <v>6918</v>
      </c>
    </row>
    <row r="1800" spans="1:2" x14ac:dyDescent="0.2">
      <c r="A1800" s="4" t="s">
        <v>4096</v>
      </c>
      <c r="B1800" s="4" t="s">
        <v>6919</v>
      </c>
    </row>
    <row r="1801" spans="1:2" x14ac:dyDescent="0.2">
      <c r="A1801" s="4" t="s">
        <v>4096</v>
      </c>
      <c r="B1801" s="4" t="s">
        <v>6920</v>
      </c>
    </row>
    <row r="1802" spans="1:2" x14ac:dyDescent="0.2">
      <c r="A1802" s="4" t="s">
        <v>4096</v>
      </c>
      <c r="B1802" s="4" t="s">
        <v>6921</v>
      </c>
    </row>
    <row r="1803" spans="1:2" x14ac:dyDescent="0.2">
      <c r="A1803" s="4" t="s">
        <v>4096</v>
      </c>
      <c r="B1803" s="4" t="s">
        <v>6922</v>
      </c>
    </row>
    <row r="1804" spans="1:2" x14ac:dyDescent="0.2">
      <c r="A1804" s="4" t="s">
        <v>4096</v>
      </c>
      <c r="B1804" s="4" t="s">
        <v>6923</v>
      </c>
    </row>
    <row r="1805" spans="1:2" x14ac:dyDescent="0.2">
      <c r="A1805" s="4" t="s">
        <v>4096</v>
      </c>
      <c r="B1805" s="4" t="s">
        <v>6924</v>
      </c>
    </row>
    <row r="1806" spans="1:2" x14ac:dyDescent="0.2">
      <c r="A1806" s="4" t="s">
        <v>4096</v>
      </c>
      <c r="B1806" s="4" t="s">
        <v>6925</v>
      </c>
    </row>
    <row r="1807" spans="1:2" x14ac:dyDescent="0.2">
      <c r="A1807" s="4" t="s">
        <v>4096</v>
      </c>
      <c r="B1807" s="4" t="s">
        <v>6926</v>
      </c>
    </row>
    <row r="1808" spans="1:2" x14ac:dyDescent="0.2">
      <c r="A1808" s="4" t="s">
        <v>4096</v>
      </c>
      <c r="B1808" s="4" t="s">
        <v>6927</v>
      </c>
    </row>
    <row r="1809" spans="1:2" x14ac:dyDescent="0.2">
      <c r="A1809" s="4" t="s">
        <v>4096</v>
      </c>
      <c r="B1809" s="4" t="s">
        <v>6928</v>
      </c>
    </row>
    <row r="1810" spans="1:2" x14ac:dyDescent="0.2">
      <c r="A1810" s="4" t="s">
        <v>4096</v>
      </c>
      <c r="B1810" s="4" t="s">
        <v>6929</v>
      </c>
    </row>
    <row r="1811" spans="1:2" x14ac:dyDescent="0.2">
      <c r="A1811" s="4" t="s">
        <v>4096</v>
      </c>
      <c r="B1811" s="155" t="s">
        <v>6930</v>
      </c>
    </row>
    <row r="1812" spans="1:2" x14ac:dyDescent="0.2">
      <c r="A1812" s="4" t="s">
        <v>4096</v>
      </c>
      <c r="B1812" s="4" t="s">
        <v>6914</v>
      </c>
    </row>
    <row r="1813" spans="1:2" x14ac:dyDescent="0.2">
      <c r="A1813" s="4" t="s">
        <v>4096</v>
      </c>
      <c r="B1813" s="4" t="s">
        <v>6915</v>
      </c>
    </row>
    <row r="1814" spans="1:2" x14ac:dyDescent="0.2">
      <c r="A1814" s="4" t="s">
        <v>4096</v>
      </c>
      <c r="B1814" s="4" t="s">
        <v>6916</v>
      </c>
    </row>
    <row r="1815" spans="1:2" x14ac:dyDescent="0.2">
      <c r="A1815" s="4" t="s">
        <v>4096</v>
      </c>
      <c r="B1815" s="4" t="s">
        <v>6917</v>
      </c>
    </row>
    <row r="1816" spans="1:2" x14ac:dyDescent="0.2">
      <c r="A1816" s="4" t="s">
        <v>4096</v>
      </c>
      <c r="B1816" s="4" t="s">
        <v>6918</v>
      </c>
    </row>
    <row r="1817" spans="1:2" x14ac:dyDescent="0.2">
      <c r="A1817" s="4" t="s">
        <v>4096</v>
      </c>
      <c r="B1817" s="4" t="s">
        <v>6919</v>
      </c>
    </row>
    <row r="1818" spans="1:2" x14ac:dyDescent="0.2">
      <c r="A1818" s="4" t="s">
        <v>4096</v>
      </c>
      <c r="B1818" s="4" t="s">
        <v>6920</v>
      </c>
    </row>
    <row r="1819" spans="1:2" x14ac:dyDescent="0.2">
      <c r="A1819" s="4" t="s">
        <v>4096</v>
      </c>
      <c r="B1819" s="4" t="s">
        <v>6921</v>
      </c>
    </row>
    <row r="1820" spans="1:2" x14ac:dyDescent="0.2">
      <c r="A1820" s="4" t="s">
        <v>4096</v>
      </c>
      <c r="B1820" s="4" t="s">
        <v>6922</v>
      </c>
    </row>
    <row r="1821" spans="1:2" x14ac:dyDescent="0.2">
      <c r="A1821" s="4" t="s">
        <v>4096</v>
      </c>
      <c r="B1821" s="4" t="s">
        <v>6923</v>
      </c>
    </row>
    <row r="1822" spans="1:2" x14ac:dyDescent="0.2">
      <c r="A1822" s="4" t="s">
        <v>4096</v>
      </c>
      <c r="B1822" s="4" t="s">
        <v>6924</v>
      </c>
    </row>
    <row r="1823" spans="1:2" x14ac:dyDescent="0.2">
      <c r="A1823" s="4" t="s">
        <v>4096</v>
      </c>
      <c r="B1823" s="4" t="s">
        <v>6926</v>
      </c>
    </row>
    <row r="1824" spans="1:2" x14ac:dyDescent="0.2">
      <c r="A1824" s="4" t="s">
        <v>4096</v>
      </c>
      <c r="B1824" s="4" t="s">
        <v>6925</v>
      </c>
    </row>
    <row r="1825" spans="1:2" x14ac:dyDescent="0.2">
      <c r="A1825" s="4" t="s">
        <v>4096</v>
      </c>
      <c r="B1825" s="4" t="s">
        <v>6927</v>
      </c>
    </row>
    <row r="1826" spans="1:2" x14ac:dyDescent="0.2">
      <c r="A1826" s="4" t="s">
        <v>4096</v>
      </c>
      <c r="B1826" s="4" t="s">
        <v>6928</v>
      </c>
    </row>
    <row r="1827" spans="1:2" x14ac:dyDescent="0.2">
      <c r="A1827" s="4" t="s">
        <v>4096</v>
      </c>
      <c r="B1827" s="4" t="s">
        <v>6929</v>
      </c>
    </row>
    <row r="1828" spans="1:2" x14ac:dyDescent="0.2">
      <c r="A1828" s="4" t="s">
        <v>4096</v>
      </c>
      <c r="B1828" s="155" t="s">
        <v>6930</v>
      </c>
    </row>
    <row r="1829" spans="1:2" x14ac:dyDescent="0.2">
      <c r="A1829" s="4" t="s">
        <v>4096</v>
      </c>
      <c r="B1829" s="4" t="s">
        <v>6914</v>
      </c>
    </row>
    <row r="1830" spans="1:2" x14ac:dyDescent="0.2">
      <c r="A1830" s="4" t="s">
        <v>4096</v>
      </c>
      <c r="B1830" s="4" t="s">
        <v>6915</v>
      </c>
    </row>
    <row r="1831" spans="1:2" x14ac:dyDescent="0.2">
      <c r="A1831" s="4" t="s">
        <v>4096</v>
      </c>
      <c r="B1831" s="4" t="s">
        <v>6916</v>
      </c>
    </row>
    <row r="1832" spans="1:2" x14ac:dyDescent="0.2">
      <c r="A1832" s="4" t="s">
        <v>4096</v>
      </c>
      <c r="B1832" s="4" t="s">
        <v>6917</v>
      </c>
    </row>
    <row r="1833" spans="1:2" x14ac:dyDescent="0.2">
      <c r="A1833" s="4" t="s">
        <v>4096</v>
      </c>
      <c r="B1833" s="4" t="s">
        <v>6918</v>
      </c>
    </row>
    <row r="1834" spans="1:2" x14ac:dyDescent="0.2">
      <c r="A1834" s="4" t="s">
        <v>4096</v>
      </c>
      <c r="B1834" s="4" t="s">
        <v>6919</v>
      </c>
    </row>
    <row r="1835" spans="1:2" x14ac:dyDescent="0.2">
      <c r="A1835" s="4" t="s">
        <v>4096</v>
      </c>
      <c r="B1835" s="4" t="s">
        <v>6920</v>
      </c>
    </row>
    <row r="1836" spans="1:2" x14ac:dyDescent="0.2">
      <c r="A1836" s="4" t="s">
        <v>4096</v>
      </c>
      <c r="B1836" s="4" t="s">
        <v>6921</v>
      </c>
    </row>
    <row r="1837" spans="1:2" x14ac:dyDescent="0.2">
      <c r="A1837" s="4" t="s">
        <v>4096</v>
      </c>
      <c r="B1837" s="4" t="s">
        <v>6922</v>
      </c>
    </row>
    <row r="1838" spans="1:2" x14ac:dyDescent="0.2">
      <c r="A1838" s="4" t="s">
        <v>4096</v>
      </c>
      <c r="B1838" s="4" t="s">
        <v>6923</v>
      </c>
    </row>
    <row r="1839" spans="1:2" x14ac:dyDescent="0.2">
      <c r="A1839" s="4" t="s">
        <v>4096</v>
      </c>
      <c r="B1839" s="4" t="s">
        <v>6924</v>
      </c>
    </row>
    <row r="1840" spans="1:2" x14ac:dyDescent="0.2">
      <c r="A1840" s="4" t="s">
        <v>4096</v>
      </c>
      <c r="B1840" s="4" t="s">
        <v>6925</v>
      </c>
    </row>
    <row r="1841" spans="1:2" x14ac:dyDescent="0.2">
      <c r="A1841" s="4" t="s">
        <v>4096</v>
      </c>
      <c r="B1841" s="4" t="s">
        <v>6926</v>
      </c>
    </row>
    <row r="1842" spans="1:2" x14ac:dyDescent="0.2">
      <c r="A1842" s="4" t="s">
        <v>4096</v>
      </c>
      <c r="B1842" s="4" t="s">
        <v>6927</v>
      </c>
    </row>
    <row r="1843" spans="1:2" x14ac:dyDescent="0.2">
      <c r="A1843" s="4" t="s">
        <v>4096</v>
      </c>
      <c r="B1843" s="4" t="s">
        <v>6928</v>
      </c>
    </row>
    <row r="1844" spans="1:2" x14ac:dyDescent="0.2">
      <c r="A1844" s="4" t="s">
        <v>4096</v>
      </c>
      <c r="B1844" s="4" t="s">
        <v>6929</v>
      </c>
    </row>
    <row r="1845" spans="1:2" x14ac:dyDescent="0.2">
      <c r="A1845" s="4" t="s">
        <v>4096</v>
      </c>
      <c r="B1845" s="155" t="s">
        <v>6930</v>
      </c>
    </row>
    <row r="1846" spans="1:2" x14ac:dyDescent="0.2">
      <c r="A1846" s="4" t="s">
        <v>4096</v>
      </c>
      <c r="B1846" s="4" t="s">
        <v>6914</v>
      </c>
    </row>
    <row r="1847" spans="1:2" x14ac:dyDescent="0.2">
      <c r="A1847" s="4" t="s">
        <v>4096</v>
      </c>
      <c r="B1847" s="4" t="s">
        <v>6915</v>
      </c>
    </row>
    <row r="1848" spans="1:2" x14ac:dyDescent="0.2">
      <c r="A1848" s="4" t="s">
        <v>4096</v>
      </c>
      <c r="B1848" s="4" t="s">
        <v>6916</v>
      </c>
    </row>
    <row r="1849" spans="1:2" x14ac:dyDescent="0.2">
      <c r="A1849" s="4" t="s">
        <v>4096</v>
      </c>
      <c r="B1849" s="4" t="s">
        <v>6917</v>
      </c>
    </row>
    <row r="1850" spans="1:2" x14ac:dyDescent="0.2">
      <c r="A1850" s="4" t="s">
        <v>4096</v>
      </c>
      <c r="B1850" s="4" t="s">
        <v>6918</v>
      </c>
    </row>
    <row r="1851" spans="1:2" x14ac:dyDescent="0.2">
      <c r="A1851" s="4" t="s">
        <v>4096</v>
      </c>
      <c r="B1851" s="4" t="s">
        <v>6919</v>
      </c>
    </row>
    <row r="1852" spans="1:2" x14ac:dyDescent="0.2">
      <c r="A1852" s="4" t="s">
        <v>4096</v>
      </c>
      <c r="B1852" s="4" t="s">
        <v>6920</v>
      </c>
    </row>
    <row r="1853" spans="1:2" x14ac:dyDescent="0.2">
      <c r="A1853" s="4" t="s">
        <v>4096</v>
      </c>
      <c r="B1853" s="4" t="s">
        <v>6921</v>
      </c>
    </row>
    <row r="1854" spans="1:2" x14ac:dyDescent="0.2">
      <c r="A1854" s="4" t="s">
        <v>4096</v>
      </c>
      <c r="B1854" s="4" t="s">
        <v>6922</v>
      </c>
    </row>
    <row r="1855" spans="1:2" x14ac:dyDescent="0.2">
      <c r="A1855" s="4" t="s">
        <v>4096</v>
      </c>
      <c r="B1855" s="4" t="s">
        <v>6923</v>
      </c>
    </row>
    <row r="1856" spans="1:2" x14ac:dyDescent="0.2">
      <c r="A1856" s="4" t="s">
        <v>4096</v>
      </c>
      <c r="B1856" s="4" t="s">
        <v>6924</v>
      </c>
    </row>
    <row r="1857" spans="1:2" x14ac:dyDescent="0.2">
      <c r="A1857" s="4" t="s">
        <v>4096</v>
      </c>
      <c r="B1857" s="4" t="s">
        <v>6925</v>
      </c>
    </row>
    <row r="1858" spans="1:2" x14ac:dyDescent="0.2">
      <c r="A1858" s="4" t="s">
        <v>4096</v>
      </c>
      <c r="B1858" s="4" t="s">
        <v>6926</v>
      </c>
    </row>
    <row r="1859" spans="1:2" x14ac:dyDescent="0.2">
      <c r="A1859" s="4" t="s">
        <v>4096</v>
      </c>
      <c r="B1859" s="4" t="s">
        <v>6927</v>
      </c>
    </row>
    <row r="1860" spans="1:2" x14ac:dyDescent="0.2">
      <c r="A1860" s="4" t="s">
        <v>4096</v>
      </c>
      <c r="B1860" s="4" t="s">
        <v>6928</v>
      </c>
    </row>
    <row r="1861" spans="1:2" x14ac:dyDescent="0.2">
      <c r="A1861" s="4" t="s">
        <v>4096</v>
      </c>
      <c r="B1861" s="4" t="s">
        <v>6929</v>
      </c>
    </row>
    <row r="1862" spans="1:2" x14ac:dyDescent="0.2">
      <c r="A1862" s="4" t="s">
        <v>4096</v>
      </c>
      <c r="B1862" s="155" t="s">
        <v>6930</v>
      </c>
    </row>
    <row r="1863" spans="1:2" x14ac:dyDescent="0.2">
      <c r="A1863" s="4" t="s">
        <v>4096</v>
      </c>
      <c r="B1863" s="4" t="s">
        <v>6914</v>
      </c>
    </row>
    <row r="1864" spans="1:2" x14ac:dyDescent="0.2">
      <c r="A1864" s="4" t="s">
        <v>4096</v>
      </c>
      <c r="B1864" s="4" t="s">
        <v>6915</v>
      </c>
    </row>
    <row r="1865" spans="1:2" x14ac:dyDescent="0.2">
      <c r="A1865" s="4" t="s">
        <v>4096</v>
      </c>
      <c r="B1865" s="4" t="s">
        <v>6916</v>
      </c>
    </row>
    <row r="1866" spans="1:2" x14ac:dyDescent="0.2">
      <c r="A1866" s="4" t="s">
        <v>4096</v>
      </c>
      <c r="B1866" s="4" t="s">
        <v>6917</v>
      </c>
    </row>
    <row r="1867" spans="1:2" x14ac:dyDescent="0.2">
      <c r="A1867" s="4" t="s">
        <v>4096</v>
      </c>
      <c r="B1867" s="4" t="s">
        <v>6918</v>
      </c>
    </row>
    <row r="1868" spans="1:2" x14ac:dyDescent="0.2">
      <c r="A1868" s="4" t="s">
        <v>4096</v>
      </c>
      <c r="B1868" s="4" t="s">
        <v>6919</v>
      </c>
    </row>
    <row r="1869" spans="1:2" x14ac:dyDescent="0.2">
      <c r="A1869" s="4" t="s">
        <v>4096</v>
      </c>
      <c r="B1869" s="4" t="s">
        <v>6920</v>
      </c>
    </row>
    <row r="1870" spans="1:2" x14ac:dyDescent="0.2">
      <c r="A1870" s="4" t="s">
        <v>4096</v>
      </c>
      <c r="B1870" s="4" t="s">
        <v>6921</v>
      </c>
    </row>
    <row r="1871" spans="1:2" x14ac:dyDescent="0.2">
      <c r="A1871" s="4" t="s">
        <v>4096</v>
      </c>
      <c r="B1871" s="4" t="s">
        <v>6922</v>
      </c>
    </row>
    <row r="1872" spans="1:2" x14ac:dyDescent="0.2">
      <c r="A1872" s="4" t="s">
        <v>4096</v>
      </c>
      <c r="B1872" s="4" t="s">
        <v>6923</v>
      </c>
    </row>
    <row r="1873" spans="1:2" x14ac:dyDescent="0.2">
      <c r="A1873" s="4" t="s">
        <v>4096</v>
      </c>
      <c r="B1873" s="4" t="s">
        <v>6924</v>
      </c>
    </row>
    <row r="1874" spans="1:2" x14ac:dyDescent="0.2">
      <c r="A1874" s="4" t="s">
        <v>4096</v>
      </c>
      <c r="B1874" s="4" t="s">
        <v>6925</v>
      </c>
    </row>
    <row r="1875" spans="1:2" x14ac:dyDescent="0.2">
      <c r="A1875" s="4" t="s">
        <v>4096</v>
      </c>
      <c r="B1875" s="4" t="s">
        <v>6926</v>
      </c>
    </row>
    <row r="1876" spans="1:2" x14ac:dyDescent="0.2">
      <c r="A1876" s="4" t="s">
        <v>4096</v>
      </c>
      <c r="B1876" s="4" t="s">
        <v>6927</v>
      </c>
    </row>
    <row r="1877" spans="1:2" x14ac:dyDescent="0.2">
      <c r="A1877" s="4" t="s">
        <v>4096</v>
      </c>
      <c r="B1877" s="4" t="s">
        <v>6928</v>
      </c>
    </row>
    <row r="1878" spans="1:2" x14ac:dyDescent="0.2">
      <c r="A1878" s="4" t="s">
        <v>4096</v>
      </c>
      <c r="B1878" s="4" t="s">
        <v>6929</v>
      </c>
    </row>
    <row r="1879" spans="1:2" x14ac:dyDescent="0.2">
      <c r="A1879" s="4" t="s">
        <v>4096</v>
      </c>
      <c r="B1879" s="155" t="s">
        <v>6930</v>
      </c>
    </row>
    <row r="1880" spans="1:2" x14ac:dyDescent="0.2">
      <c r="A1880" s="4" t="s">
        <v>4096</v>
      </c>
      <c r="B1880" s="4" t="s">
        <v>6914</v>
      </c>
    </row>
    <row r="1881" spans="1:2" x14ac:dyDescent="0.2">
      <c r="A1881" s="4" t="s">
        <v>4096</v>
      </c>
      <c r="B1881" s="4" t="s">
        <v>6915</v>
      </c>
    </row>
    <row r="1882" spans="1:2" x14ac:dyDescent="0.2">
      <c r="A1882" s="4" t="s">
        <v>4096</v>
      </c>
      <c r="B1882" s="4" t="s">
        <v>6916</v>
      </c>
    </row>
    <row r="1883" spans="1:2" x14ac:dyDescent="0.2">
      <c r="A1883" s="4" t="s">
        <v>4096</v>
      </c>
      <c r="B1883" s="4" t="s">
        <v>6917</v>
      </c>
    </row>
    <row r="1884" spans="1:2" x14ac:dyDescent="0.2">
      <c r="A1884" s="4" t="s">
        <v>4096</v>
      </c>
      <c r="B1884" s="4" t="s">
        <v>6918</v>
      </c>
    </row>
    <row r="1885" spans="1:2" x14ac:dyDescent="0.2">
      <c r="A1885" s="4" t="s">
        <v>4096</v>
      </c>
      <c r="B1885" s="4" t="s">
        <v>6919</v>
      </c>
    </row>
    <row r="1886" spans="1:2" x14ac:dyDescent="0.2">
      <c r="A1886" s="4" t="s">
        <v>4096</v>
      </c>
      <c r="B1886" s="4" t="s">
        <v>6920</v>
      </c>
    </row>
    <row r="1887" spans="1:2" x14ac:dyDescent="0.2">
      <c r="A1887" s="4" t="s">
        <v>4096</v>
      </c>
      <c r="B1887" s="4" t="s">
        <v>6921</v>
      </c>
    </row>
    <row r="1888" spans="1:2" x14ac:dyDescent="0.2">
      <c r="A1888" s="4" t="s">
        <v>4096</v>
      </c>
      <c r="B1888" s="4" t="s">
        <v>6922</v>
      </c>
    </row>
    <row r="1889" spans="1:2" x14ac:dyDescent="0.2">
      <c r="A1889" s="4" t="s">
        <v>4096</v>
      </c>
      <c r="B1889" s="4" t="s">
        <v>6923</v>
      </c>
    </row>
    <row r="1890" spans="1:2" x14ac:dyDescent="0.2">
      <c r="A1890" s="4" t="s">
        <v>4096</v>
      </c>
      <c r="B1890" s="4" t="s">
        <v>6924</v>
      </c>
    </row>
    <row r="1891" spans="1:2" x14ac:dyDescent="0.2">
      <c r="A1891" s="4" t="s">
        <v>4096</v>
      </c>
      <c r="B1891" s="4" t="s">
        <v>6925</v>
      </c>
    </row>
    <row r="1892" spans="1:2" x14ac:dyDescent="0.2">
      <c r="A1892" s="4" t="s">
        <v>4096</v>
      </c>
      <c r="B1892" s="4" t="s">
        <v>6926</v>
      </c>
    </row>
    <row r="1893" spans="1:2" x14ac:dyDescent="0.2">
      <c r="A1893" s="4" t="s">
        <v>4096</v>
      </c>
      <c r="B1893" s="4" t="s">
        <v>6927</v>
      </c>
    </row>
    <row r="1894" spans="1:2" x14ac:dyDescent="0.2">
      <c r="A1894" s="4" t="s">
        <v>4096</v>
      </c>
      <c r="B1894" s="4" t="s">
        <v>6928</v>
      </c>
    </row>
    <row r="1895" spans="1:2" x14ac:dyDescent="0.2">
      <c r="A1895" s="4" t="s">
        <v>4096</v>
      </c>
      <c r="B1895" s="4" t="s">
        <v>6929</v>
      </c>
    </row>
    <row r="1896" spans="1:2" x14ac:dyDescent="0.2">
      <c r="A1896" s="4" t="s">
        <v>4096</v>
      </c>
      <c r="B1896" s="155" t="s">
        <v>6930</v>
      </c>
    </row>
    <row r="1897" spans="1:2" x14ac:dyDescent="0.2">
      <c r="A1897" s="4" t="s">
        <v>4096</v>
      </c>
      <c r="B1897" s="4" t="s">
        <v>6914</v>
      </c>
    </row>
    <row r="1898" spans="1:2" x14ac:dyDescent="0.2">
      <c r="A1898" s="4" t="s">
        <v>4096</v>
      </c>
      <c r="B1898" s="4" t="s">
        <v>6915</v>
      </c>
    </row>
    <row r="1899" spans="1:2" x14ac:dyDescent="0.2">
      <c r="A1899" s="4" t="s">
        <v>4096</v>
      </c>
      <c r="B1899" s="4" t="s">
        <v>6916</v>
      </c>
    </row>
    <row r="1900" spans="1:2" x14ac:dyDescent="0.2">
      <c r="A1900" s="4" t="s">
        <v>4096</v>
      </c>
      <c r="B1900" s="4" t="s">
        <v>6917</v>
      </c>
    </row>
    <row r="1901" spans="1:2" x14ac:dyDescent="0.2">
      <c r="A1901" s="4" t="s">
        <v>4096</v>
      </c>
      <c r="B1901" s="4" t="s">
        <v>6918</v>
      </c>
    </row>
    <row r="1902" spans="1:2" x14ac:dyDescent="0.2">
      <c r="A1902" s="4" t="s">
        <v>4096</v>
      </c>
      <c r="B1902" s="4" t="s">
        <v>6919</v>
      </c>
    </row>
    <row r="1903" spans="1:2" x14ac:dyDescent="0.2">
      <c r="A1903" s="4" t="s">
        <v>4096</v>
      </c>
      <c r="B1903" s="4" t="s">
        <v>6920</v>
      </c>
    </row>
    <row r="1904" spans="1:2" x14ac:dyDescent="0.2">
      <c r="A1904" s="4" t="s">
        <v>4096</v>
      </c>
      <c r="B1904" s="4" t="s">
        <v>6921</v>
      </c>
    </row>
    <row r="1905" spans="1:2" x14ac:dyDescent="0.2">
      <c r="A1905" s="4" t="s">
        <v>4096</v>
      </c>
      <c r="B1905" s="4" t="s">
        <v>6922</v>
      </c>
    </row>
    <row r="1906" spans="1:2" x14ac:dyDescent="0.2">
      <c r="A1906" s="4" t="s">
        <v>4096</v>
      </c>
      <c r="B1906" s="4" t="s">
        <v>6923</v>
      </c>
    </row>
    <row r="1907" spans="1:2" x14ac:dyDescent="0.2">
      <c r="A1907" s="4" t="s">
        <v>4096</v>
      </c>
      <c r="B1907" s="4" t="s">
        <v>6924</v>
      </c>
    </row>
    <row r="1908" spans="1:2" x14ac:dyDescent="0.2">
      <c r="A1908" s="4" t="s">
        <v>4096</v>
      </c>
      <c r="B1908" s="4" t="s">
        <v>6925</v>
      </c>
    </row>
    <row r="1909" spans="1:2" x14ac:dyDescent="0.2">
      <c r="A1909" s="4" t="s">
        <v>4096</v>
      </c>
      <c r="B1909" s="4" t="s">
        <v>6932</v>
      </c>
    </row>
    <row r="1910" spans="1:2" x14ac:dyDescent="0.2">
      <c r="A1910" s="4" t="s">
        <v>4096</v>
      </c>
      <c r="B1910" s="4" t="s">
        <v>6927</v>
      </c>
    </row>
    <row r="1911" spans="1:2" x14ac:dyDescent="0.2">
      <c r="A1911" s="4" t="s">
        <v>4096</v>
      </c>
      <c r="B1911" s="4" t="s">
        <v>6928</v>
      </c>
    </row>
    <row r="1912" spans="1:2" x14ac:dyDescent="0.2">
      <c r="A1912" s="4" t="s">
        <v>4096</v>
      </c>
      <c r="B1912" s="4" t="s">
        <v>6929</v>
      </c>
    </row>
    <row r="1913" spans="1:2" x14ac:dyDescent="0.2">
      <c r="A1913" s="4" t="s">
        <v>4096</v>
      </c>
      <c r="B1913" s="155" t="s">
        <v>6930</v>
      </c>
    </row>
    <row r="1914" spans="1:2" x14ac:dyDescent="0.2">
      <c r="A1914" s="4" t="s">
        <v>4096</v>
      </c>
      <c r="B1914" s="4" t="s">
        <v>6937</v>
      </c>
    </row>
    <row r="1915" spans="1:2" x14ac:dyDescent="0.2">
      <c r="A1915" s="148" t="s">
        <v>4096</v>
      </c>
      <c r="B1915" s="4" t="s">
        <v>6937</v>
      </c>
    </row>
    <row r="1916" spans="1:2" x14ac:dyDescent="0.2">
      <c r="A1916" s="150" t="s">
        <v>4096</v>
      </c>
      <c r="B1916" s="4" t="s">
        <v>6968</v>
      </c>
    </row>
    <row r="1917" spans="1:2" x14ac:dyDescent="0.2">
      <c r="A1917" s="4" t="s">
        <v>4096</v>
      </c>
      <c r="B1917" s="4" t="s">
        <v>4096</v>
      </c>
    </row>
    <row r="1918" spans="1:2" x14ac:dyDescent="0.2">
      <c r="A1918" s="4" t="s">
        <v>4096</v>
      </c>
      <c r="B1918" s="4" t="s">
        <v>233</v>
      </c>
    </row>
    <row r="1919" spans="1:2" x14ac:dyDescent="0.2">
      <c r="A1919" s="4" t="s">
        <v>4096</v>
      </c>
      <c r="B1919" s="4" t="s">
        <v>6999</v>
      </c>
    </row>
    <row r="1920" spans="1:2" x14ac:dyDescent="0.2">
      <c r="A1920" s="4" t="s">
        <v>4096</v>
      </c>
      <c r="B1920" s="4" t="s">
        <v>7000</v>
      </c>
    </row>
    <row r="1921" spans="1:2" x14ac:dyDescent="0.2">
      <c r="A1921" s="4" t="s">
        <v>4096</v>
      </c>
      <c r="B1921" s="4" t="s">
        <v>7001</v>
      </c>
    </row>
    <row r="1922" spans="1:2" x14ac:dyDescent="0.2">
      <c r="A1922" s="4" t="s">
        <v>4096</v>
      </c>
      <c r="B1922" s="4" t="s">
        <v>748</v>
      </c>
    </row>
    <row r="1923" spans="1:2" x14ac:dyDescent="0.2">
      <c r="A1923" s="4" t="s">
        <v>4096</v>
      </c>
      <c r="B1923" s="162" t="s">
        <v>786</v>
      </c>
    </row>
    <row r="1924" spans="1:2" x14ac:dyDescent="0.2">
      <c r="A1924" s="4" t="s">
        <v>4096</v>
      </c>
      <c r="B1924" s="4" t="s">
        <v>854</v>
      </c>
    </row>
    <row r="1925" spans="1:2" x14ac:dyDescent="0.2">
      <c r="A1925" s="4" t="s">
        <v>4096</v>
      </c>
      <c r="B1925" s="4" t="s">
        <v>7002</v>
      </c>
    </row>
    <row r="1926" spans="1:2" x14ac:dyDescent="0.2">
      <c r="A1926" s="4" t="s">
        <v>4096</v>
      </c>
      <c r="B1926" s="4" t="s">
        <v>7003</v>
      </c>
    </row>
    <row r="1927" spans="1:2" x14ac:dyDescent="0.2">
      <c r="A1927" s="4" t="s">
        <v>4096</v>
      </c>
      <c r="B1927" s="4" t="s">
        <v>6999</v>
      </c>
    </row>
    <row r="1928" spans="1:2" x14ac:dyDescent="0.2">
      <c r="A1928" s="4" t="s">
        <v>4096</v>
      </c>
      <c r="B1928" s="4" t="s">
        <v>7004</v>
      </c>
    </row>
    <row r="1929" spans="1:2" x14ac:dyDescent="0.2">
      <c r="A1929" s="4" t="s">
        <v>4096</v>
      </c>
      <c r="B1929" s="4" t="s">
        <v>7005</v>
      </c>
    </row>
    <row r="1930" spans="1:2" x14ac:dyDescent="0.2">
      <c r="A1930" s="4" t="s">
        <v>4096</v>
      </c>
      <c r="B1930" s="150" t="s">
        <v>7006</v>
      </c>
    </row>
    <row r="1931" spans="1:2" x14ac:dyDescent="0.2">
      <c r="A1931" s="4" t="s">
        <v>4096</v>
      </c>
      <c r="B1931" s="4" t="s">
        <v>7007</v>
      </c>
    </row>
    <row r="1932" spans="1:2" x14ac:dyDescent="0.2">
      <c r="A1932" s="4" t="s">
        <v>4096</v>
      </c>
      <c r="B1932" s="4" t="s">
        <v>7008</v>
      </c>
    </row>
    <row r="1933" spans="1:2" x14ac:dyDescent="0.2">
      <c r="A1933" s="4" t="s">
        <v>4096</v>
      </c>
      <c r="B1933" s="4" t="s">
        <v>7009</v>
      </c>
    </row>
    <row r="1934" spans="1:2" x14ac:dyDescent="0.2">
      <c r="A1934" s="4" t="s">
        <v>4096</v>
      </c>
      <c r="B1934" s="4" t="s">
        <v>7010</v>
      </c>
    </row>
    <row r="1935" spans="1:2" x14ac:dyDescent="0.2">
      <c r="A1935" s="4" t="s">
        <v>4096</v>
      </c>
      <c r="B1935" s="148" t="s">
        <v>7011</v>
      </c>
    </row>
    <row r="1936" spans="1:2" x14ac:dyDescent="0.2">
      <c r="A1936" s="4" t="s">
        <v>4096</v>
      </c>
      <c r="B1936" s="4" t="s">
        <v>7012</v>
      </c>
    </row>
    <row r="1937" spans="1:2" x14ac:dyDescent="0.2">
      <c r="A1937" s="4" t="s">
        <v>4096</v>
      </c>
      <c r="B1937" s="4" t="s">
        <v>7013</v>
      </c>
    </row>
    <row r="1938" spans="1:2" x14ac:dyDescent="0.2">
      <c r="A1938" s="4" t="s">
        <v>4096</v>
      </c>
      <c r="B1938" s="4" t="s">
        <v>7014</v>
      </c>
    </row>
    <row r="1939" spans="1:2" x14ac:dyDescent="0.2">
      <c r="A1939" s="4" t="s">
        <v>4096</v>
      </c>
      <c r="B1939" s="4" t="s">
        <v>7015</v>
      </c>
    </row>
    <row r="1940" spans="1:2" x14ac:dyDescent="0.2">
      <c r="A1940" s="4" t="s">
        <v>4096</v>
      </c>
      <c r="B1940" s="4" t="s">
        <v>7016</v>
      </c>
    </row>
    <row r="1941" spans="1:2" x14ac:dyDescent="0.2">
      <c r="A1941" s="4" t="s">
        <v>4096</v>
      </c>
      <c r="B1941" s="4" t="s">
        <v>7017</v>
      </c>
    </row>
    <row r="1942" spans="1:2" x14ac:dyDescent="0.2">
      <c r="A1942" s="4" t="s">
        <v>4096</v>
      </c>
      <c r="B1942" s="4" t="s">
        <v>7017</v>
      </c>
    </row>
    <row r="1943" spans="1:2" x14ac:dyDescent="0.2">
      <c r="A1943" s="4" t="s">
        <v>4096</v>
      </c>
      <c r="B1943" s="4" t="s">
        <v>7017</v>
      </c>
    </row>
    <row r="1944" spans="1:2" x14ac:dyDescent="0.2">
      <c r="A1944" s="4" t="s">
        <v>4096</v>
      </c>
      <c r="B1944" s="4" t="s">
        <v>7017</v>
      </c>
    </row>
    <row r="1945" spans="1:2" x14ac:dyDescent="0.2">
      <c r="A1945" s="4" t="s">
        <v>4096</v>
      </c>
      <c r="B1945" s="4" t="s">
        <v>7017</v>
      </c>
    </row>
    <row r="1946" spans="1:2" x14ac:dyDescent="0.2">
      <c r="A1946" s="4" t="s">
        <v>4096</v>
      </c>
      <c r="B1946" s="4" t="s">
        <v>7017</v>
      </c>
    </row>
    <row r="1947" spans="1:2" x14ac:dyDescent="0.2">
      <c r="A1947" s="4" t="s">
        <v>4096</v>
      </c>
      <c r="B1947" s="4" t="s">
        <v>7017</v>
      </c>
    </row>
    <row r="1948" spans="1:2" x14ac:dyDescent="0.2">
      <c r="A1948" s="4" t="s">
        <v>4096</v>
      </c>
      <c r="B1948" s="4" t="s">
        <v>7017</v>
      </c>
    </row>
    <row r="1949" spans="1:2" x14ac:dyDescent="0.2">
      <c r="A1949" s="4" t="s">
        <v>4096</v>
      </c>
      <c r="B1949" s="4" t="s">
        <v>7017</v>
      </c>
    </row>
    <row r="1950" spans="1:2" x14ac:dyDescent="0.2">
      <c r="A1950" s="4" t="s">
        <v>4096</v>
      </c>
      <c r="B1950" s="4" t="s">
        <v>7017</v>
      </c>
    </row>
    <row r="1951" spans="1:2" x14ac:dyDescent="0.2">
      <c r="A1951" s="4" t="s">
        <v>4096</v>
      </c>
      <c r="B1951" s="4" t="s">
        <v>7017</v>
      </c>
    </row>
    <row r="1952" spans="1:2" x14ac:dyDescent="0.2">
      <c r="A1952" s="4" t="s">
        <v>4096</v>
      </c>
      <c r="B1952" s="4" t="s">
        <v>7017</v>
      </c>
    </row>
    <row r="1953" spans="1:2" x14ac:dyDescent="0.2">
      <c r="A1953" s="4" t="s">
        <v>4096</v>
      </c>
      <c r="B1953" s="4" t="s">
        <v>7017</v>
      </c>
    </row>
    <row r="1954" spans="1:2" x14ac:dyDescent="0.2">
      <c r="A1954" s="4" t="s">
        <v>4096</v>
      </c>
      <c r="B1954" s="4" t="s">
        <v>7017</v>
      </c>
    </row>
    <row r="1955" spans="1:2" x14ac:dyDescent="0.2">
      <c r="A1955" s="4" t="s">
        <v>4096</v>
      </c>
      <c r="B1955" s="4" t="s">
        <v>7017</v>
      </c>
    </row>
    <row r="1956" spans="1:2" x14ac:dyDescent="0.2">
      <c r="A1956" s="4" t="s">
        <v>4096</v>
      </c>
      <c r="B1956" s="4" t="s">
        <v>7017</v>
      </c>
    </row>
    <row r="1957" spans="1:2" x14ac:dyDescent="0.2">
      <c r="A1957" s="4" t="s">
        <v>4096</v>
      </c>
      <c r="B1957" s="4" t="s">
        <v>7017</v>
      </c>
    </row>
    <row r="1958" spans="1:2" x14ac:dyDescent="0.2">
      <c r="A1958" s="4" t="s">
        <v>4096</v>
      </c>
      <c r="B1958" s="4" t="s">
        <v>7017</v>
      </c>
    </row>
    <row r="1959" spans="1:2" x14ac:dyDescent="0.2">
      <c r="A1959" s="4" t="s">
        <v>4096</v>
      </c>
      <c r="B1959" s="4" t="s">
        <v>7017</v>
      </c>
    </row>
    <row r="1960" spans="1:2" x14ac:dyDescent="0.2">
      <c r="A1960" s="4" t="s">
        <v>4307</v>
      </c>
      <c r="B1960" s="4" t="s">
        <v>7030</v>
      </c>
    </row>
    <row r="1961" spans="1:2" x14ac:dyDescent="0.2">
      <c r="A1961" s="4" t="s">
        <v>4096</v>
      </c>
      <c r="B1961" s="4" t="s">
        <v>6867</v>
      </c>
    </row>
    <row r="1962" spans="1:2" x14ac:dyDescent="0.2">
      <c r="A1962" s="4" t="s">
        <v>4096</v>
      </c>
      <c r="B1962" s="4" t="s">
        <v>6867</v>
      </c>
    </row>
    <row r="1963" spans="1:2" x14ac:dyDescent="0.2">
      <c r="A1963" s="4" t="s">
        <v>4096</v>
      </c>
      <c r="B1963" s="4" t="s">
        <v>6867</v>
      </c>
    </row>
    <row r="1964" spans="1:2" x14ac:dyDescent="0.2">
      <c r="A1964" s="4" t="s">
        <v>4096</v>
      </c>
      <c r="B1964" s="4" t="s">
        <v>6867</v>
      </c>
    </row>
    <row r="1965" spans="1:2" x14ac:dyDescent="0.2">
      <c r="A1965" s="4" t="s">
        <v>4096</v>
      </c>
      <c r="B1965" s="4" t="s">
        <v>6867</v>
      </c>
    </row>
    <row r="1966" spans="1:2" x14ac:dyDescent="0.2">
      <c r="A1966" s="4" t="s">
        <v>4096</v>
      </c>
      <c r="B1966" s="4" t="s">
        <v>7044</v>
      </c>
    </row>
    <row r="1967" spans="1:2" x14ac:dyDescent="0.2">
      <c r="A1967" s="4" t="s">
        <v>4096</v>
      </c>
      <c r="B1967" s="4" t="s">
        <v>7045</v>
      </c>
    </row>
    <row r="1968" spans="1:2" x14ac:dyDescent="0.2">
      <c r="A1968" s="4" t="s">
        <v>4096</v>
      </c>
      <c r="B1968" s="4" t="s">
        <v>7046</v>
      </c>
    </row>
    <row r="1969" spans="1:2" x14ac:dyDescent="0.2">
      <c r="A1969" s="4" t="s">
        <v>4096</v>
      </c>
      <c r="B1969" s="4" t="s">
        <v>7047</v>
      </c>
    </row>
    <row r="1970" spans="1:2" x14ac:dyDescent="0.2">
      <c r="A1970" s="4" t="s">
        <v>4096</v>
      </c>
      <c r="B1970" s="4" t="s">
        <v>7044</v>
      </c>
    </row>
    <row r="1971" spans="1:2" x14ac:dyDescent="0.2">
      <c r="A1971" s="4" t="s">
        <v>4096</v>
      </c>
      <c r="B1971" s="4" t="s">
        <v>7045</v>
      </c>
    </row>
    <row r="1972" spans="1:2" x14ac:dyDescent="0.2">
      <c r="A1972" s="4" t="s">
        <v>4096</v>
      </c>
      <c r="B1972" s="4" t="s">
        <v>7046</v>
      </c>
    </row>
    <row r="1973" spans="1:2" x14ac:dyDescent="0.2">
      <c r="A1973" s="4" t="s">
        <v>4096</v>
      </c>
      <c r="B1973" s="4" t="s">
        <v>7047</v>
      </c>
    </row>
    <row r="1974" spans="1:2" x14ac:dyDescent="0.2">
      <c r="A1974" s="4" t="s">
        <v>4096</v>
      </c>
      <c r="B1974" s="4" t="s">
        <v>7044</v>
      </c>
    </row>
    <row r="1975" spans="1:2" x14ac:dyDescent="0.2">
      <c r="A1975" s="4" t="s">
        <v>4096</v>
      </c>
      <c r="B1975" s="4" t="s">
        <v>7045</v>
      </c>
    </row>
    <row r="1976" spans="1:2" x14ac:dyDescent="0.2">
      <c r="A1976" s="4" t="s">
        <v>4096</v>
      </c>
      <c r="B1976" s="4" t="s">
        <v>7046</v>
      </c>
    </row>
    <row r="1977" spans="1:2" x14ac:dyDescent="0.2">
      <c r="A1977" s="4" t="s">
        <v>4096</v>
      </c>
      <c r="B1977" s="4" t="s">
        <v>7047</v>
      </c>
    </row>
    <row r="1978" spans="1:2" x14ac:dyDescent="0.2">
      <c r="A1978" s="4" t="s">
        <v>4096</v>
      </c>
      <c r="B1978" s="4" t="s">
        <v>7044</v>
      </c>
    </row>
    <row r="1979" spans="1:2" x14ac:dyDescent="0.2">
      <c r="A1979" s="4" t="s">
        <v>4096</v>
      </c>
      <c r="B1979" s="4" t="s">
        <v>7045</v>
      </c>
    </row>
    <row r="1980" spans="1:2" x14ac:dyDescent="0.2">
      <c r="A1980" s="4" t="s">
        <v>4096</v>
      </c>
      <c r="B1980" s="4" t="s">
        <v>7046</v>
      </c>
    </row>
    <row r="1981" spans="1:2" x14ac:dyDescent="0.2">
      <c r="A1981" s="4" t="s">
        <v>4096</v>
      </c>
      <c r="B1981" s="4" t="s">
        <v>7047</v>
      </c>
    </row>
    <row r="1982" spans="1:2" x14ac:dyDescent="0.2">
      <c r="A1982" s="4" t="s">
        <v>4096</v>
      </c>
      <c r="B1982" s="4" t="s">
        <v>7044</v>
      </c>
    </row>
    <row r="1983" spans="1:2" x14ac:dyDescent="0.2">
      <c r="A1983" s="4" t="s">
        <v>4096</v>
      </c>
      <c r="B1983" s="4" t="s">
        <v>7045</v>
      </c>
    </row>
    <row r="1984" spans="1:2" x14ac:dyDescent="0.2">
      <c r="A1984" s="4" t="s">
        <v>4096</v>
      </c>
      <c r="B1984" s="4" t="s">
        <v>7046</v>
      </c>
    </row>
    <row r="1985" spans="1:2" x14ac:dyDescent="0.2">
      <c r="A1985" s="4" t="s">
        <v>4096</v>
      </c>
      <c r="B1985" s="4" t="s">
        <v>7047</v>
      </c>
    </row>
    <row r="1986" spans="1:2" x14ac:dyDescent="0.2">
      <c r="A1986" s="4" t="s">
        <v>4096</v>
      </c>
      <c r="B1986" s="4" t="s">
        <v>7049</v>
      </c>
    </row>
    <row r="1987" spans="1:2" x14ac:dyDescent="0.2">
      <c r="A1987" s="4" t="s">
        <v>4096</v>
      </c>
      <c r="B1987" s="4" t="s">
        <v>7049</v>
      </c>
    </row>
    <row r="1988" spans="1:2" x14ac:dyDescent="0.2">
      <c r="A1988" s="4" t="s">
        <v>4096</v>
      </c>
      <c r="B1988" s="4" t="s">
        <v>7049</v>
      </c>
    </row>
    <row r="1989" spans="1:2" x14ac:dyDescent="0.2">
      <c r="A1989" s="4" t="s">
        <v>4096</v>
      </c>
      <c r="B1989" s="4" t="s">
        <v>7049</v>
      </c>
    </row>
    <row r="1990" spans="1:2" x14ac:dyDescent="0.2">
      <c r="A1990" s="4" t="s">
        <v>4096</v>
      </c>
      <c r="B1990" s="4" t="s">
        <v>7049</v>
      </c>
    </row>
    <row r="1991" spans="1:2" x14ac:dyDescent="0.2">
      <c r="A1991" s="4" t="s">
        <v>4096</v>
      </c>
      <c r="B1991" s="4" t="s">
        <v>4096</v>
      </c>
    </row>
    <row r="1992" spans="1:2" x14ac:dyDescent="0.2">
      <c r="A1992" s="4" t="s">
        <v>4096</v>
      </c>
      <c r="B1992" s="4" t="s">
        <v>4096</v>
      </c>
    </row>
    <row r="1993" spans="1:2" x14ac:dyDescent="0.2">
      <c r="A1993" s="27" t="s">
        <v>4572</v>
      </c>
      <c r="B1993" s="4" t="s">
        <v>4096</v>
      </c>
    </row>
    <row r="1994" spans="1:2" x14ac:dyDescent="0.2">
      <c r="A1994" s="4" t="s">
        <v>5847</v>
      </c>
      <c r="B1994" s="4" t="s">
        <v>6976</v>
      </c>
    </row>
    <row r="1995" spans="1:2" x14ac:dyDescent="0.2">
      <c r="A1995" s="4" t="s">
        <v>6499</v>
      </c>
      <c r="B1995" s="4" t="s">
        <v>4096</v>
      </c>
    </row>
    <row r="1996" spans="1:2" x14ac:dyDescent="0.2">
      <c r="A1996" s="4" t="s">
        <v>4538</v>
      </c>
      <c r="B1996" s="152" t="s">
        <v>6871</v>
      </c>
    </row>
    <row r="1997" spans="1:2" x14ac:dyDescent="0.2">
      <c r="A1997" s="4" t="s">
        <v>4524</v>
      </c>
      <c r="B1997" s="4" t="s">
        <v>6870</v>
      </c>
    </row>
    <row r="1998" spans="1:2" x14ac:dyDescent="0.2">
      <c r="A1998" s="4" t="s">
        <v>4532</v>
      </c>
      <c r="B1998" s="4" t="s">
        <v>6870</v>
      </c>
    </row>
    <row r="1999" spans="1:2" x14ac:dyDescent="0.2">
      <c r="A1999" s="4" t="s">
        <v>4859</v>
      </c>
      <c r="B1999" s="4" t="s">
        <v>6898</v>
      </c>
    </row>
    <row r="2000" spans="1:2" x14ac:dyDescent="0.2">
      <c r="A2000" s="4" t="s">
        <v>4860</v>
      </c>
      <c r="B2000" s="4" t="s">
        <v>6903</v>
      </c>
    </row>
    <row r="2001" spans="1:2" x14ac:dyDescent="0.2">
      <c r="A2001" s="150" t="s">
        <v>5848</v>
      </c>
      <c r="B2001" s="4" t="s">
        <v>6978</v>
      </c>
    </row>
    <row r="2002" spans="1:2" x14ac:dyDescent="0.2">
      <c r="A2002" s="150" t="s">
        <v>5849</v>
      </c>
      <c r="B2002" s="4" t="s">
        <v>6980</v>
      </c>
    </row>
    <row r="2003" spans="1:2" x14ac:dyDescent="0.2">
      <c r="A2003" s="150" t="s">
        <v>5650</v>
      </c>
      <c r="B2003" s="4" t="s">
        <v>6969</v>
      </c>
    </row>
    <row r="2004" spans="1:2" x14ac:dyDescent="0.2">
      <c r="A2004" s="4" t="s">
        <v>6274</v>
      </c>
      <c r="B2004" s="4" t="s">
        <v>7017</v>
      </c>
    </row>
    <row r="2005" spans="1:2" x14ac:dyDescent="0.2">
      <c r="A2005" s="4" t="s">
        <v>6599</v>
      </c>
      <c r="B2005" s="4" t="s">
        <v>7049</v>
      </c>
    </row>
    <row r="2006" spans="1:2" x14ac:dyDescent="0.2">
      <c r="A2006" s="4" t="s">
        <v>6600</v>
      </c>
      <c r="B2006" s="4" t="s">
        <v>7049</v>
      </c>
    </row>
    <row r="2007" spans="1:2" x14ac:dyDescent="0.2">
      <c r="A2007" s="150" t="s">
        <v>6176</v>
      </c>
      <c r="B2007" s="4" t="s">
        <v>6996</v>
      </c>
    </row>
    <row r="2008" spans="1:2" x14ac:dyDescent="0.2">
      <c r="A2008" s="150" t="s">
        <v>5951</v>
      </c>
      <c r="B2008" s="4" t="s">
        <v>6990</v>
      </c>
    </row>
    <row r="2009" spans="1:2" x14ac:dyDescent="0.2">
      <c r="A2009" s="4" t="s">
        <v>6213</v>
      </c>
      <c r="B2009" s="4" t="s">
        <v>4096</v>
      </c>
    </row>
    <row r="2010" spans="1:2" x14ac:dyDescent="0.2">
      <c r="A2010" s="150" t="s">
        <v>5651</v>
      </c>
      <c r="B2010" s="4" t="s">
        <v>6951</v>
      </c>
    </row>
    <row r="2011" spans="1:2" x14ac:dyDescent="0.2">
      <c r="A2011" s="150" t="s">
        <v>5850</v>
      </c>
      <c r="B2011" s="4" t="s">
        <v>6980</v>
      </c>
    </row>
    <row r="2012" spans="1:2" x14ac:dyDescent="0.2">
      <c r="A2012" s="4" t="s">
        <v>6712</v>
      </c>
      <c r="B2012" s="4" t="s">
        <v>7049</v>
      </c>
    </row>
    <row r="2013" spans="1:2" x14ac:dyDescent="0.2">
      <c r="A2013" s="4" t="s">
        <v>6647</v>
      </c>
      <c r="B2013" s="4" t="s">
        <v>7049</v>
      </c>
    </row>
    <row r="2014" spans="1:2" x14ac:dyDescent="0.2">
      <c r="A2014" s="4" t="s">
        <v>6647</v>
      </c>
      <c r="B2014" s="4" t="s">
        <v>7049</v>
      </c>
    </row>
    <row r="2015" spans="1:2" x14ac:dyDescent="0.2">
      <c r="A2015" s="4" t="s">
        <v>6647</v>
      </c>
      <c r="B2015" s="4" t="s">
        <v>7049</v>
      </c>
    </row>
    <row r="2016" spans="1:2" x14ac:dyDescent="0.2">
      <c r="A2016" s="148" t="s">
        <v>6042</v>
      </c>
      <c r="B2016" s="4" t="s">
        <v>4096</v>
      </c>
    </row>
    <row r="2017" spans="1:2" x14ac:dyDescent="0.2">
      <c r="A2017" s="4" t="s">
        <v>4543</v>
      </c>
      <c r="B2017" s="4" t="s">
        <v>6875</v>
      </c>
    </row>
    <row r="2018" spans="1:2" x14ac:dyDescent="0.2">
      <c r="A2018" s="4" t="s">
        <v>6655</v>
      </c>
      <c r="B2018" s="4" t="s">
        <v>7049</v>
      </c>
    </row>
    <row r="2019" spans="1:2" x14ac:dyDescent="0.2">
      <c r="A2019" s="148" t="s">
        <v>6244</v>
      </c>
      <c r="B2019" s="4" t="s">
        <v>4096</v>
      </c>
    </row>
    <row r="2020" spans="1:2" x14ac:dyDescent="0.2">
      <c r="A2020" s="4" t="s">
        <v>5288</v>
      </c>
      <c r="B2020" s="4" t="s">
        <v>6934</v>
      </c>
    </row>
    <row r="2021" spans="1:2" x14ac:dyDescent="0.2">
      <c r="A2021" s="4" t="s">
        <v>4439</v>
      </c>
      <c r="B2021" s="27" t="s">
        <v>4096</v>
      </c>
    </row>
    <row r="2022" spans="1:2" x14ac:dyDescent="0.2">
      <c r="A2022" s="150" t="s">
        <v>5952</v>
      </c>
      <c r="B2022" s="4" t="s">
        <v>6990</v>
      </c>
    </row>
    <row r="2023" spans="1:2" x14ac:dyDescent="0.2">
      <c r="A2023" s="4" t="s">
        <v>4534</v>
      </c>
      <c r="B2023" s="4" t="s">
        <v>6870</v>
      </c>
    </row>
    <row r="2024" spans="1:2" x14ac:dyDescent="0.2">
      <c r="A2024" s="4" t="s">
        <v>5055</v>
      </c>
      <c r="B2024" s="4" t="s">
        <v>6877</v>
      </c>
    </row>
    <row r="2025" spans="1:2" x14ac:dyDescent="0.2">
      <c r="A2025" s="4" t="s">
        <v>5056</v>
      </c>
      <c r="B2025" s="4" t="s">
        <v>6877</v>
      </c>
    </row>
    <row r="2026" spans="1:2" x14ac:dyDescent="0.2">
      <c r="A2026" s="150" t="s">
        <v>5652</v>
      </c>
      <c r="B2026" s="4" t="s">
        <v>6941</v>
      </c>
    </row>
    <row r="2027" spans="1:2" x14ac:dyDescent="0.2">
      <c r="A2027" s="4" t="s">
        <v>6092</v>
      </c>
      <c r="B2027" s="4" t="s">
        <v>4096</v>
      </c>
    </row>
    <row r="2028" spans="1:2" x14ac:dyDescent="0.2">
      <c r="A2028" s="150" t="s">
        <v>5851</v>
      </c>
      <c r="B2028" s="4" t="s">
        <v>6977</v>
      </c>
    </row>
    <row r="2029" spans="1:2" x14ac:dyDescent="0.2">
      <c r="A2029" s="4" t="s">
        <v>6409</v>
      </c>
      <c r="B2029" s="4" t="s">
        <v>7031</v>
      </c>
    </row>
    <row r="2030" spans="1:2" x14ac:dyDescent="0.2">
      <c r="A2030" s="150" t="s">
        <v>5653</v>
      </c>
      <c r="B2030" s="4" t="s">
        <v>6949</v>
      </c>
    </row>
    <row r="2031" spans="1:2" x14ac:dyDescent="0.2">
      <c r="A2031" s="150" t="s">
        <v>5653</v>
      </c>
      <c r="B2031" s="4" t="s">
        <v>6942</v>
      </c>
    </row>
    <row r="2032" spans="1:2" x14ac:dyDescent="0.2">
      <c r="A2032" s="150" t="s">
        <v>5654</v>
      </c>
      <c r="B2032" s="4" t="s">
        <v>6942</v>
      </c>
    </row>
    <row r="2033" spans="1:2" x14ac:dyDescent="0.2">
      <c r="A2033" s="150" t="s">
        <v>5655</v>
      </c>
      <c r="B2033" s="4" t="s">
        <v>6942</v>
      </c>
    </row>
    <row r="2034" spans="1:2" x14ac:dyDescent="0.2">
      <c r="A2034" s="150" t="s">
        <v>5656</v>
      </c>
      <c r="B2034" s="4" t="s">
        <v>6942</v>
      </c>
    </row>
    <row r="2035" spans="1:2" x14ac:dyDescent="0.2">
      <c r="A2035" s="150" t="s">
        <v>5657</v>
      </c>
      <c r="B2035" s="4" t="s">
        <v>6970</v>
      </c>
    </row>
    <row r="2036" spans="1:2" x14ac:dyDescent="0.2">
      <c r="A2036" s="150" t="s">
        <v>5852</v>
      </c>
      <c r="B2036" s="4" t="s">
        <v>6977</v>
      </c>
    </row>
    <row r="2037" spans="1:2" x14ac:dyDescent="0.2">
      <c r="A2037" s="150" t="s">
        <v>5658</v>
      </c>
      <c r="B2037" s="4" t="s">
        <v>6955</v>
      </c>
    </row>
    <row r="2038" spans="1:2" x14ac:dyDescent="0.2">
      <c r="A2038" s="150" t="s">
        <v>5659</v>
      </c>
      <c r="B2038" s="4" t="s">
        <v>6955</v>
      </c>
    </row>
    <row r="2039" spans="1:2" x14ac:dyDescent="0.2">
      <c r="A2039" s="150" t="s">
        <v>5660</v>
      </c>
      <c r="B2039" s="4" t="s">
        <v>6965</v>
      </c>
    </row>
    <row r="2040" spans="1:2" x14ac:dyDescent="0.2">
      <c r="A2040" s="4" t="s">
        <v>6310</v>
      </c>
      <c r="B2040" s="4" t="s">
        <v>7017</v>
      </c>
    </row>
    <row r="2041" spans="1:2" x14ac:dyDescent="0.2">
      <c r="A2041" s="148" t="s">
        <v>6034</v>
      </c>
      <c r="B2041" s="4" t="s">
        <v>4096</v>
      </c>
    </row>
    <row r="2042" spans="1:2" x14ac:dyDescent="0.2">
      <c r="A2042" s="4" t="s">
        <v>6521</v>
      </c>
      <c r="B2042" s="4" t="s">
        <v>4096</v>
      </c>
    </row>
    <row r="2043" spans="1:2" x14ac:dyDescent="0.2">
      <c r="A2043" s="4" t="s">
        <v>6658</v>
      </c>
      <c r="B2043" s="4" t="s">
        <v>7049</v>
      </c>
    </row>
    <row r="2044" spans="1:2" x14ac:dyDescent="0.2">
      <c r="A2044" s="4" t="s">
        <v>6542</v>
      </c>
      <c r="B2044" s="4" t="s">
        <v>4096</v>
      </c>
    </row>
    <row r="2045" spans="1:2" x14ac:dyDescent="0.2">
      <c r="A2045" s="4" t="s">
        <v>6542</v>
      </c>
      <c r="B2045" s="4" t="s">
        <v>7049</v>
      </c>
    </row>
    <row r="2046" spans="1:2" x14ac:dyDescent="0.2">
      <c r="A2046" s="4" t="s">
        <v>6542</v>
      </c>
      <c r="B2046" s="4" t="s">
        <v>7049</v>
      </c>
    </row>
    <row r="2047" spans="1:2" x14ac:dyDescent="0.2">
      <c r="A2047" s="4" t="s">
        <v>6294</v>
      </c>
      <c r="B2047" s="4" t="s">
        <v>7017</v>
      </c>
    </row>
    <row r="2048" spans="1:2" x14ac:dyDescent="0.2">
      <c r="A2048" s="4" t="s">
        <v>6601</v>
      </c>
      <c r="B2048" s="4" t="s">
        <v>7049</v>
      </c>
    </row>
    <row r="2049" spans="1:2" x14ac:dyDescent="0.2">
      <c r="A2049" s="4" t="s">
        <v>5223</v>
      </c>
      <c r="B2049" s="4" t="s">
        <v>6877</v>
      </c>
    </row>
    <row r="2050" spans="1:2" x14ac:dyDescent="0.2">
      <c r="A2050" s="4" t="s">
        <v>4459</v>
      </c>
      <c r="B2050" s="27" t="s">
        <v>4096</v>
      </c>
    </row>
    <row r="2051" spans="1:2" x14ac:dyDescent="0.2">
      <c r="A2051" s="150" t="s">
        <v>5853</v>
      </c>
      <c r="B2051" s="4" t="s">
        <v>6982</v>
      </c>
    </row>
    <row r="2052" spans="1:2" x14ac:dyDescent="0.2">
      <c r="A2052" s="150" t="s">
        <v>5661</v>
      </c>
      <c r="B2052" s="4" t="s">
        <v>6954</v>
      </c>
    </row>
    <row r="2053" spans="1:2" x14ac:dyDescent="0.2">
      <c r="A2053" s="150" t="s">
        <v>5662</v>
      </c>
      <c r="B2053" s="4" t="s">
        <v>6954</v>
      </c>
    </row>
    <row r="2054" spans="1:2" x14ac:dyDescent="0.2">
      <c r="A2054" s="4" t="s">
        <v>5338</v>
      </c>
      <c r="B2054" s="4" t="s">
        <v>6934</v>
      </c>
    </row>
    <row r="2055" spans="1:2" x14ac:dyDescent="0.2">
      <c r="A2055" s="4" t="s">
        <v>6410</v>
      </c>
      <c r="B2055" s="4" t="s">
        <v>7026</v>
      </c>
    </row>
    <row r="2056" spans="1:2" x14ac:dyDescent="0.2">
      <c r="A2056" s="4" t="s">
        <v>6602</v>
      </c>
      <c r="B2056" s="4" t="s">
        <v>7049</v>
      </c>
    </row>
    <row r="2057" spans="1:2" x14ac:dyDescent="0.2">
      <c r="A2057" s="4" t="s">
        <v>5100</v>
      </c>
      <c r="B2057" s="4" t="s">
        <v>6877</v>
      </c>
    </row>
    <row r="2058" spans="1:2" x14ac:dyDescent="0.2">
      <c r="A2058" s="150" t="s">
        <v>5854</v>
      </c>
      <c r="B2058" s="4" t="s">
        <v>6979</v>
      </c>
    </row>
    <row r="2059" spans="1:2" x14ac:dyDescent="0.2">
      <c r="A2059" s="4" t="s">
        <v>5290</v>
      </c>
      <c r="B2059" s="4" t="s">
        <v>6934</v>
      </c>
    </row>
    <row r="2060" spans="1:2" x14ac:dyDescent="0.2">
      <c r="A2060" s="150" t="s">
        <v>6177</v>
      </c>
      <c r="B2060" s="4" t="s">
        <v>6996</v>
      </c>
    </row>
    <row r="2061" spans="1:2" x14ac:dyDescent="0.2">
      <c r="A2061" s="4" t="s">
        <v>4628</v>
      </c>
      <c r="B2061" s="4" t="s">
        <v>6867</v>
      </c>
    </row>
    <row r="2062" spans="1:2" x14ac:dyDescent="0.2">
      <c r="A2062" s="4" t="s">
        <v>6214</v>
      </c>
      <c r="B2062" s="4" t="s">
        <v>4096</v>
      </c>
    </row>
    <row r="2063" spans="1:2" x14ac:dyDescent="0.2">
      <c r="A2063" s="148" t="s">
        <v>5386</v>
      </c>
      <c r="B2063" s="4" t="s">
        <v>6937</v>
      </c>
    </row>
    <row r="2064" spans="1:2" x14ac:dyDescent="0.2">
      <c r="A2064" s="4" t="s">
        <v>4623</v>
      </c>
      <c r="B2064" s="4" t="s">
        <v>6867</v>
      </c>
    </row>
    <row r="2065" spans="1:2" x14ac:dyDescent="0.2">
      <c r="A2065" s="148" t="s">
        <v>4565</v>
      </c>
      <c r="B2065" s="4" t="s">
        <v>4096</v>
      </c>
    </row>
    <row r="2066" spans="1:2" x14ac:dyDescent="0.2">
      <c r="A2066" s="4" t="s">
        <v>6295</v>
      </c>
      <c r="B2066" s="4" t="s">
        <v>7017</v>
      </c>
    </row>
    <row r="2067" spans="1:2" x14ac:dyDescent="0.2">
      <c r="A2067" s="4" t="s">
        <v>5291</v>
      </c>
      <c r="B2067" s="4" t="s">
        <v>6934</v>
      </c>
    </row>
    <row r="2068" spans="1:2" x14ac:dyDescent="0.2">
      <c r="A2068" s="4" t="s">
        <v>5268</v>
      </c>
      <c r="B2068" s="4" t="s">
        <v>6936</v>
      </c>
    </row>
    <row r="2069" spans="1:2" x14ac:dyDescent="0.2">
      <c r="A2069" s="4" t="s">
        <v>6052</v>
      </c>
      <c r="B2069" s="4" t="s">
        <v>4096</v>
      </c>
    </row>
    <row r="2070" spans="1:2" x14ac:dyDescent="0.2">
      <c r="A2070" s="4" t="s">
        <v>6052</v>
      </c>
      <c r="B2070" s="4" t="s">
        <v>4096</v>
      </c>
    </row>
    <row r="2071" spans="1:2" x14ac:dyDescent="0.2">
      <c r="A2071" s="150" t="s">
        <v>5953</v>
      </c>
      <c r="B2071" s="4" t="s">
        <v>6990</v>
      </c>
    </row>
    <row r="2072" spans="1:2" x14ac:dyDescent="0.2">
      <c r="A2072" s="150" t="s">
        <v>5855</v>
      </c>
      <c r="B2072" s="4" t="s">
        <v>6980</v>
      </c>
    </row>
    <row r="2073" spans="1:2" x14ac:dyDescent="0.2">
      <c r="A2073" s="4" t="s">
        <v>6603</v>
      </c>
      <c r="B2073" s="4" t="s">
        <v>7049</v>
      </c>
    </row>
    <row r="2074" spans="1:2" x14ac:dyDescent="0.2">
      <c r="A2074" s="148" t="s">
        <v>4395</v>
      </c>
      <c r="B2074" s="27" t="s">
        <v>4096</v>
      </c>
    </row>
    <row r="2075" spans="1:2" x14ac:dyDescent="0.2">
      <c r="A2075" s="4" t="s">
        <v>5366</v>
      </c>
      <c r="B2075" s="4" t="s">
        <v>6936</v>
      </c>
    </row>
    <row r="2076" spans="1:2" x14ac:dyDescent="0.2">
      <c r="A2076" s="4" t="s">
        <v>4903</v>
      </c>
      <c r="B2076" s="4" t="s">
        <v>6877</v>
      </c>
    </row>
    <row r="2077" spans="1:2" x14ac:dyDescent="0.2">
      <c r="A2077" s="4" t="s">
        <v>6093</v>
      </c>
      <c r="B2077" s="4" t="s">
        <v>4096</v>
      </c>
    </row>
    <row r="2078" spans="1:2" x14ac:dyDescent="0.2">
      <c r="A2078" s="150" t="s">
        <v>4734</v>
      </c>
      <c r="B2078" s="150" t="s">
        <v>6877</v>
      </c>
    </row>
    <row r="2079" spans="1:2" x14ac:dyDescent="0.2">
      <c r="A2079" s="150" t="s">
        <v>4734</v>
      </c>
      <c r="B2079" s="150" t="s">
        <v>6880</v>
      </c>
    </row>
    <row r="2080" spans="1:2" x14ac:dyDescent="0.2">
      <c r="A2080" s="150" t="s">
        <v>4734</v>
      </c>
      <c r="B2080" s="150" t="s">
        <v>6881</v>
      </c>
    </row>
    <row r="2081" spans="1:2" x14ac:dyDescent="0.2">
      <c r="A2081" s="150" t="s">
        <v>4734</v>
      </c>
      <c r="B2081" s="150" t="s">
        <v>6882</v>
      </c>
    </row>
    <row r="2082" spans="1:2" x14ac:dyDescent="0.2">
      <c r="A2082" s="150" t="s">
        <v>4734</v>
      </c>
      <c r="B2082" s="150" t="s">
        <v>6883</v>
      </c>
    </row>
    <row r="2083" spans="1:2" x14ac:dyDescent="0.2">
      <c r="A2083" s="150" t="s">
        <v>4734</v>
      </c>
      <c r="B2083" s="150" t="s">
        <v>6884</v>
      </c>
    </row>
    <row r="2084" spans="1:2" x14ac:dyDescent="0.2">
      <c r="A2084" s="150" t="s">
        <v>4734</v>
      </c>
      <c r="B2084" s="150" t="s">
        <v>6885</v>
      </c>
    </row>
    <row r="2085" spans="1:2" x14ac:dyDescent="0.2">
      <c r="A2085" s="4" t="s">
        <v>4530</v>
      </c>
      <c r="B2085" s="4" t="s">
        <v>6870</v>
      </c>
    </row>
    <row r="2086" spans="1:2" x14ac:dyDescent="0.2">
      <c r="A2086" s="4" t="s">
        <v>5289</v>
      </c>
      <c r="B2086" s="4" t="s">
        <v>6934</v>
      </c>
    </row>
    <row r="2087" spans="1:2" x14ac:dyDescent="0.2">
      <c r="A2087" s="4" t="s">
        <v>5224</v>
      </c>
      <c r="B2087" s="4" t="s">
        <v>6877</v>
      </c>
    </row>
    <row r="2088" spans="1:2" x14ac:dyDescent="0.2">
      <c r="A2088" s="148" t="s">
        <v>5395</v>
      </c>
      <c r="B2088" s="4" t="s">
        <v>6937</v>
      </c>
    </row>
    <row r="2089" spans="1:2" x14ac:dyDescent="0.2">
      <c r="A2089" s="4" t="s">
        <v>4493</v>
      </c>
      <c r="B2089" s="27" t="s">
        <v>4096</v>
      </c>
    </row>
    <row r="2090" spans="1:2" x14ac:dyDescent="0.2">
      <c r="A2090" s="4" t="s">
        <v>4555</v>
      </c>
      <c r="B2090" s="4" t="s">
        <v>6875</v>
      </c>
    </row>
    <row r="2091" spans="1:2" x14ac:dyDescent="0.2">
      <c r="A2091" s="4" t="s">
        <v>5326</v>
      </c>
      <c r="B2091" s="4" t="s">
        <v>6934</v>
      </c>
    </row>
    <row r="2092" spans="1:2" x14ac:dyDescent="0.2">
      <c r="A2092" s="150" t="s">
        <v>5856</v>
      </c>
      <c r="B2092" s="4" t="s">
        <v>6979</v>
      </c>
    </row>
    <row r="2093" spans="1:2" x14ac:dyDescent="0.2">
      <c r="A2093" s="4" t="s">
        <v>4141</v>
      </c>
      <c r="B2093" s="4" t="s">
        <v>6934</v>
      </c>
    </row>
    <row r="2094" spans="1:2" x14ac:dyDescent="0.2">
      <c r="A2094" s="4" t="s">
        <v>4494</v>
      </c>
      <c r="B2094" s="27" t="s">
        <v>4096</v>
      </c>
    </row>
    <row r="2095" spans="1:2" x14ac:dyDescent="0.2">
      <c r="A2095" s="4" t="s">
        <v>6536</v>
      </c>
      <c r="B2095" s="4" t="s">
        <v>4096</v>
      </c>
    </row>
    <row r="2096" spans="1:2" x14ac:dyDescent="0.2">
      <c r="A2096" s="4" t="s">
        <v>6411</v>
      </c>
      <c r="B2096" s="4" t="s">
        <v>7021</v>
      </c>
    </row>
    <row r="2097" spans="1:2" x14ac:dyDescent="0.2">
      <c r="A2097" s="4" t="s">
        <v>4595</v>
      </c>
      <c r="B2097" s="4" t="s">
        <v>4096</v>
      </c>
    </row>
    <row r="2098" spans="1:2" x14ac:dyDescent="0.2">
      <c r="A2098" s="150" t="s">
        <v>6178</v>
      </c>
      <c r="B2098" s="4" t="s">
        <v>6997</v>
      </c>
    </row>
    <row r="2099" spans="1:2" x14ac:dyDescent="0.2">
      <c r="A2099" s="150" t="s">
        <v>5857</v>
      </c>
      <c r="B2099" s="4" t="s">
        <v>6974</v>
      </c>
    </row>
    <row r="2100" spans="1:2" x14ac:dyDescent="0.2">
      <c r="A2100" s="150" t="s">
        <v>5858</v>
      </c>
      <c r="B2100" s="4" t="s">
        <v>6974</v>
      </c>
    </row>
    <row r="2101" spans="1:2" x14ac:dyDescent="0.2">
      <c r="A2101" s="150" t="s">
        <v>5859</v>
      </c>
      <c r="B2101" s="4" t="s">
        <v>6974</v>
      </c>
    </row>
    <row r="2102" spans="1:2" x14ac:dyDescent="0.2">
      <c r="A2102" s="150" t="s">
        <v>5663</v>
      </c>
      <c r="B2102" s="4" t="s">
        <v>6953</v>
      </c>
    </row>
    <row r="2103" spans="1:2" x14ac:dyDescent="0.2">
      <c r="A2103" s="150" t="s">
        <v>5664</v>
      </c>
      <c r="B2103" s="4" t="s">
        <v>6951</v>
      </c>
    </row>
    <row r="2104" spans="1:2" x14ac:dyDescent="0.2">
      <c r="A2104" s="4" t="s">
        <v>4861</v>
      </c>
      <c r="B2104" s="4" t="s">
        <v>6890</v>
      </c>
    </row>
    <row r="2105" spans="1:2" x14ac:dyDescent="0.2">
      <c r="A2105" s="4" t="s">
        <v>4862</v>
      </c>
      <c r="B2105" s="4" t="s">
        <v>6891</v>
      </c>
    </row>
    <row r="2106" spans="1:2" x14ac:dyDescent="0.2">
      <c r="A2106" s="4" t="s">
        <v>4440</v>
      </c>
      <c r="B2106" s="27" t="s">
        <v>4096</v>
      </c>
    </row>
    <row r="2107" spans="1:2" x14ac:dyDescent="0.2">
      <c r="A2107" s="4" t="s">
        <v>4495</v>
      </c>
      <c r="B2107" s="27" t="s">
        <v>4096</v>
      </c>
    </row>
    <row r="2108" spans="1:2" x14ac:dyDescent="0.2">
      <c r="A2108" s="150" t="s">
        <v>4735</v>
      </c>
      <c r="B2108" s="150" t="s">
        <v>6877</v>
      </c>
    </row>
    <row r="2109" spans="1:2" x14ac:dyDescent="0.2">
      <c r="A2109" s="150" t="s">
        <v>4735</v>
      </c>
      <c r="B2109" s="150" t="s">
        <v>6885</v>
      </c>
    </row>
    <row r="2110" spans="1:2" x14ac:dyDescent="0.2">
      <c r="A2110" s="4" t="s">
        <v>4863</v>
      </c>
      <c r="B2110" s="4" t="s">
        <v>6900</v>
      </c>
    </row>
    <row r="2111" spans="1:2" x14ac:dyDescent="0.2">
      <c r="A2111" s="4" t="s">
        <v>4570</v>
      </c>
      <c r="B2111" s="4" t="s">
        <v>4096</v>
      </c>
    </row>
    <row r="2112" spans="1:2" x14ac:dyDescent="0.2">
      <c r="A2112" s="4" t="s">
        <v>5302</v>
      </c>
      <c r="B2112" s="4" t="s">
        <v>6936</v>
      </c>
    </row>
    <row r="2113" spans="1:2" x14ac:dyDescent="0.2">
      <c r="A2113" s="4" t="s">
        <v>6296</v>
      </c>
      <c r="B2113" s="4" t="s">
        <v>7017</v>
      </c>
    </row>
    <row r="2114" spans="1:2" x14ac:dyDescent="0.2">
      <c r="A2114" s="150" t="s">
        <v>6002</v>
      </c>
      <c r="B2114" s="4" t="s">
        <v>6994</v>
      </c>
    </row>
    <row r="2115" spans="1:2" x14ac:dyDescent="0.2">
      <c r="A2115" s="27" t="s">
        <v>4399</v>
      </c>
      <c r="B2115" s="27" t="s">
        <v>4096</v>
      </c>
    </row>
    <row r="2116" spans="1:2" x14ac:dyDescent="0.2">
      <c r="A2116" s="27" t="s">
        <v>4399</v>
      </c>
      <c r="B2116" s="27" t="s">
        <v>4096</v>
      </c>
    </row>
    <row r="2117" spans="1:2" x14ac:dyDescent="0.2">
      <c r="A2117" s="44" t="s">
        <v>6179</v>
      </c>
      <c r="B2117" s="150" t="s">
        <v>6998</v>
      </c>
    </row>
    <row r="2118" spans="1:2" x14ac:dyDescent="0.2">
      <c r="A2118" s="4" t="s">
        <v>6319</v>
      </c>
      <c r="B2118" s="4" t="s">
        <v>7017</v>
      </c>
    </row>
    <row r="2119" spans="1:2" x14ac:dyDescent="0.2">
      <c r="A2119" s="150" t="s">
        <v>5500</v>
      </c>
      <c r="B2119" s="4" t="s">
        <v>6939</v>
      </c>
    </row>
    <row r="2120" spans="1:2" x14ac:dyDescent="0.2">
      <c r="A2120" s="4" t="s">
        <v>5327</v>
      </c>
      <c r="B2120" s="4" t="s">
        <v>6934</v>
      </c>
    </row>
    <row r="2121" spans="1:2" x14ac:dyDescent="0.2">
      <c r="A2121" s="150" t="s">
        <v>5954</v>
      </c>
      <c r="B2121" s="4" t="s">
        <v>6990</v>
      </c>
    </row>
    <row r="2122" spans="1:2" x14ac:dyDescent="0.2">
      <c r="A2122" s="148" t="s">
        <v>6032</v>
      </c>
      <c r="B2122" s="4" t="s">
        <v>4096</v>
      </c>
    </row>
    <row r="2123" spans="1:2" x14ac:dyDescent="0.2">
      <c r="A2123" s="4" t="s">
        <v>5359</v>
      </c>
      <c r="B2123" s="4" t="s">
        <v>6934</v>
      </c>
    </row>
    <row r="2124" spans="1:2" x14ac:dyDescent="0.2">
      <c r="A2124" s="150" t="s">
        <v>5501</v>
      </c>
      <c r="B2124" s="4" t="s">
        <v>6939</v>
      </c>
    </row>
    <row r="2125" spans="1:2" x14ac:dyDescent="0.2">
      <c r="A2125" s="4" t="s">
        <v>4520</v>
      </c>
      <c r="B2125" s="4" t="s">
        <v>4096</v>
      </c>
    </row>
    <row r="2126" spans="1:2" x14ac:dyDescent="0.2">
      <c r="A2126" s="4" t="s">
        <v>4585</v>
      </c>
      <c r="B2126" s="4" t="s">
        <v>4096</v>
      </c>
    </row>
    <row r="2127" spans="1:2" x14ac:dyDescent="0.2">
      <c r="A2127" s="4" t="s">
        <v>5356</v>
      </c>
      <c r="B2127" s="4" t="s">
        <v>6934</v>
      </c>
    </row>
    <row r="2128" spans="1:2" x14ac:dyDescent="0.2">
      <c r="A2128" s="4" t="s">
        <v>5057</v>
      </c>
      <c r="B2128" s="4" t="s">
        <v>6911</v>
      </c>
    </row>
    <row r="2129" spans="1:2" x14ac:dyDescent="0.2">
      <c r="A2129" s="4" t="s">
        <v>6221</v>
      </c>
      <c r="B2129" s="4" t="s">
        <v>4096</v>
      </c>
    </row>
    <row r="2130" spans="1:2" x14ac:dyDescent="0.2">
      <c r="A2130" s="4" t="s">
        <v>6412</v>
      </c>
      <c r="B2130" s="4" t="s">
        <v>7021</v>
      </c>
    </row>
    <row r="2131" spans="1:2" x14ac:dyDescent="0.2">
      <c r="A2131" s="4" t="s">
        <v>6345</v>
      </c>
      <c r="B2131" s="4" t="s">
        <v>7018</v>
      </c>
    </row>
    <row r="2132" spans="1:2" x14ac:dyDescent="0.2">
      <c r="A2132" s="150" t="s">
        <v>5860</v>
      </c>
      <c r="B2132" s="4" t="s">
        <v>6980</v>
      </c>
    </row>
    <row r="2133" spans="1:2" x14ac:dyDescent="0.2">
      <c r="A2133" s="4" t="s">
        <v>5357</v>
      </c>
      <c r="B2133" s="4" t="s">
        <v>6934</v>
      </c>
    </row>
    <row r="2134" spans="1:2" x14ac:dyDescent="0.2">
      <c r="A2134" s="4" t="s">
        <v>5312</v>
      </c>
      <c r="B2134" s="4" t="s">
        <v>6934</v>
      </c>
    </row>
    <row r="2135" spans="1:2" x14ac:dyDescent="0.2">
      <c r="A2135" s="4" t="s">
        <v>5292</v>
      </c>
      <c r="B2135" s="4" t="s">
        <v>6934</v>
      </c>
    </row>
    <row r="2136" spans="1:2" x14ac:dyDescent="0.2">
      <c r="A2136" s="4" t="s">
        <v>5293</v>
      </c>
      <c r="B2136" s="4" t="s">
        <v>6934</v>
      </c>
    </row>
    <row r="2137" spans="1:2" x14ac:dyDescent="0.2">
      <c r="A2137" s="4" t="s">
        <v>5346</v>
      </c>
      <c r="B2137" s="4" t="s">
        <v>6936</v>
      </c>
    </row>
    <row r="2138" spans="1:2" x14ac:dyDescent="0.2">
      <c r="A2138" s="4" t="s">
        <v>5362</v>
      </c>
      <c r="B2138" s="4" t="s">
        <v>6934</v>
      </c>
    </row>
    <row r="2139" spans="1:2" x14ac:dyDescent="0.2">
      <c r="A2139" s="4" t="s">
        <v>5340</v>
      </c>
      <c r="B2139" s="4" t="s">
        <v>6934</v>
      </c>
    </row>
    <row r="2140" spans="1:2" x14ac:dyDescent="0.2">
      <c r="A2140" s="4" t="s">
        <v>5358</v>
      </c>
      <c r="B2140" s="4" t="s">
        <v>6934</v>
      </c>
    </row>
    <row r="2141" spans="1:2" x14ac:dyDescent="0.2">
      <c r="A2141" s="4" t="s">
        <v>5339</v>
      </c>
      <c r="B2141" s="4" t="s">
        <v>6934</v>
      </c>
    </row>
    <row r="2142" spans="1:2" x14ac:dyDescent="0.2">
      <c r="A2142" s="148" t="s">
        <v>4613</v>
      </c>
      <c r="B2142" s="4" t="s">
        <v>4096</v>
      </c>
    </row>
    <row r="2143" spans="1:2" x14ac:dyDescent="0.2">
      <c r="A2143" s="4" t="s">
        <v>6333</v>
      </c>
      <c r="B2143" s="4" t="s">
        <v>7017</v>
      </c>
    </row>
    <row r="2144" spans="1:2" x14ac:dyDescent="0.2">
      <c r="A2144" s="27" t="s">
        <v>4414</v>
      </c>
      <c r="B2144" s="27" t="s">
        <v>4096</v>
      </c>
    </row>
    <row r="2145" spans="1:2" x14ac:dyDescent="0.2">
      <c r="A2145" s="153" t="s">
        <v>4641</v>
      </c>
      <c r="B2145" s="4" t="s">
        <v>4096</v>
      </c>
    </row>
    <row r="2146" spans="1:2" x14ac:dyDescent="0.2">
      <c r="A2146" s="148" t="s">
        <v>4614</v>
      </c>
      <c r="B2146" s="4" t="s">
        <v>4096</v>
      </c>
    </row>
    <row r="2147" spans="1:2" x14ac:dyDescent="0.2">
      <c r="A2147" s="4" t="s">
        <v>4898</v>
      </c>
      <c r="B2147" s="4" t="s">
        <v>6907</v>
      </c>
    </row>
    <row r="2148" spans="1:2" x14ac:dyDescent="0.2">
      <c r="A2148" s="148" t="s">
        <v>4615</v>
      </c>
      <c r="B2148" s="4" t="s">
        <v>4096</v>
      </c>
    </row>
    <row r="2149" spans="1:2" x14ac:dyDescent="0.2">
      <c r="A2149" s="4" t="s">
        <v>6297</v>
      </c>
      <c r="B2149" s="4" t="s">
        <v>7017</v>
      </c>
    </row>
    <row r="2150" spans="1:2" x14ac:dyDescent="0.2">
      <c r="A2150" s="150" t="s">
        <v>5861</v>
      </c>
      <c r="B2150" s="4" t="s">
        <v>6983</v>
      </c>
    </row>
    <row r="2151" spans="1:2" x14ac:dyDescent="0.2">
      <c r="A2151" s="27" t="s">
        <v>4355</v>
      </c>
      <c r="B2151" s="27" t="s">
        <v>4096</v>
      </c>
    </row>
    <row r="2152" spans="1:2" x14ac:dyDescent="0.2">
      <c r="A2152" s="150" t="s">
        <v>4736</v>
      </c>
      <c r="B2152" s="150" t="s">
        <v>6877</v>
      </c>
    </row>
    <row r="2153" spans="1:2" x14ac:dyDescent="0.2">
      <c r="A2153" s="150" t="s">
        <v>5955</v>
      </c>
      <c r="B2153" s="4" t="s">
        <v>6990</v>
      </c>
    </row>
    <row r="2154" spans="1:2" x14ac:dyDescent="0.2">
      <c r="A2154" s="4" t="s">
        <v>4864</v>
      </c>
      <c r="B2154" s="4" t="s">
        <v>6890</v>
      </c>
    </row>
    <row r="2155" spans="1:2" x14ac:dyDescent="0.2">
      <c r="A2155" s="4" t="s">
        <v>4865</v>
      </c>
      <c r="B2155" s="4" t="s">
        <v>6891</v>
      </c>
    </row>
    <row r="2156" spans="1:2" x14ac:dyDescent="0.2">
      <c r="A2156" s="150" t="s">
        <v>5862</v>
      </c>
      <c r="B2156" s="4" t="s">
        <v>6982</v>
      </c>
    </row>
    <row r="2157" spans="1:2" x14ac:dyDescent="0.2">
      <c r="A2157" s="150" t="s">
        <v>5665</v>
      </c>
      <c r="B2157" s="4" t="s">
        <v>6941</v>
      </c>
    </row>
    <row r="2158" spans="1:2" x14ac:dyDescent="0.2">
      <c r="A2158" s="150" t="s">
        <v>5666</v>
      </c>
      <c r="B2158" s="4" t="s">
        <v>6941</v>
      </c>
    </row>
    <row r="2159" spans="1:2" x14ac:dyDescent="0.2">
      <c r="A2159" s="150" t="s">
        <v>6180</v>
      </c>
      <c r="B2159" s="4" t="s">
        <v>6996</v>
      </c>
    </row>
    <row r="2160" spans="1:2" x14ac:dyDescent="0.2">
      <c r="A2160" s="4" t="s">
        <v>6604</v>
      </c>
      <c r="B2160" s="4" t="s">
        <v>7049</v>
      </c>
    </row>
    <row r="2161" spans="1:2" x14ac:dyDescent="0.2">
      <c r="A2161" s="4" t="s">
        <v>4866</v>
      </c>
      <c r="B2161" s="4" t="s">
        <v>6906</v>
      </c>
    </row>
    <row r="2162" spans="1:2" x14ac:dyDescent="0.2">
      <c r="A2162" s="4" t="s">
        <v>5058</v>
      </c>
      <c r="B2162" s="4" t="s">
        <v>6877</v>
      </c>
    </row>
    <row r="2163" spans="1:2" x14ac:dyDescent="0.2">
      <c r="A2163" s="4" t="s">
        <v>4867</v>
      </c>
      <c r="B2163" s="4" t="s">
        <v>6906</v>
      </c>
    </row>
    <row r="2164" spans="1:2" x14ac:dyDescent="0.2">
      <c r="A2164" s="4" t="s">
        <v>5059</v>
      </c>
      <c r="B2164" s="4" t="s">
        <v>6877</v>
      </c>
    </row>
    <row r="2165" spans="1:2" x14ac:dyDescent="0.2">
      <c r="A2165" s="4" t="s">
        <v>4868</v>
      </c>
      <c r="B2165" s="4" t="s">
        <v>6906</v>
      </c>
    </row>
    <row r="2166" spans="1:2" x14ac:dyDescent="0.2">
      <c r="A2166" s="4" t="s">
        <v>6537</v>
      </c>
      <c r="B2166" s="4" t="s">
        <v>4096</v>
      </c>
    </row>
    <row r="2167" spans="1:2" x14ac:dyDescent="0.2">
      <c r="A2167" s="4" t="s">
        <v>6413</v>
      </c>
      <c r="B2167" s="4" t="s">
        <v>7027</v>
      </c>
    </row>
    <row r="2168" spans="1:2" x14ac:dyDescent="0.2">
      <c r="A2168" s="4" t="s">
        <v>6414</v>
      </c>
      <c r="B2168" s="4" t="s">
        <v>7031</v>
      </c>
    </row>
    <row r="2169" spans="1:2" x14ac:dyDescent="0.2">
      <c r="A2169" s="153" t="s">
        <v>4632</v>
      </c>
      <c r="B2169" s="4" t="s">
        <v>4096</v>
      </c>
    </row>
    <row r="2170" spans="1:2" x14ac:dyDescent="0.2">
      <c r="A2170" s="161" t="s">
        <v>6250</v>
      </c>
      <c r="B2170" s="4" t="s">
        <v>4096</v>
      </c>
    </row>
    <row r="2171" spans="1:2" x14ac:dyDescent="0.2">
      <c r="A2171" s="148" t="s">
        <v>6043</v>
      </c>
      <c r="B2171" s="4" t="s">
        <v>4096</v>
      </c>
    </row>
    <row r="2172" spans="1:2" x14ac:dyDescent="0.2">
      <c r="A2172" s="148" t="s">
        <v>4616</v>
      </c>
      <c r="B2172" s="4" t="s">
        <v>4096</v>
      </c>
    </row>
    <row r="2173" spans="1:2" x14ac:dyDescent="0.2">
      <c r="A2173" s="148" t="s">
        <v>6044</v>
      </c>
      <c r="B2173" s="4" t="s">
        <v>4096</v>
      </c>
    </row>
    <row r="2174" spans="1:2" x14ac:dyDescent="0.2">
      <c r="A2174" s="150" t="s">
        <v>5863</v>
      </c>
      <c r="B2174" s="4" t="s">
        <v>6977</v>
      </c>
    </row>
    <row r="2175" spans="1:2" x14ac:dyDescent="0.2">
      <c r="A2175" s="4" t="s">
        <v>4556</v>
      </c>
      <c r="B2175" s="4" t="s">
        <v>6875</v>
      </c>
    </row>
    <row r="2176" spans="1:2" x14ac:dyDescent="0.2">
      <c r="A2176" s="4" t="s">
        <v>6415</v>
      </c>
      <c r="B2176" s="4" t="s">
        <v>7032</v>
      </c>
    </row>
    <row r="2177" spans="1:2" x14ac:dyDescent="0.2">
      <c r="A2177" s="150" t="s">
        <v>681</v>
      </c>
      <c r="B2177" s="4" t="s">
        <v>6994</v>
      </c>
    </row>
    <row r="2178" spans="1:2" x14ac:dyDescent="0.2">
      <c r="A2178" s="150" t="s">
        <v>6003</v>
      </c>
      <c r="B2178" s="4" t="s">
        <v>6993</v>
      </c>
    </row>
    <row r="2179" spans="1:2" x14ac:dyDescent="0.2">
      <c r="A2179" s="150" t="s">
        <v>6004</v>
      </c>
      <c r="B2179" s="4" t="s">
        <v>6993</v>
      </c>
    </row>
    <row r="2180" spans="1:2" x14ac:dyDescent="0.2">
      <c r="A2180" s="150" t="s">
        <v>6005</v>
      </c>
      <c r="B2180" s="4" t="s">
        <v>6993</v>
      </c>
    </row>
    <row r="2181" spans="1:2" x14ac:dyDescent="0.2">
      <c r="A2181" s="150" t="s">
        <v>6005</v>
      </c>
      <c r="B2181" s="4" t="s">
        <v>6994</v>
      </c>
    </row>
    <row r="2182" spans="1:2" x14ac:dyDescent="0.2">
      <c r="A2182" s="150" t="s">
        <v>6006</v>
      </c>
      <c r="B2182" s="4" t="s">
        <v>6994</v>
      </c>
    </row>
    <row r="2183" spans="1:2" x14ac:dyDescent="0.2">
      <c r="A2183" s="150" t="s">
        <v>6007</v>
      </c>
      <c r="B2183" s="4" t="s">
        <v>6993</v>
      </c>
    </row>
    <row r="2184" spans="1:2" x14ac:dyDescent="0.2">
      <c r="A2184" s="150" t="s">
        <v>5667</v>
      </c>
      <c r="B2184" s="4" t="s">
        <v>6946</v>
      </c>
    </row>
    <row r="2185" spans="1:2" x14ac:dyDescent="0.2">
      <c r="A2185" s="150" t="s">
        <v>6008</v>
      </c>
      <c r="B2185" s="4" t="s">
        <v>6992</v>
      </c>
    </row>
    <row r="2186" spans="1:2" x14ac:dyDescent="0.2">
      <c r="A2186" s="150" t="s">
        <v>5864</v>
      </c>
      <c r="B2186" s="4" t="s">
        <v>6980</v>
      </c>
    </row>
    <row r="2187" spans="1:2" x14ac:dyDescent="0.2">
      <c r="A2187" s="150" t="s">
        <v>5668</v>
      </c>
      <c r="B2187" s="4" t="s">
        <v>6946</v>
      </c>
    </row>
    <row r="2188" spans="1:2" x14ac:dyDescent="0.2">
      <c r="A2188" s="4" t="s">
        <v>4571</v>
      </c>
      <c r="B2188" s="4" t="s">
        <v>4096</v>
      </c>
    </row>
    <row r="2189" spans="1:2" x14ac:dyDescent="0.2">
      <c r="A2189" s="4" t="s">
        <v>4586</v>
      </c>
      <c r="B2189" s="4" t="s">
        <v>4096</v>
      </c>
    </row>
    <row r="2190" spans="1:2" x14ac:dyDescent="0.2">
      <c r="A2190" s="4" t="s">
        <v>6708</v>
      </c>
      <c r="B2190" s="4" t="s">
        <v>7049</v>
      </c>
    </row>
    <row r="2191" spans="1:2" x14ac:dyDescent="0.2">
      <c r="A2191" s="150" t="s">
        <v>5865</v>
      </c>
      <c r="B2191" s="4" t="s">
        <v>6986</v>
      </c>
    </row>
    <row r="2192" spans="1:2" x14ac:dyDescent="0.2">
      <c r="A2192" s="150" t="s">
        <v>4737</v>
      </c>
      <c r="B2192" s="150" t="s">
        <v>6877</v>
      </c>
    </row>
    <row r="2193" spans="1:2" x14ac:dyDescent="0.2">
      <c r="A2193" s="4" t="s">
        <v>4869</v>
      </c>
      <c r="B2193" s="4" t="s">
        <v>6890</v>
      </c>
    </row>
    <row r="2194" spans="1:2" x14ac:dyDescent="0.2">
      <c r="A2194" s="4" t="s">
        <v>4870</v>
      </c>
      <c r="B2194" s="4" t="s">
        <v>6891</v>
      </c>
    </row>
    <row r="2195" spans="1:2" x14ac:dyDescent="0.2">
      <c r="A2195" s="4" t="s">
        <v>5432</v>
      </c>
      <c r="B2195" s="4" t="s">
        <v>4096</v>
      </c>
    </row>
    <row r="2196" spans="1:2" x14ac:dyDescent="0.2">
      <c r="A2196" s="4" t="s">
        <v>6065</v>
      </c>
      <c r="B2196" s="4" t="s">
        <v>4096</v>
      </c>
    </row>
    <row r="2197" spans="1:2" x14ac:dyDescent="0.2">
      <c r="A2197" s="4" t="s">
        <v>4480</v>
      </c>
      <c r="B2197" s="27" t="s">
        <v>4096</v>
      </c>
    </row>
    <row r="2198" spans="1:2" x14ac:dyDescent="0.2">
      <c r="A2198" s="4" t="s">
        <v>4593</v>
      </c>
      <c r="B2198" s="4" t="s">
        <v>4096</v>
      </c>
    </row>
    <row r="2199" spans="1:2" x14ac:dyDescent="0.2">
      <c r="A2199" s="4" t="s">
        <v>5060</v>
      </c>
      <c r="B2199" s="4" t="s">
        <v>6877</v>
      </c>
    </row>
    <row r="2200" spans="1:2" x14ac:dyDescent="0.2">
      <c r="A2200" s="4" t="s">
        <v>4563</v>
      </c>
      <c r="B2200" s="4" t="s">
        <v>6875</v>
      </c>
    </row>
    <row r="2201" spans="1:2" x14ac:dyDescent="0.2">
      <c r="A2201" s="4" t="s">
        <v>4563</v>
      </c>
      <c r="B2201" s="4" t="s">
        <v>6876</v>
      </c>
    </row>
    <row r="2202" spans="1:2" x14ac:dyDescent="0.2">
      <c r="A2202" s="4" t="s">
        <v>5061</v>
      </c>
      <c r="B2202" s="4" t="s">
        <v>6877</v>
      </c>
    </row>
    <row r="2203" spans="1:2" x14ac:dyDescent="0.2">
      <c r="A2203" s="150" t="s">
        <v>5669</v>
      </c>
      <c r="B2203" s="4" t="s">
        <v>6946</v>
      </c>
    </row>
    <row r="2204" spans="1:2" x14ac:dyDescent="0.2">
      <c r="A2204" s="161" t="s">
        <v>6251</v>
      </c>
      <c r="B2204" s="4" t="s">
        <v>4096</v>
      </c>
    </row>
    <row r="2205" spans="1:2" x14ac:dyDescent="0.2">
      <c r="A2205" s="148" t="s">
        <v>6037</v>
      </c>
      <c r="B2205" s="4" t="s">
        <v>4096</v>
      </c>
    </row>
    <row r="2206" spans="1:2" x14ac:dyDescent="0.2">
      <c r="A2206" s="4" t="s">
        <v>6478</v>
      </c>
      <c r="B2206" s="4" t="s">
        <v>6867</v>
      </c>
    </row>
    <row r="2207" spans="1:2" x14ac:dyDescent="0.2">
      <c r="A2207" s="150" t="s">
        <v>5670</v>
      </c>
      <c r="B2207" s="4" t="s">
        <v>6960</v>
      </c>
    </row>
    <row r="2208" spans="1:2" x14ac:dyDescent="0.2">
      <c r="A2208" s="4" t="s">
        <v>5418</v>
      </c>
      <c r="B2208" s="150" t="s">
        <v>4096</v>
      </c>
    </row>
    <row r="2209" spans="1:2" x14ac:dyDescent="0.2">
      <c r="A2209" s="4" t="s">
        <v>4569</v>
      </c>
      <c r="B2209" s="4" t="s">
        <v>4096</v>
      </c>
    </row>
    <row r="2210" spans="1:2" x14ac:dyDescent="0.2">
      <c r="A2210" s="4" t="s">
        <v>4460</v>
      </c>
      <c r="B2210" s="27" t="s">
        <v>4096</v>
      </c>
    </row>
    <row r="2211" spans="1:2" x14ac:dyDescent="0.2">
      <c r="A2211" s="4" t="s">
        <v>6106</v>
      </c>
      <c r="B2211" s="4" t="s">
        <v>4096</v>
      </c>
    </row>
    <row r="2212" spans="1:2" x14ac:dyDescent="0.2">
      <c r="A2212" s="4" t="s">
        <v>5379</v>
      </c>
      <c r="B2212" s="4" t="s">
        <v>6936</v>
      </c>
    </row>
    <row r="2213" spans="1:2" x14ac:dyDescent="0.2">
      <c r="A2213" s="4" t="s">
        <v>5151</v>
      </c>
      <c r="B2213" s="4" t="s">
        <v>6877</v>
      </c>
    </row>
    <row r="2214" spans="1:2" x14ac:dyDescent="0.2">
      <c r="A2214" s="150" t="s">
        <v>5671</v>
      </c>
      <c r="B2214" s="4" t="s">
        <v>6952</v>
      </c>
    </row>
    <row r="2215" spans="1:2" x14ac:dyDescent="0.2">
      <c r="A2215" s="27" t="s">
        <v>4415</v>
      </c>
      <c r="B2215" s="27" t="s">
        <v>4096</v>
      </c>
    </row>
    <row r="2216" spans="1:2" x14ac:dyDescent="0.2">
      <c r="A2216" s="4" t="s">
        <v>6196</v>
      </c>
      <c r="B2216" s="4" t="s">
        <v>4096</v>
      </c>
    </row>
    <row r="2217" spans="1:2" x14ac:dyDescent="0.2">
      <c r="A2217" s="150" t="s">
        <v>6009</v>
      </c>
      <c r="B2217" s="4" t="s">
        <v>6993</v>
      </c>
    </row>
    <row r="2218" spans="1:2" x14ac:dyDescent="0.2">
      <c r="A2218" s="150" t="s">
        <v>6010</v>
      </c>
      <c r="B2218" s="4" t="s">
        <v>6993</v>
      </c>
    </row>
    <row r="2219" spans="1:2" x14ac:dyDescent="0.2">
      <c r="A2219" s="150" t="s">
        <v>6011</v>
      </c>
      <c r="B2219" s="4" t="s">
        <v>6993</v>
      </c>
    </row>
    <row r="2220" spans="1:2" x14ac:dyDescent="0.2">
      <c r="A2220" s="4" t="s">
        <v>6686</v>
      </c>
      <c r="B2220" s="4" t="s">
        <v>7049</v>
      </c>
    </row>
    <row r="2221" spans="1:2" x14ac:dyDescent="0.2">
      <c r="A2221" s="4" t="s">
        <v>6709</v>
      </c>
      <c r="B2221" s="4" t="s">
        <v>7049</v>
      </c>
    </row>
    <row r="2222" spans="1:2" x14ac:dyDescent="0.2">
      <c r="A2222" s="4" t="s">
        <v>6605</v>
      </c>
      <c r="B2222" s="4" t="s">
        <v>7049</v>
      </c>
    </row>
    <row r="2223" spans="1:2" x14ac:dyDescent="0.2">
      <c r="A2223" s="150" t="s">
        <v>5672</v>
      </c>
      <c r="B2223" s="4" t="s">
        <v>6954</v>
      </c>
    </row>
    <row r="2224" spans="1:2" x14ac:dyDescent="0.2">
      <c r="A2224" s="4" t="s">
        <v>4759</v>
      </c>
      <c r="B2224" s="4" t="s">
        <v>6889</v>
      </c>
    </row>
    <row r="2225" spans="1:2" x14ac:dyDescent="0.2">
      <c r="A2225" s="150" t="s">
        <v>5673</v>
      </c>
      <c r="B2225" s="4" t="s">
        <v>6954</v>
      </c>
    </row>
    <row r="2226" spans="1:2" x14ac:dyDescent="0.2">
      <c r="A2226" s="4" t="s">
        <v>6107</v>
      </c>
      <c r="B2226" s="4" t="s">
        <v>4096</v>
      </c>
    </row>
    <row r="2227" spans="1:2" x14ac:dyDescent="0.2">
      <c r="A2227" s="4" t="s">
        <v>5300</v>
      </c>
      <c r="B2227" s="4" t="s">
        <v>6934</v>
      </c>
    </row>
    <row r="2228" spans="1:2" x14ac:dyDescent="0.2">
      <c r="A2228" s="4" t="s">
        <v>5296</v>
      </c>
      <c r="B2228" s="4" t="s">
        <v>6934</v>
      </c>
    </row>
    <row r="2229" spans="1:2" x14ac:dyDescent="0.2">
      <c r="A2229" s="4" t="s">
        <v>5062</v>
      </c>
      <c r="B2229" s="4" t="s">
        <v>6877</v>
      </c>
    </row>
    <row r="2230" spans="1:2" x14ac:dyDescent="0.2">
      <c r="A2230" s="4" t="s">
        <v>6472</v>
      </c>
      <c r="B2230" s="4" t="s">
        <v>6867</v>
      </c>
    </row>
    <row r="2231" spans="1:2" x14ac:dyDescent="0.2">
      <c r="A2231" s="4" t="s">
        <v>5269</v>
      </c>
      <c r="B2231" s="4" t="s">
        <v>6936</v>
      </c>
    </row>
    <row r="2232" spans="1:2" x14ac:dyDescent="0.2">
      <c r="A2232" s="4" t="s">
        <v>6416</v>
      </c>
      <c r="B2232" s="4" t="s">
        <v>7021</v>
      </c>
    </row>
    <row r="2233" spans="1:2" x14ac:dyDescent="0.2">
      <c r="A2233" s="150" t="s">
        <v>6181</v>
      </c>
      <c r="B2233" s="4" t="s">
        <v>6996</v>
      </c>
    </row>
    <row r="2234" spans="1:2" x14ac:dyDescent="0.2">
      <c r="A2234" s="150" t="s">
        <v>6182</v>
      </c>
      <c r="B2234" s="4" t="s">
        <v>6996</v>
      </c>
    </row>
    <row r="2235" spans="1:2" x14ac:dyDescent="0.2">
      <c r="A2235" s="150" t="s">
        <v>6183</v>
      </c>
      <c r="B2235" s="4" t="s">
        <v>6996</v>
      </c>
    </row>
    <row r="2236" spans="1:2" x14ac:dyDescent="0.2">
      <c r="A2236" s="150" t="s">
        <v>6184</v>
      </c>
      <c r="B2236" s="4" t="s">
        <v>6996</v>
      </c>
    </row>
    <row r="2237" spans="1:2" x14ac:dyDescent="0.2">
      <c r="A2237" s="150" t="s">
        <v>6185</v>
      </c>
      <c r="B2237" s="4" t="s">
        <v>6996</v>
      </c>
    </row>
    <row r="2238" spans="1:2" x14ac:dyDescent="0.2">
      <c r="A2238" s="150" t="s">
        <v>6186</v>
      </c>
      <c r="B2238" s="4" t="s">
        <v>6996</v>
      </c>
    </row>
    <row r="2239" spans="1:2" x14ac:dyDescent="0.2">
      <c r="A2239" s="150" t="s">
        <v>6187</v>
      </c>
      <c r="B2239" s="4" t="s">
        <v>6996</v>
      </c>
    </row>
    <row r="2240" spans="1:2" x14ac:dyDescent="0.2">
      <c r="A2240" s="150" t="s">
        <v>6188</v>
      </c>
      <c r="B2240" s="4" t="s">
        <v>6996</v>
      </c>
    </row>
    <row r="2241" spans="1:2" x14ac:dyDescent="0.2">
      <c r="A2241" s="150" t="s">
        <v>6189</v>
      </c>
      <c r="B2241" s="4" t="s">
        <v>6996</v>
      </c>
    </row>
    <row r="2242" spans="1:2" x14ac:dyDescent="0.2">
      <c r="A2242" s="150" t="s">
        <v>6190</v>
      </c>
      <c r="B2242" s="4" t="s">
        <v>6996</v>
      </c>
    </row>
    <row r="2243" spans="1:2" x14ac:dyDescent="0.2">
      <c r="A2243" s="4" t="s">
        <v>6687</v>
      </c>
      <c r="B2243" s="4" t="s">
        <v>7049</v>
      </c>
    </row>
    <row r="2244" spans="1:2" x14ac:dyDescent="0.2">
      <c r="A2244" s="4" t="s">
        <v>6417</v>
      </c>
      <c r="B2244" s="4" t="s">
        <v>7021</v>
      </c>
    </row>
    <row r="2245" spans="1:2" x14ac:dyDescent="0.2">
      <c r="A2245" s="4" t="s">
        <v>6418</v>
      </c>
      <c r="B2245" s="4" t="s">
        <v>7021</v>
      </c>
    </row>
    <row r="2246" spans="1:2" x14ac:dyDescent="0.2">
      <c r="A2246" s="27" t="s">
        <v>6419</v>
      </c>
      <c r="B2246" s="4" t="s">
        <v>7023</v>
      </c>
    </row>
    <row r="2247" spans="1:2" x14ac:dyDescent="0.2">
      <c r="A2247" s="4" t="s">
        <v>6420</v>
      </c>
      <c r="B2247" s="4" t="s">
        <v>7021</v>
      </c>
    </row>
    <row r="2248" spans="1:2" x14ac:dyDescent="0.2">
      <c r="A2248" s="4" t="s">
        <v>6421</v>
      </c>
      <c r="B2248" s="4" t="s">
        <v>7021</v>
      </c>
    </row>
    <row r="2249" spans="1:2" x14ac:dyDescent="0.2">
      <c r="A2249" s="4" t="s">
        <v>6422</v>
      </c>
      <c r="B2249" s="4" t="s">
        <v>7021</v>
      </c>
    </row>
    <row r="2250" spans="1:2" x14ac:dyDescent="0.2">
      <c r="A2250" s="4" t="s">
        <v>6423</v>
      </c>
      <c r="B2250" s="4" t="s">
        <v>7021</v>
      </c>
    </row>
    <row r="2251" spans="1:2" x14ac:dyDescent="0.2">
      <c r="A2251" s="4" t="s">
        <v>6424</v>
      </c>
      <c r="B2251" s="4" t="s">
        <v>7024</v>
      </c>
    </row>
    <row r="2252" spans="1:2" x14ac:dyDescent="0.2">
      <c r="A2252" s="4" t="s">
        <v>6425</v>
      </c>
      <c r="B2252" s="4" t="s">
        <v>7022</v>
      </c>
    </row>
    <row r="2253" spans="1:2" x14ac:dyDescent="0.2">
      <c r="A2253" s="4" t="s">
        <v>6426</v>
      </c>
      <c r="B2253" s="4" t="s">
        <v>7024</v>
      </c>
    </row>
    <row r="2254" spans="1:2" x14ac:dyDescent="0.2">
      <c r="A2254" s="4" t="s">
        <v>6427</v>
      </c>
      <c r="B2254" s="4" t="s">
        <v>7022</v>
      </c>
    </row>
    <row r="2255" spans="1:2" x14ac:dyDescent="0.2">
      <c r="A2255" s="4" t="s">
        <v>6428</v>
      </c>
      <c r="B2255" s="4" t="s">
        <v>7024</v>
      </c>
    </row>
    <row r="2256" spans="1:2" x14ac:dyDescent="0.2">
      <c r="A2256" s="4" t="s">
        <v>4871</v>
      </c>
      <c r="B2256" s="4" t="s">
        <v>6893</v>
      </c>
    </row>
    <row r="2257" spans="1:2" x14ac:dyDescent="0.2">
      <c r="A2257" s="4" t="s">
        <v>6298</v>
      </c>
      <c r="B2257" s="4" t="s">
        <v>7017</v>
      </c>
    </row>
    <row r="2258" spans="1:2" x14ac:dyDescent="0.2">
      <c r="A2258" s="150" t="s">
        <v>5866</v>
      </c>
      <c r="B2258" s="4" t="s">
        <v>6976</v>
      </c>
    </row>
    <row r="2259" spans="1:2" x14ac:dyDescent="0.2">
      <c r="A2259" s="27" t="s">
        <v>4400</v>
      </c>
      <c r="B2259" s="27" t="s">
        <v>4096</v>
      </c>
    </row>
    <row r="2260" spans="1:2" x14ac:dyDescent="0.2">
      <c r="A2260" s="27" t="s">
        <v>4400</v>
      </c>
      <c r="B2260" s="27" t="s">
        <v>4096</v>
      </c>
    </row>
    <row r="2261" spans="1:2" x14ac:dyDescent="0.2">
      <c r="A2261" s="4" t="s">
        <v>6429</v>
      </c>
      <c r="B2261" s="4" t="s">
        <v>7032</v>
      </c>
    </row>
    <row r="2262" spans="1:2" x14ac:dyDescent="0.2">
      <c r="A2262" s="4" t="s">
        <v>6430</v>
      </c>
      <c r="B2262" s="4" t="s">
        <v>7032</v>
      </c>
    </row>
    <row r="2263" spans="1:2" x14ac:dyDescent="0.2">
      <c r="A2263" s="4" t="s">
        <v>6431</v>
      </c>
      <c r="B2263" s="4" t="s">
        <v>7032</v>
      </c>
    </row>
    <row r="2264" spans="1:2" x14ac:dyDescent="0.2">
      <c r="A2264" s="4" t="s">
        <v>6432</v>
      </c>
      <c r="B2264" s="4" t="s">
        <v>7032</v>
      </c>
    </row>
    <row r="2265" spans="1:2" x14ac:dyDescent="0.2">
      <c r="A2265" s="4" t="s">
        <v>5294</v>
      </c>
      <c r="B2265" s="4" t="s">
        <v>6934</v>
      </c>
    </row>
    <row r="2266" spans="1:2" x14ac:dyDescent="0.2">
      <c r="A2266" s="27" t="s">
        <v>4383</v>
      </c>
      <c r="B2266" s="27" t="s">
        <v>4096</v>
      </c>
    </row>
    <row r="2267" spans="1:2" x14ac:dyDescent="0.2">
      <c r="A2267" s="27" t="s">
        <v>4383</v>
      </c>
      <c r="B2267" s="27" t="s">
        <v>4096</v>
      </c>
    </row>
    <row r="2268" spans="1:2" x14ac:dyDescent="0.2">
      <c r="A2268" s="4" t="s">
        <v>6606</v>
      </c>
      <c r="B2268" s="4" t="s">
        <v>7049</v>
      </c>
    </row>
    <row r="2269" spans="1:2" x14ac:dyDescent="0.2">
      <c r="A2269" s="4" t="s">
        <v>4441</v>
      </c>
      <c r="B2269" s="27" t="s">
        <v>4096</v>
      </c>
    </row>
    <row r="2270" spans="1:2" x14ac:dyDescent="0.2">
      <c r="A2270" s="4" t="s">
        <v>4461</v>
      </c>
      <c r="B2270" s="27" t="s">
        <v>4096</v>
      </c>
    </row>
    <row r="2271" spans="1:2" x14ac:dyDescent="0.2">
      <c r="A2271" s="4" t="s">
        <v>4958</v>
      </c>
      <c r="B2271" s="4" t="s">
        <v>6877</v>
      </c>
    </row>
    <row r="2272" spans="1:2" x14ac:dyDescent="0.2">
      <c r="A2272" s="150" t="s">
        <v>6012</v>
      </c>
      <c r="B2272" s="4" t="s">
        <v>6994</v>
      </c>
    </row>
    <row r="2273" spans="1:2" x14ac:dyDescent="0.2">
      <c r="A2273" s="150" t="s">
        <v>5674</v>
      </c>
      <c r="B2273" s="4" t="s">
        <v>6955</v>
      </c>
    </row>
    <row r="2274" spans="1:2" x14ac:dyDescent="0.2">
      <c r="A2274" s="150" t="s">
        <v>5675</v>
      </c>
      <c r="B2274" s="4" t="s">
        <v>6941</v>
      </c>
    </row>
    <row r="2275" spans="1:2" x14ac:dyDescent="0.2">
      <c r="A2275" s="4" t="s">
        <v>4462</v>
      </c>
      <c r="B2275" s="27" t="s">
        <v>4096</v>
      </c>
    </row>
    <row r="2276" spans="1:2" x14ac:dyDescent="0.2">
      <c r="A2276" s="4" t="s">
        <v>6275</v>
      </c>
      <c r="B2276" s="4" t="s">
        <v>7017</v>
      </c>
    </row>
    <row r="2277" spans="1:2" x14ac:dyDescent="0.2">
      <c r="A2277" s="4" t="s">
        <v>5315</v>
      </c>
      <c r="B2277" s="4" t="s">
        <v>6936</v>
      </c>
    </row>
    <row r="2278" spans="1:2" x14ac:dyDescent="0.2">
      <c r="A2278" s="150" t="s">
        <v>5867</v>
      </c>
      <c r="B2278" s="4" t="s">
        <v>6982</v>
      </c>
    </row>
    <row r="2279" spans="1:2" x14ac:dyDescent="0.2">
      <c r="A2279" s="4" t="s">
        <v>6607</v>
      </c>
      <c r="B2279" s="4" t="s">
        <v>4096</v>
      </c>
    </row>
    <row r="2280" spans="1:2" x14ac:dyDescent="0.2">
      <c r="A2280" s="4" t="s">
        <v>6704</v>
      </c>
      <c r="B2280" s="4" t="s">
        <v>7049</v>
      </c>
    </row>
    <row r="2281" spans="1:2" x14ac:dyDescent="0.2">
      <c r="A2281" s="150" t="s">
        <v>5502</v>
      </c>
      <c r="B2281" s="4" t="s">
        <v>6938</v>
      </c>
    </row>
    <row r="2282" spans="1:2" x14ac:dyDescent="0.2">
      <c r="A2282" s="4" t="s">
        <v>6688</v>
      </c>
      <c r="B2282" s="4" t="s">
        <v>7049</v>
      </c>
    </row>
    <row r="2283" spans="1:2" x14ac:dyDescent="0.2">
      <c r="A2283" s="150" t="s">
        <v>5868</v>
      </c>
      <c r="B2283" s="4" t="s">
        <v>6980</v>
      </c>
    </row>
    <row r="2284" spans="1:2" x14ac:dyDescent="0.2">
      <c r="A2284" s="150" t="s">
        <v>5676</v>
      </c>
      <c r="B2284" s="4" t="s">
        <v>6954</v>
      </c>
    </row>
    <row r="2285" spans="1:2" x14ac:dyDescent="0.2">
      <c r="A2285" s="4" t="s">
        <v>4872</v>
      </c>
      <c r="B2285" s="4" t="s">
        <v>6893</v>
      </c>
    </row>
    <row r="2286" spans="1:2" x14ac:dyDescent="0.2">
      <c r="A2286" s="4" t="s">
        <v>4873</v>
      </c>
      <c r="B2286" s="4" t="s">
        <v>6893</v>
      </c>
    </row>
    <row r="2287" spans="1:2" x14ac:dyDescent="0.2">
      <c r="A2287" s="4" t="s">
        <v>4874</v>
      </c>
      <c r="B2287" s="4" t="s">
        <v>6893</v>
      </c>
    </row>
    <row r="2288" spans="1:2" x14ac:dyDescent="0.2">
      <c r="A2288" s="150" t="s">
        <v>5677</v>
      </c>
      <c r="B2288" s="4" t="s">
        <v>6946</v>
      </c>
    </row>
    <row r="2289" spans="1:2" x14ac:dyDescent="0.2">
      <c r="A2289" s="4" t="s">
        <v>5063</v>
      </c>
      <c r="B2289" s="4" t="s">
        <v>6877</v>
      </c>
    </row>
    <row r="2290" spans="1:2" x14ac:dyDescent="0.2">
      <c r="A2290" s="4" t="s">
        <v>5064</v>
      </c>
      <c r="B2290" s="4" t="s">
        <v>6877</v>
      </c>
    </row>
    <row r="2291" spans="1:2" x14ac:dyDescent="0.2">
      <c r="A2291" s="4" t="s">
        <v>4896</v>
      </c>
      <c r="B2291" s="4" t="s">
        <v>6877</v>
      </c>
    </row>
    <row r="2292" spans="1:2" x14ac:dyDescent="0.2">
      <c r="A2292" s="4" t="s">
        <v>5225</v>
      </c>
      <c r="B2292" s="4" t="s">
        <v>6877</v>
      </c>
    </row>
    <row r="2293" spans="1:2" x14ac:dyDescent="0.2">
      <c r="A2293" s="150" t="s">
        <v>5678</v>
      </c>
      <c r="B2293" s="4" t="s">
        <v>6941</v>
      </c>
    </row>
    <row r="2294" spans="1:2" x14ac:dyDescent="0.2">
      <c r="A2294" s="150" t="s">
        <v>5869</v>
      </c>
      <c r="B2294" s="4" t="s">
        <v>6977</v>
      </c>
    </row>
    <row r="2295" spans="1:2" x14ac:dyDescent="0.2">
      <c r="A2295" s="150" t="s">
        <v>5870</v>
      </c>
      <c r="B2295" s="4" t="s">
        <v>6977</v>
      </c>
    </row>
    <row r="2296" spans="1:2" x14ac:dyDescent="0.2">
      <c r="A2296" s="150" t="s">
        <v>5679</v>
      </c>
      <c r="B2296" s="4" t="s">
        <v>6951</v>
      </c>
    </row>
    <row r="2297" spans="1:2" x14ac:dyDescent="0.2">
      <c r="A2297" s="150" t="s">
        <v>5871</v>
      </c>
      <c r="B2297" s="4" t="s">
        <v>6977</v>
      </c>
    </row>
    <row r="2298" spans="1:2" x14ac:dyDescent="0.2">
      <c r="A2298" s="150" t="s">
        <v>5956</v>
      </c>
      <c r="B2298" s="4" t="s">
        <v>6990</v>
      </c>
    </row>
    <row r="2299" spans="1:2" x14ac:dyDescent="0.2">
      <c r="A2299" s="150" t="s">
        <v>5957</v>
      </c>
      <c r="B2299" s="4" t="s">
        <v>6990</v>
      </c>
    </row>
    <row r="2300" spans="1:2" x14ac:dyDescent="0.2">
      <c r="A2300" s="150" t="s">
        <v>5680</v>
      </c>
      <c r="B2300" s="4" t="s">
        <v>6949</v>
      </c>
    </row>
    <row r="2301" spans="1:2" x14ac:dyDescent="0.2">
      <c r="A2301" s="150" t="s">
        <v>5681</v>
      </c>
      <c r="B2301" s="4" t="s">
        <v>6951</v>
      </c>
    </row>
    <row r="2302" spans="1:2" x14ac:dyDescent="0.2">
      <c r="A2302" s="150" t="s">
        <v>5682</v>
      </c>
      <c r="B2302" s="4" t="s">
        <v>6970</v>
      </c>
    </row>
    <row r="2303" spans="1:2" x14ac:dyDescent="0.2">
      <c r="A2303" s="153" t="s">
        <v>4633</v>
      </c>
      <c r="B2303" s="4" t="s">
        <v>4096</v>
      </c>
    </row>
    <row r="2304" spans="1:2" x14ac:dyDescent="0.2">
      <c r="A2304" s="4" t="s">
        <v>5168</v>
      </c>
      <c r="B2304" s="4" t="s">
        <v>6877</v>
      </c>
    </row>
    <row r="2305" spans="1:2" x14ac:dyDescent="0.2">
      <c r="A2305" s="4" t="s">
        <v>5169</v>
      </c>
      <c r="B2305" s="4" t="s">
        <v>6877</v>
      </c>
    </row>
    <row r="2306" spans="1:2" x14ac:dyDescent="0.2">
      <c r="A2306" s="4" t="s">
        <v>5170</v>
      </c>
      <c r="B2306" s="4" t="s">
        <v>6877</v>
      </c>
    </row>
    <row r="2307" spans="1:2" x14ac:dyDescent="0.2">
      <c r="A2307" s="4" t="s">
        <v>5171</v>
      </c>
      <c r="B2307" s="4" t="s">
        <v>6877</v>
      </c>
    </row>
    <row r="2308" spans="1:2" x14ac:dyDescent="0.2">
      <c r="A2308" s="4" t="s">
        <v>5172</v>
      </c>
      <c r="B2308" s="4" t="s">
        <v>6877</v>
      </c>
    </row>
    <row r="2309" spans="1:2" x14ac:dyDescent="0.2">
      <c r="A2309" s="150" t="s">
        <v>5683</v>
      </c>
      <c r="B2309" s="4" t="s">
        <v>6971</v>
      </c>
    </row>
    <row r="2310" spans="1:2" x14ac:dyDescent="0.2">
      <c r="A2310" s="150" t="s">
        <v>5503</v>
      </c>
      <c r="B2310" s="4" t="s">
        <v>6939</v>
      </c>
    </row>
    <row r="2311" spans="1:2" x14ac:dyDescent="0.2">
      <c r="A2311" s="150" t="s">
        <v>5504</v>
      </c>
      <c r="B2311" s="4" t="s">
        <v>6938</v>
      </c>
    </row>
    <row r="2312" spans="1:2" x14ac:dyDescent="0.2">
      <c r="A2312" s="4" t="s">
        <v>4875</v>
      </c>
      <c r="B2312" s="4" t="s">
        <v>6893</v>
      </c>
    </row>
    <row r="2313" spans="1:2" x14ac:dyDescent="0.2">
      <c r="A2313" s="4" t="s">
        <v>6433</v>
      </c>
      <c r="B2313" s="4" t="s">
        <v>7021</v>
      </c>
    </row>
    <row r="2314" spans="1:2" x14ac:dyDescent="0.2">
      <c r="A2314" s="4" t="s">
        <v>4876</v>
      </c>
      <c r="B2314" s="4" t="s">
        <v>6899</v>
      </c>
    </row>
    <row r="2315" spans="1:2" x14ac:dyDescent="0.2">
      <c r="A2315" s="4" t="s">
        <v>4877</v>
      </c>
      <c r="B2315" s="4" t="s">
        <v>6904</v>
      </c>
    </row>
    <row r="2316" spans="1:2" x14ac:dyDescent="0.2">
      <c r="A2316" s="4" t="s">
        <v>4527</v>
      </c>
      <c r="B2316" s="4" t="s">
        <v>6870</v>
      </c>
    </row>
    <row r="2317" spans="1:2" x14ac:dyDescent="0.2">
      <c r="A2317" s="27" t="s">
        <v>4384</v>
      </c>
      <c r="B2317" s="27" t="s">
        <v>4096</v>
      </c>
    </row>
    <row r="2318" spans="1:2" x14ac:dyDescent="0.2">
      <c r="A2318" s="4" t="s">
        <v>6608</v>
      </c>
      <c r="B2318" s="4" t="s">
        <v>7049</v>
      </c>
    </row>
    <row r="2319" spans="1:2" x14ac:dyDescent="0.2">
      <c r="A2319" s="4" t="s">
        <v>6609</v>
      </c>
      <c r="B2319" s="4" t="s">
        <v>7049</v>
      </c>
    </row>
    <row r="2320" spans="1:2" x14ac:dyDescent="0.2">
      <c r="A2320" s="4" t="s">
        <v>4481</v>
      </c>
      <c r="B2320" s="27" t="s">
        <v>4096</v>
      </c>
    </row>
    <row r="2321" spans="1:2" x14ac:dyDescent="0.2">
      <c r="A2321" s="4" t="s">
        <v>6500</v>
      </c>
      <c r="B2321" s="4" t="s">
        <v>4096</v>
      </c>
    </row>
    <row r="2322" spans="1:2" x14ac:dyDescent="0.2">
      <c r="A2322" s="150" t="s">
        <v>5684</v>
      </c>
      <c r="B2322" s="4" t="s">
        <v>6946</v>
      </c>
    </row>
    <row r="2323" spans="1:2" x14ac:dyDescent="0.2">
      <c r="A2323" s="4" t="s">
        <v>6222</v>
      </c>
      <c r="B2323" s="4" t="s">
        <v>4096</v>
      </c>
    </row>
    <row r="2324" spans="1:2" x14ac:dyDescent="0.2">
      <c r="A2324" s="4" t="s">
        <v>4581</v>
      </c>
      <c r="B2324" s="4" t="s">
        <v>4096</v>
      </c>
    </row>
    <row r="2325" spans="1:2" x14ac:dyDescent="0.2">
      <c r="A2325" s="150" t="s">
        <v>5685</v>
      </c>
      <c r="B2325" s="4" t="s">
        <v>6972</v>
      </c>
    </row>
    <row r="2326" spans="1:2" x14ac:dyDescent="0.2">
      <c r="A2326" s="164" t="s">
        <v>6076</v>
      </c>
      <c r="B2326" s="4" t="s">
        <v>6995</v>
      </c>
    </row>
    <row r="2327" spans="1:2" x14ac:dyDescent="0.2">
      <c r="A2327" s="4" t="s">
        <v>6610</v>
      </c>
      <c r="B2327" s="4" t="s">
        <v>7049</v>
      </c>
    </row>
    <row r="2328" spans="1:2" x14ac:dyDescent="0.2">
      <c r="A2328" s="4" t="s">
        <v>5226</v>
      </c>
      <c r="B2328" s="4" t="s">
        <v>6911</v>
      </c>
    </row>
    <row r="2329" spans="1:2" x14ac:dyDescent="0.2">
      <c r="A2329" s="4" t="s">
        <v>4760</v>
      </c>
      <c r="B2329" s="4" t="s">
        <v>6889</v>
      </c>
    </row>
    <row r="2330" spans="1:2" x14ac:dyDescent="0.2">
      <c r="A2330" s="4" t="s">
        <v>4878</v>
      </c>
      <c r="B2330" s="4" t="s">
        <v>6890</v>
      </c>
    </row>
    <row r="2331" spans="1:2" x14ac:dyDescent="0.2">
      <c r="A2331" s="4" t="s">
        <v>4879</v>
      </c>
      <c r="B2331" s="4" t="s">
        <v>6891</v>
      </c>
    </row>
    <row r="2332" spans="1:2" x14ac:dyDescent="0.2">
      <c r="A2332" s="4" t="s">
        <v>4880</v>
      </c>
      <c r="B2332" s="4" t="s">
        <v>6905</v>
      </c>
    </row>
    <row r="2333" spans="1:2" x14ac:dyDescent="0.2">
      <c r="A2333" s="4" t="s">
        <v>4959</v>
      </c>
      <c r="B2333" s="4" t="s">
        <v>6877</v>
      </c>
    </row>
    <row r="2334" spans="1:2" x14ac:dyDescent="0.2">
      <c r="A2334" s="4" t="s">
        <v>4960</v>
      </c>
      <c r="B2334" s="4" t="s">
        <v>6877</v>
      </c>
    </row>
    <row r="2335" spans="1:2" x14ac:dyDescent="0.2">
      <c r="A2335" s="4" t="s">
        <v>4961</v>
      </c>
      <c r="B2335" s="4" t="s">
        <v>6877</v>
      </c>
    </row>
    <row r="2336" spans="1:2" x14ac:dyDescent="0.2">
      <c r="A2336" s="150" t="s">
        <v>4738</v>
      </c>
      <c r="B2336" s="150" t="s">
        <v>6877</v>
      </c>
    </row>
    <row r="2337" spans="1:2" x14ac:dyDescent="0.2">
      <c r="A2337" s="150" t="s">
        <v>4739</v>
      </c>
      <c r="B2337" s="150" t="s">
        <v>6877</v>
      </c>
    </row>
    <row r="2338" spans="1:2" x14ac:dyDescent="0.2">
      <c r="A2338" s="150" t="s">
        <v>4740</v>
      </c>
      <c r="B2338" s="150" t="s">
        <v>6877</v>
      </c>
    </row>
    <row r="2339" spans="1:2" x14ac:dyDescent="0.2">
      <c r="A2339" s="150" t="s">
        <v>4741</v>
      </c>
      <c r="B2339" s="150" t="s">
        <v>6877</v>
      </c>
    </row>
    <row r="2340" spans="1:2" x14ac:dyDescent="0.2">
      <c r="A2340" s="150" t="s">
        <v>4742</v>
      </c>
      <c r="B2340" s="150" t="s">
        <v>6877</v>
      </c>
    </row>
    <row r="2341" spans="1:2" x14ac:dyDescent="0.2">
      <c r="A2341" s="150" t="s">
        <v>4743</v>
      </c>
      <c r="B2341" s="150" t="s">
        <v>6877</v>
      </c>
    </row>
    <row r="2342" spans="1:2" x14ac:dyDescent="0.2">
      <c r="A2342" s="150" t="s">
        <v>4744</v>
      </c>
      <c r="B2342" s="150" t="s">
        <v>6877</v>
      </c>
    </row>
    <row r="2343" spans="1:2" x14ac:dyDescent="0.2">
      <c r="A2343" s="150" t="s">
        <v>4744</v>
      </c>
      <c r="B2343" s="150" t="s">
        <v>6880</v>
      </c>
    </row>
    <row r="2344" spans="1:2" x14ac:dyDescent="0.2">
      <c r="A2344" s="150" t="s">
        <v>4744</v>
      </c>
      <c r="B2344" s="150" t="s">
        <v>6881</v>
      </c>
    </row>
    <row r="2345" spans="1:2" x14ac:dyDescent="0.2">
      <c r="A2345" s="150" t="s">
        <v>4744</v>
      </c>
      <c r="B2345" s="150" t="s">
        <v>6882</v>
      </c>
    </row>
    <row r="2346" spans="1:2" x14ac:dyDescent="0.2">
      <c r="A2346" s="150" t="s">
        <v>4744</v>
      </c>
      <c r="B2346" s="150" t="s">
        <v>6883</v>
      </c>
    </row>
    <row r="2347" spans="1:2" x14ac:dyDescent="0.2">
      <c r="A2347" s="150" t="s">
        <v>4744</v>
      </c>
      <c r="B2347" s="150" t="s">
        <v>6884</v>
      </c>
    </row>
    <row r="2348" spans="1:2" x14ac:dyDescent="0.2">
      <c r="A2348" s="150" t="s">
        <v>4744</v>
      </c>
      <c r="B2348" s="150" t="s">
        <v>6887</v>
      </c>
    </row>
    <row r="2349" spans="1:2" x14ac:dyDescent="0.2">
      <c r="A2349" s="150" t="s">
        <v>4744</v>
      </c>
      <c r="B2349" s="150" t="s">
        <v>6886</v>
      </c>
    </row>
    <row r="2350" spans="1:2" x14ac:dyDescent="0.2">
      <c r="A2350" s="150" t="s">
        <v>4745</v>
      </c>
      <c r="B2350" s="150" t="s">
        <v>6877</v>
      </c>
    </row>
    <row r="2351" spans="1:2" x14ac:dyDescent="0.2">
      <c r="A2351" s="150" t="s">
        <v>4746</v>
      </c>
      <c r="B2351" s="150" t="s">
        <v>6877</v>
      </c>
    </row>
    <row r="2352" spans="1:2" x14ac:dyDescent="0.2">
      <c r="A2352" s="150" t="s">
        <v>4746</v>
      </c>
      <c r="B2352" s="150" t="s">
        <v>6880</v>
      </c>
    </row>
    <row r="2353" spans="1:2" x14ac:dyDescent="0.2">
      <c r="A2353" s="150" t="s">
        <v>4746</v>
      </c>
      <c r="B2353" s="150" t="s">
        <v>6881</v>
      </c>
    </row>
    <row r="2354" spans="1:2" x14ac:dyDescent="0.2">
      <c r="A2354" s="150" t="s">
        <v>4746</v>
      </c>
      <c r="B2354" s="150" t="s">
        <v>6882</v>
      </c>
    </row>
    <row r="2355" spans="1:2" x14ac:dyDescent="0.2">
      <c r="A2355" s="150" t="s">
        <v>4746</v>
      </c>
      <c r="B2355" s="150" t="s">
        <v>6883</v>
      </c>
    </row>
    <row r="2356" spans="1:2" x14ac:dyDescent="0.2">
      <c r="A2356" s="150" t="s">
        <v>4746</v>
      </c>
      <c r="B2356" s="150" t="s">
        <v>6884</v>
      </c>
    </row>
    <row r="2357" spans="1:2" x14ac:dyDescent="0.2">
      <c r="A2357" s="150" t="s">
        <v>4746</v>
      </c>
      <c r="B2357" s="150" t="s">
        <v>6885</v>
      </c>
    </row>
    <row r="2358" spans="1:2" x14ac:dyDescent="0.2">
      <c r="A2358" s="4" t="s">
        <v>5065</v>
      </c>
      <c r="B2358" s="4" t="s">
        <v>6877</v>
      </c>
    </row>
    <row r="2359" spans="1:2" x14ac:dyDescent="0.2">
      <c r="A2359" s="4" t="s">
        <v>5066</v>
      </c>
      <c r="B2359" s="4" t="s">
        <v>6877</v>
      </c>
    </row>
    <row r="2360" spans="1:2" x14ac:dyDescent="0.2">
      <c r="A2360" s="4" t="s">
        <v>4881</v>
      </c>
      <c r="B2360" s="4" t="s">
        <v>6890</v>
      </c>
    </row>
    <row r="2361" spans="1:2" x14ac:dyDescent="0.2">
      <c r="A2361" s="4" t="s">
        <v>4882</v>
      </c>
      <c r="B2361" s="4" t="s">
        <v>6906</v>
      </c>
    </row>
    <row r="2362" spans="1:2" x14ac:dyDescent="0.2">
      <c r="A2362" s="164" t="s">
        <v>6072</v>
      </c>
      <c r="B2362" s="4" t="s">
        <v>6995</v>
      </c>
    </row>
    <row r="2363" spans="1:2" x14ac:dyDescent="0.2">
      <c r="A2363" s="4" t="s">
        <v>4536</v>
      </c>
      <c r="B2363" s="4" t="s">
        <v>6870</v>
      </c>
    </row>
    <row r="2364" spans="1:2" x14ac:dyDescent="0.2">
      <c r="A2364" s="148" t="s">
        <v>4573</v>
      </c>
      <c r="B2364" s="4" t="s">
        <v>4096</v>
      </c>
    </row>
    <row r="2365" spans="1:2" x14ac:dyDescent="0.2">
      <c r="A2365" s="150" t="s">
        <v>5872</v>
      </c>
      <c r="B2365" s="4" t="s">
        <v>6976</v>
      </c>
    </row>
    <row r="2366" spans="1:2" x14ac:dyDescent="0.2">
      <c r="A2366" s="150" t="s">
        <v>5873</v>
      </c>
      <c r="B2366" s="4" t="s">
        <v>6984</v>
      </c>
    </row>
    <row r="2367" spans="1:2" x14ac:dyDescent="0.2">
      <c r="A2367" s="150" t="s">
        <v>5874</v>
      </c>
      <c r="B2367" s="4" t="s">
        <v>6986</v>
      </c>
    </row>
    <row r="2368" spans="1:2" x14ac:dyDescent="0.2">
      <c r="A2368" s="150" t="s">
        <v>5875</v>
      </c>
      <c r="B2368" s="4" t="s">
        <v>6977</v>
      </c>
    </row>
    <row r="2369" spans="1:2" x14ac:dyDescent="0.2">
      <c r="A2369" s="150" t="s">
        <v>5876</v>
      </c>
      <c r="B2369" s="4" t="s">
        <v>6984</v>
      </c>
    </row>
    <row r="2370" spans="1:2" x14ac:dyDescent="0.2">
      <c r="A2370" s="150" t="s">
        <v>5877</v>
      </c>
      <c r="B2370" s="4" t="s">
        <v>6976</v>
      </c>
    </row>
    <row r="2371" spans="1:2" x14ac:dyDescent="0.2">
      <c r="A2371" s="4" t="s">
        <v>6223</v>
      </c>
      <c r="B2371" s="4" t="s">
        <v>4096</v>
      </c>
    </row>
    <row r="2372" spans="1:2" x14ac:dyDescent="0.2">
      <c r="A2372" s="4" t="s">
        <v>5271</v>
      </c>
      <c r="B2372" s="4" t="s">
        <v>6936</v>
      </c>
    </row>
    <row r="2373" spans="1:2" x14ac:dyDescent="0.2">
      <c r="A2373" s="4" t="s">
        <v>6611</v>
      </c>
      <c r="B2373" s="4" t="s">
        <v>7049</v>
      </c>
    </row>
    <row r="2374" spans="1:2" x14ac:dyDescent="0.2">
      <c r="A2374" s="4" t="s">
        <v>6612</v>
      </c>
      <c r="B2374" s="4" t="s">
        <v>7048</v>
      </c>
    </row>
    <row r="2375" spans="1:2" x14ac:dyDescent="0.2">
      <c r="A2375" s="27" t="s">
        <v>4366</v>
      </c>
      <c r="B2375" s="27" t="s">
        <v>4096</v>
      </c>
    </row>
    <row r="2376" spans="1:2" x14ac:dyDescent="0.2">
      <c r="A2376" s="27" t="s">
        <v>4385</v>
      </c>
      <c r="B2376" s="27" t="s">
        <v>4096</v>
      </c>
    </row>
    <row r="2377" spans="1:2" x14ac:dyDescent="0.2">
      <c r="A2377" s="148" t="s">
        <v>4385</v>
      </c>
      <c r="B2377" s="27" t="s">
        <v>4096</v>
      </c>
    </row>
    <row r="2378" spans="1:2" x14ac:dyDescent="0.2">
      <c r="A2378" s="4" t="s">
        <v>4589</v>
      </c>
      <c r="B2378" s="4" t="s">
        <v>4096</v>
      </c>
    </row>
    <row r="2379" spans="1:2" x14ac:dyDescent="0.2">
      <c r="A2379" s="150" t="s">
        <v>5686</v>
      </c>
      <c r="B2379" s="4" t="s">
        <v>6955</v>
      </c>
    </row>
    <row r="2380" spans="1:2" x14ac:dyDescent="0.2">
      <c r="A2380" s="4" t="s">
        <v>6613</v>
      </c>
      <c r="B2380" s="4" t="s">
        <v>7049</v>
      </c>
    </row>
    <row r="2381" spans="1:2" x14ac:dyDescent="0.2">
      <c r="A2381" s="150" t="s">
        <v>5958</v>
      </c>
      <c r="B2381" s="4" t="s">
        <v>6990</v>
      </c>
    </row>
    <row r="2382" spans="1:2" x14ac:dyDescent="0.2">
      <c r="A2382" s="27" t="s">
        <v>4429</v>
      </c>
      <c r="B2382" s="27" t="s">
        <v>4096</v>
      </c>
    </row>
    <row r="2383" spans="1:2" x14ac:dyDescent="0.2">
      <c r="A2383" s="4" t="s">
        <v>4590</v>
      </c>
      <c r="B2383" s="4" t="s">
        <v>4096</v>
      </c>
    </row>
    <row r="2384" spans="1:2" x14ac:dyDescent="0.2">
      <c r="A2384" s="163" t="s">
        <v>6054</v>
      </c>
      <c r="B2384" s="4" t="s">
        <v>4096</v>
      </c>
    </row>
    <row r="2385" spans="1:2" x14ac:dyDescent="0.2">
      <c r="A2385" s="4" t="s">
        <v>6614</v>
      </c>
      <c r="B2385" s="4" t="s">
        <v>7049</v>
      </c>
    </row>
    <row r="2386" spans="1:2" x14ac:dyDescent="0.2">
      <c r="A2386" s="4" t="s">
        <v>6615</v>
      </c>
      <c r="B2386" s="4" t="s">
        <v>7048</v>
      </c>
    </row>
    <row r="2387" spans="1:2" x14ac:dyDescent="0.2">
      <c r="A2387" s="27" t="s">
        <v>4386</v>
      </c>
      <c r="B2387" s="27" t="s">
        <v>4096</v>
      </c>
    </row>
    <row r="2388" spans="1:2" x14ac:dyDescent="0.2">
      <c r="A2388" s="27" t="s">
        <v>4416</v>
      </c>
      <c r="B2388" s="27" t="s">
        <v>4096</v>
      </c>
    </row>
    <row r="2389" spans="1:2" x14ac:dyDescent="0.2">
      <c r="A2389" s="150" t="s">
        <v>5687</v>
      </c>
      <c r="B2389" s="4" t="s">
        <v>6955</v>
      </c>
    </row>
    <row r="2390" spans="1:2" x14ac:dyDescent="0.2">
      <c r="A2390" s="150" t="s">
        <v>5687</v>
      </c>
      <c r="B2390" s="4" t="s">
        <v>6994</v>
      </c>
    </row>
    <row r="2391" spans="1:2" x14ac:dyDescent="0.2">
      <c r="A2391" s="4" t="s">
        <v>6616</v>
      </c>
      <c r="B2391" s="4" t="s">
        <v>7048</v>
      </c>
    </row>
    <row r="2392" spans="1:2" x14ac:dyDescent="0.2">
      <c r="A2392" s="4" t="s">
        <v>6617</v>
      </c>
      <c r="B2392" s="4" t="s">
        <v>7049</v>
      </c>
    </row>
    <row r="2393" spans="1:2" x14ac:dyDescent="0.2">
      <c r="A2393" s="27" t="s">
        <v>4387</v>
      </c>
      <c r="B2393" s="27" t="s">
        <v>4096</v>
      </c>
    </row>
    <row r="2394" spans="1:2" x14ac:dyDescent="0.2">
      <c r="A2394" s="150" t="s">
        <v>5878</v>
      </c>
      <c r="B2394" s="4" t="s">
        <v>6977</v>
      </c>
    </row>
    <row r="2395" spans="1:2" x14ac:dyDescent="0.2">
      <c r="A2395" s="150" t="s">
        <v>5879</v>
      </c>
      <c r="B2395" s="4" t="s">
        <v>6983</v>
      </c>
    </row>
    <row r="2396" spans="1:2" x14ac:dyDescent="0.2">
      <c r="A2396" s="4" t="s">
        <v>6618</v>
      </c>
      <c r="B2396" s="4" t="s">
        <v>7049</v>
      </c>
    </row>
    <row r="2397" spans="1:2" x14ac:dyDescent="0.2">
      <c r="A2397" s="27" t="s">
        <v>4367</v>
      </c>
      <c r="B2397" s="27" t="s">
        <v>4096</v>
      </c>
    </row>
    <row r="2398" spans="1:2" x14ac:dyDescent="0.2">
      <c r="A2398" s="4" t="s">
        <v>5067</v>
      </c>
      <c r="B2398" s="4" t="s">
        <v>6877</v>
      </c>
    </row>
    <row r="2399" spans="1:2" x14ac:dyDescent="0.2">
      <c r="A2399" s="150" t="s">
        <v>5688</v>
      </c>
      <c r="B2399" s="4" t="s">
        <v>6954</v>
      </c>
    </row>
    <row r="2400" spans="1:2" x14ac:dyDescent="0.2">
      <c r="A2400" s="4" t="s">
        <v>5434</v>
      </c>
      <c r="B2400" s="4" t="s">
        <v>4096</v>
      </c>
    </row>
    <row r="2401" spans="1:2" x14ac:dyDescent="0.2">
      <c r="A2401" s="150" t="s">
        <v>5880</v>
      </c>
      <c r="B2401" s="4" t="s">
        <v>6974</v>
      </c>
    </row>
    <row r="2402" spans="1:2" x14ac:dyDescent="0.2">
      <c r="A2402" s="150" t="s">
        <v>5881</v>
      </c>
      <c r="B2402" s="4" t="s">
        <v>6983</v>
      </c>
    </row>
    <row r="2403" spans="1:2" x14ac:dyDescent="0.2">
      <c r="A2403" s="4" t="s">
        <v>6619</v>
      </c>
      <c r="B2403" s="4" t="s">
        <v>7048</v>
      </c>
    </row>
    <row r="2404" spans="1:2" x14ac:dyDescent="0.2">
      <c r="A2404" s="4" t="s">
        <v>6620</v>
      </c>
      <c r="B2404" s="4" t="s">
        <v>7048</v>
      </c>
    </row>
    <row r="2405" spans="1:2" x14ac:dyDescent="0.2">
      <c r="A2405" s="4" t="s">
        <v>6621</v>
      </c>
      <c r="B2405" s="4" t="s">
        <v>7049</v>
      </c>
    </row>
    <row r="2406" spans="1:2" x14ac:dyDescent="0.2">
      <c r="A2406" s="4" t="s">
        <v>6622</v>
      </c>
      <c r="B2406" s="4" t="s">
        <v>7049</v>
      </c>
    </row>
    <row r="2407" spans="1:2" x14ac:dyDescent="0.2">
      <c r="A2407" s="27" t="s">
        <v>4417</v>
      </c>
      <c r="B2407" s="27" t="s">
        <v>4096</v>
      </c>
    </row>
    <row r="2408" spans="1:2" x14ac:dyDescent="0.2">
      <c r="A2408" s="4" t="s">
        <v>6623</v>
      </c>
      <c r="B2408" s="4" t="s">
        <v>7049</v>
      </c>
    </row>
    <row r="2409" spans="1:2" x14ac:dyDescent="0.2">
      <c r="A2409" s="150" t="s">
        <v>5882</v>
      </c>
      <c r="B2409" s="4" t="s">
        <v>6976</v>
      </c>
    </row>
    <row r="2410" spans="1:2" x14ac:dyDescent="0.2">
      <c r="A2410" s="27" t="s">
        <v>4356</v>
      </c>
      <c r="B2410" s="27" t="s">
        <v>4096</v>
      </c>
    </row>
    <row r="2411" spans="1:2" x14ac:dyDescent="0.2">
      <c r="A2411" s="4" t="s">
        <v>6624</v>
      </c>
      <c r="B2411" s="4" t="s">
        <v>7049</v>
      </c>
    </row>
    <row r="2412" spans="1:2" x14ac:dyDescent="0.2">
      <c r="A2412" s="4" t="s">
        <v>6625</v>
      </c>
      <c r="B2412" s="4" t="s">
        <v>7049</v>
      </c>
    </row>
    <row r="2413" spans="1:2" x14ac:dyDescent="0.2">
      <c r="A2413" s="27" t="s">
        <v>4388</v>
      </c>
      <c r="B2413" s="27" t="s">
        <v>4096</v>
      </c>
    </row>
    <row r="2414" spans="1:2" x14ac:dyDescent="0.2">
      <c r="A2414" s="4" t="s">
        <v>6626</v>
      </c>
      <c r="B2414" s="4" t="s">
        <v>7049</v>
      </c>
    </row>
    <row r="2415" spans="1:2" x14ac:dyDescent="0.2">
      <c r="A2415" s="150" t="s">
        <v>5883</v>
      </c>
      <c r="B2415" s="4" t="s">
        <v>6974</v>
      </c>
    </row>
    <row r="2416" spans="1:2" x14ac:dyDescent="0.2">
      <c r="A2416" s="150" t="s">
        <v>5959</v>
      </c>
      <c r="B2416" s="4" t="s">
        <v>6990</v>
      </c>
    </row>
    <row r="2417" spans="1:2" x14ac:dyDescent="0.2">
      <c r="A2417" s="4" t="s">
        <v>4883</v>
      </c>
      <c r="B2417" s="4" t="s">
        <v>6890</v>
      </c>
    </row>
    <row r="2418" spans="1:2" x14ac:dyDescent="0.2">
      <c r="A2418" s="4" t="s">
        <v>4884</v>
      </c>
      <c r="B2418" s="4" t="s">
        <v>6891</v>
      </c>
    </row>
    <row r="2419" spans="1:2" x14ac:dyDescent="0.2">
      <c r="A2419" s="4" t="s">
        <v>5272</v>
      </c>
      <c r="B2419" s="4" t="s">
        <v>6936</v>
      </c>
    </row>
    <row r="2420" spans="1:2" x14ac:dyDescent="0.2">
      <c r="A2420" s="150" t="s">
        <v>5884</v>
      </c>
      <c r="B2420" s="4" t="s">
        <v>6978</v>
      </c>
    </row>
    <row r="2421" spans="1:2" x14ac:dyDescent="0.2">
      <c r="A2421" s="4" t="s">
        <v>6201</v>
      </c>
      <c r="B2421" s="4" t="s">
        <v>4096</v>
      </c>
    </row>
    <row r="2422" spans="1:2" x14ac:dyDescent="0.2">
      <c r="A2422" s="27" t="s">
        <v>4418</v>
      </c>
      <c r="B2422" s="27" t="s">
        <v>4096</v>
      </c>
    </row>
    <row r="2423" spans="1:2" x14ac:dyDescent="0.2">
      <c r="A2423" s="150" t="s">
        <v>5960</v>
      </c>
      <c r="B2423" s="4" t="s">
        <v>6990</v>
      </c>
    </row>
    <row r="2424" spans="1:2" x14ac:dyDescent="0.2">
      <c r="A2424" s="4" t="s">
        <v>5068</v>
      </c>
      <c r="B2424" s="4" t="s">
        <v>6877</v>
      </c>
    </row>
    <row r="2425" spans="1:2" x14ac:dyDescent="0.2">
      <c r="A2425" s="4" t="s">
        <v>5069</v>
      </c>
      <c r="B2425" s="4" t="s">
        <v>6877</v>
      </c>
    </row>
    <row r="2426" spans="1:2" x14ac:dyDescent="0.2">
      <c r="A2426" s="4" t="s">
        <v>5070</v>
      </c>
      <c r="B2426" s="4" t="s">
        <v>6877</v>
      </c>
    </row>
    <row r="2427" spans="1:2" x14ac:dyDescent="0.2">
      <c r="A2427" s="4" t="s">
        <v>5071</v>
      </c>
      <c r="B2427" s="4" t="s">
        <v>6877</v>
      </c>
    </row>
    <row r="2428" spans="1:2" x14ac:dyDescent="0.2">
      <c r="A2428" s="4" t="s">
        <v>5227</v>
      </c>
      <c r="B2428" s="4" t="s">
        <v>6877</v>
      </c>
    </row>
    <row r="2429" spans="1:2" x14ac:dyDescent="0.2">
      <c r="A2429" s="4" t="s">
        <v>4747</v>
      </c>
      <c r="B2429" s="4" t="s">
        <v>6877</v>
      </c>
    </row>
    <row r="2430" spans="1:2" x14ac:dyDescent="0.2">
      <c r="A2430" s="4" t="s">
        <v>5072</v>
      </c>
      <c r="B2430" s="4" t="s">
        <v>6877</v>
      </c>
    </row>
    <row r="2431" spans="1:2" x14ac:dyDescent="0.2">
      <c r="A2431" s="4" t="s">
        <v>5073</v>
      </c>
      <c r="B2431" s="4" t="s">
        <v>6877</v>
      </c>
    </row>
    <row r="2432" spans="1:2" x14ac:dyDescent="0.2">
      <c r="A2432" s="4" t="s">
        <v>5074</v>
      </c>
      <c r="B2432" s="4" t="s">
        <v>6877</v>
      </c>
    </row>
    <row r="2433" spans="1:2" x14ac:dyDescent="0.2">
      <c r="A2433" s="4" t="s">
        <v>4885</v>
      </c>
      <c r="B2433" s="4" t="s">
        <v>6890</v>
      </c>
    </row>
    <row r="2434" spans="1:2" x14ac:dyDescent="0.2">
      <c r="A2434" s="4" t="s">
        <v>4886</v>
      </c>
      <c r="B2434" s="4" t="s">
        <v>6891</v>
      </c>
    </row>
    <row r="2435" spans="1:2" x14ac:dyDescent="0.2">
      <c r="A2435" s="150" t="s">
        <v>5885</v>
      </c>
      <c r="B2435" s="4" t="s">
        <v>6983</v>
      </c>
    </row>
    <row r="2436" spans="1:2" x14ac:dyDescent="0.2">
      <c r="A2436" s="150" t="s">
        <v>5689</v>
      </c>
      <c r="B2436" s="4" t="s">
        <v>6955</v>
      </c>
    </row>
    <row r="2437" spans="1:2" x14ac:dyDescent="0.2">
      <c r="A2437" s="150" t="s">
        <v>5886</v>
      </c>
      <c r="B2437" s="4" t="s">
        <v>6983</v>
      </c>
    </row>
    <row r="2438" spans="1:2" x14ac:dyDescent="0.2">
      <c r="A2438" s="4" t="s">
        <v>6276</v>
      </c>
      <c r="B2438" s="4" t="s">
        <v>7017</v>
      </c>
    </row>
    <row r="2439" spans="1:2" x14ac:dyDescent="0.2">
      <c r="A2439" s="150" t="s">
        <v>5887</v>
      </c>
      <c r="B2439" s="4" t="s">
        <v>6976</v>
      </c>
    </row>
    <row r="2440" spans="1:2" x14ac:dyDescent="0.2">
      <c r="A2440" s="150" t="s">
        <v>5888</v>
      </c>
      <c r="B2440" s="4" t="s">
        <v>6979</v>
      </c>
    </row>
    <row r="2441" spans="1:2" x14ac:dyDescent="0.2">
      <c r="A2441" s="4" t="s">
        <v>6229</v>
      </c>
      <c r="B2441" s="4" t="s">
        <v>4096</v>
      </c>
    </row>
    <row r="2442" spans="1:2" x14ac:dyDescent="0.2">
      <c r="A2442" s="150" t="s">
        <v>5690</v>
      </c>
      <c r="B2442" s="4" t="s">
        <v>6946</v>
      </c>
    </row>
    <row r="2443" spans="1:2" x14ac:dyDescent="0.2">
      <c r="A2443" s="4" t="s">
        <v>6627</v>
      </c>
      <c r="B2443" s="4" t="s">
        <v>7049</v>
      </c>
    </row>
    <row r="2444" spans="1:2" x14ac:dyDescent="0.2">
      <c r="A2444" s="4" t="s">
        <v>6671</v>
      </c>
      <c r="B2444" s="4" t="s">
        <v>7049</v>
      </c>
    </row>
    <row r="2445" spans="1:2" x14ac:dyDescent="0.2">
      <c r="A2445" s="4" t="s">
        <v>6434</v>
      </c>
      <c r="B2445" s="4" t="s">
        <v>7031</v>
      </c>
    </row>
    <row r="2446" spans="1:2" x14ac:dyDescent="0.2">
      <c r="A2446" s="150" t="s">
        <v>5691</v>
      </c>
      <c r="B2446" s="4" t="s">
        <v>6951</v>
      </c>
    </row>
    <row r="2447" spans="1:2" x14ac:dyDescent="0.2">
      <c r="A2447" s="4" t="s">
        <v>5328</v>
      </c>
      <c r="B2447" s="4" t="s">
        <v>6934</v>
      </c>
    </row>
    <row r="2448" spans="1:2" x14ac:dyDescent="0.2">
      <c r="A2448" s="150" t="s">
        <v>6191</v>
      </c>
      <c r="B2448" s="4" t="s">
        <v>6996</v>
      </c>
    </row>
    <row r="2449" spans="1:2" x14ac:dyDescent="0.2">
      <c r="A2449" s="4" t="s">
        <v>6224</v>
      </c>
      <c r="B2449" s="4" t="s">
        <v>4096</v>
      </c>
    </row>
    <row r="2450" spans="1:2" x14ac:dyDescent="0.2">
      <c r="A2450" s="4" t="s">
        <v>5173</v>
      </c>
      <c r="B2450" s="4" t="s">
        <v>6877</v>
      </c>
    </row>
    <row r="2451" spans="1:2" x14ac:dyDescent="0.2">
      <c r="A2451" s="54" t="s">
        <v>5692</v>
      </c>
      <c r="B2451" s="4" t="s">
        <v>6965</v>
      </c>
    </row>
    <row r="2452" spans="1:2" x14ac:dyDescent="0.2">
      <c r="A2452" s="4" t="s">
        <v>5421</v>
      </c>
      <c r="B2452" s="150" t="s">
        <v>4096</v>
      </c>
    </row>
    <row r="2453" spans="1:2" x14ac:dyDescent="0.2">
      <c r="A2453" s="4" t="s">
        <v>6705</v>
      </c>
      <c r="B2453" s="4" t="s">
        <v>7049</v>
      </c>
    </row>
    <row r="2454" spans="1:2" x14ac:dyDescent="0.2">
      <c r="A2454" s="4" t="s">
        <v>6705</v>
      </c>
      <c r="B2454" s="4" t="s">
        <v>7049</v>
      </c>
    </row>
    <row r="2455" spans="1:2" x14ac:dyDescent="0.2">
      <c r="A2455" s="4" t="s">
        <v>4597</v>
      </c>
      <c r="B2455" s="4" t="s">
        <v>4096</v>
      </c>
    </row>
    <row r="2456" spans="1:2" x14ac:dyDescent="0.2">
      <c r="A2456" s="4" t="s">
        <v>5426</v>
      </c>
      <c r="B2456" s="4" t="s">
        <v>4096</v>
      </c>
    </row>
    <row r="2457" spans="1:2" x14ac:dyDescent="0.2">
      <c r="A2457" s="4" t="s">
        <v>4442</v>
      </c>
      <c r="B2457" s="27" t="s">
        <v>4096</v>
      </c>
    </row>
    <row r="2458" spans="1:2" x14ac:dyDescent="0.2">
      <c r="A2458" s="4" t="s">
        <v>6501</v>
      </c>
      <c r="B2458" s="4" t="s">
        <v>4096</v>
      </c>
    </row>
    <row r="2459" spans="1:2" x14ac:dyDescent="0.2">
      <c r="A2459" s="4" t="s">
        <v>4525</v>
      </c>
      <c r="B2459" s="4" t="s">
        <v>6870</v>
      </c>
    </row>
    <row r="2460" spans="1:2" x14ac:dyDescent="0.2">
      <c r="A2460" s="4" t="s">
        <v>5341</v>
      </c>
      <c r="B2460" s="4" t="s">
        <v>6934</v>
      </c>
    </row>
    <row r="2461" spans="1:2" x14ac:dyDescent="0.2">
      <c r="A2461" s="150" t="s">
        <v>5889</v>
      </c>
      <c r="B2461" s="4" t="s">
        <v>6980</v>
      </c>
    </row>
    <row r="2462" spans="1:2" x14ac:dyDescent="0.2">
      <c r="A2462" s="150" t="s">
        <v>5890</v>
      </c>
      <c r="B2462" s="4" t="s">
        <v>6984</v>
      </c>
    </row>
    <row r="2463" spans="1:2" x14ac:dyDescent="0.2">
      <c r="A2463" s="27" t="s">
        <v>6435</v>
      </c>
      <c r="B2463" s="4" t="s">
        <v>7027</v>
      </c>
    </row>
    <row r="2464" spans="1:2" x14ac:dyDescent="0.2">
      <c r="A2464" s="44" t="s">
        <v>6346</v>
      </c>
      <c r="B2464" s="4" t="s">
        <v>7019</v>
      </c>
    </row>
    <row r="2465" spans="1:2" x14ac:dyDescent="0.2">
      <c r="A2465" s="4" t="s">
        <v>6628</v>
      </c>
      <c r="B2465" s="4" t="s">
        <v>7049</v>
      </c>
    </row>
    <row r="2466" spans="1:2" x14ac:dyDescent="0.2">
      <c r="A2466" s="4" t="s">
        <v>6436</v>
      </c>
      <c r="B2466" s="4" t="s">
        <v>7023</v>
      </c>
    </row>
    <row r="2467" spans="1:2" x14ac:dyDescent="0.2">
      <c r="A2467" s="4" t="s">
        <v>6437</v>
      </c>
      <c r="B2467" s="4" t="s">
        <v>7023</v>
      </c>
    </row>
    <row r="2468" spans="1:2" x14ac:dyDescent="0.2">
      <c r="A2468" s="4" t="s">
        <v>6438</v>
      </c>
      <c r="B2468" s="4" t="s">
        <v>7023</v>
      </c>
    </row>
    <row r="2469" spans="1:2" x14ac:dyDescent="0.2">
      <c r="A2469" s="4" t="s">
        <v>6439</v>
      </c>
      <c r="B2469" s="4" t="s">
        <v>7028</v>
      </c>
    </row>
    <row r="2470" spans="1:2" x14ac:dyDescent="0.2">
      <c r="A2470" s="54" t="s">
        <v>5693</v>
      </c>
      <c r="B2470" s="4" t="s">
        <v>6973</v>
      </c>
    </row>
    <row r="2471" spans="1:2" x14ac:dyDescent="0.2">
      <c r="A2471" s="4" t="s">
        <v>6203</v>
      </c>
      <c r="B2471" s="4" t="s">
        <v>4096</v>
      </c>
    </row>
    <row r="2472" spans="1:2" x14ac:dyDescent="0.2">
      <c r="A2472" s="4" t="s">
        <v>4544</v>
      </c>
      <c r="B2472" s="4" t="s">
        <v>6875</v>
      </c>
    </row>
    <row r="2473" spans="1:2" x14ac:dyDescent="0.2">
      <c r="A2473" s="4" t="s">
        <v>6299</v>
      </c>
      <c r="B2473" s="4" t="s">
        <v>7017</v>
      </c>
    </row>
    <row r="2474" spans="1:2" x14ac:dyDescent="0.2">
      <c r="A2474" s="4" t="s">
        <v>6300</v>
      </c>
      <c r="B2474" s="4" t="s">
        <v>7017</v>
      </c>
    </row>
    <row r="2475" spans="1:2" x14ac:dyDescent="0.2">
      <c r="A2475" s="4" t="s">
        <v>5342</v>
      </c>
      <c r="B2475" s="4" t="s">
        <v>6934</v>
      </c>
    </row>
    <row r="2476" spans="1:2" x14ac:dyDescent="0.2">
      <c r="A2476" s="4" t="s">
        <v>5303</v>
      </c>
      <c r="B2476" s="4" t="s">
        <v>6936</v>
      </c>
    </row>
    <row r="2477" spans="1:2" x14ac:dyDescent="0.2">
      <c r="A2477" s="150" t="s">
        <v>5505</v>
      </c>
      <c r="B2477" s="4" t="s">
        <v>6939</v>
      </c>
    </row>
    <row r="2478" spans="1:2" x14ac:dyDescent="0.2">
      <c r="A2478" s="148" t="s">
        <v>6035</v>
      </c>
      <c r="B2478" s="4" t="s">
        <v>4096</v>
      </c>
    </row>
    <row r="2479" spans="1:2" x14ac:dyDescent="0.2">
      <c r="A2479" s="4" t="s">
        <v>6277</v>
      </c>
      <c r="B2479" s="4" t="s">
        <v>7017</v>
      </c>
    </row>
    <row r="2480" spans="1:2" x14ac:dyDescent="0.2">
      <c r="A2480" s="148" t="s">
        <v>4617</v>
      </c>
      <c r="B2480" s="4" t="s">
        <v>4096</v>
      </c>
    </row>
    <row r="2481" spans="1:2" x14ac:dyDescent="0.2">
      <c r="A2481" s="161" t="s">
        <v>6256</v>
      </c>
      <c r="B2481" s="4" t="s">
        <v>4096</v>
      </c>
    </row>
    <row r="2482" spans="1:2" x14ac:dyDescent="0.2">
      <c r="A2482" s="4" t="s">
        <v>6646</v>
      </c>
      <c r="B2482" s="4" t="s">
        <v>7049</v>
      </c>
    </row>
    <row r="2483" spans="1:2" x14ac:dyDescent="0.2">
      <c r="A2483" s="4" t="s">
        <v>6646</v>
      </c>
      <c r="B2483" s="4" t="s">
        <v>7049</v>
      </c>
    </row>
    <row r="2484" spans="1:2" x14ac:dyDescent="0.2">
      <c r="A2484" s="150" t="s">
        <v>6013</v>
      </c>
      <c r="B2484" s="4" t="s">
        <v>6994</v>
      </c>
    </row>
    <row r="2485" spans="1:2" x14ac:dyDescent="0.2">
      <c r="A2485" s="150" t="s">
        <v>6014</v>
      </c>
      <c r="B2485" s="4" t="s">
        <v>6994</v>
      </c>
    </row>
    <row r="2486" spans="1:2" x14ac:dyDescent="0.2">
      <c r="A2486" s="150" t="s">
        <v>6015</v>
      </c>
      <c r="B2486" s="4" t="s">
        <v>6994</v>
      </c>
    </row>
    <row r="2487" spans="1:2" x14ac:dyDescent="0.2">
      <c r="A2487" s="150" t="s">
        <v>6016</v>
      </c>
      <c r="B2487" s="4" t="s">
        <v>6994</v>
      </c>
    </row>
    <row r="2488" spans="1:2" x14ac:dyDescent="0.2">
      <c r="A2488" s="150" t="s">
        <v>6017</v>
      </c>
      <c r="B2488" s="4" t="s">
        <v>6993</v>
      </c>
    </row>
    <row r="2489" spans="1:2" x14ac:dyDescent="0.2">
      <c r="A2489" s="4" t="s">
        <v>5431</v>
      </c>
      <c r="B2489" s="4" t="s">
        <v>4096</v>
      </c>
    </row>
    <row r="2490" spans="1:2" x14ac:dyDescent="0.2">
      <c r="A2490" s="150" t="s">
        <v>5891</v>
      </c>
      <c r="B2490" s="4" t="s">
        <v>6974</v>
      </c>
    </row>
    <row r="2491" spans="1:2" x14ac:dyDescent="0.2">
      <c r="A2491" s="4" t="s">
        <v>6516</v>
      </c>
      <c r="B2491" s="4" t="s">
        <v>4096</v>
      </c>
    </row>
    <row r="2492" spans="1:2" x14ac:dyDescent="0.2">
      <c r="A2492" s="4" t="s">
        <v>6440</v>
      </c>
      <c r="B2492" s="4" t="s">
        <v>7021</v>
      </c>
    </row>
    <row r="2493" spans="1:2" x14ac:dyDescent="0.2">
      <c r="A2493" s="4" t="s">
        <v>6543</v>
      </c>
      <c r="B2493" s="4" t="s">
        <v>4096</v>
      </c>
    </row>
    <row r="2494" spans="1:2" x14ac:dyDescent="0.2">
      <c r="A2494" s="4" t="s">
        <v>6629</v>
      </c>
      <c r="B2494" s="4" t="s">
        <v>7049</v>
      </c>
    </row>
    <row r="2495" spans="1:2" x14ac:dyDescent="0.2">
      <c r="A2495" s="4" t="s">
        <v>6630</v>
      </c>
      <c r="B2495" s="4" t="s">
        <v>7049</v>
      </c>
    </row>
    <row r="2496" spans="1:2" x14ac:dyDescent="0.2">
      <c r="A2496" s="4" t="s">
        <v>6631</v>
      </c>
      <c r="B2496" s="4" t="s">
        <v>7049</v>
      </c>
    </row>
    <row r="2497" spans="1:2" x14ac:dyDescent="0.2">
      <c r="A2497" s="4" t="s">
        <v>6632</v>
      </c>
      <c r="B2497" s="4" t="s">
        <v>7049</v>
      </c>
    </row>
    <row r="2498" spans="1:2" x14ac:dyDescent="0.2">
      <c r="A2498" s="148" t="s">
        <v>5387</v>
      </c>
      <c r="B2498" s="4" t="s">
        <v>6937</v>
      </c>
    </row>
    <row r="2499" spans="1:2" x14ac:dyDescent="0.2">
      <c r="A2499" s="4" t="s">
        <v>6246</v>
      </c>
      <c r="B2499" s="4" t="s">
        <v>4096</v>
      </c>
    </row>
    <row r="2500" spans="1:2" x14ac:dyDescent="0.2">
      <c r="A2500" s="4" t="s">
        <v>4446</v>
      </c>
      <c r="B2500" s="27" t="s">
        <v>4096</v>
      </c>
    </row>
    <row r="2501" spans="1:2" x14ac:dyDescent="0.2">
      <c r="A2501" s="4" t="s">
        <v>6517</v>
      </c>
      <c r="B2501" s="4" t="s">
        <v>4096</v>
      </c>
    </row>
    <row r="2502" spans="1:2" x14ac:dyDescent="0.2">
      <c r="A2502" s="4" t="s">
        <v>4328</v>
      </c>
      <c r="B2502" s="4" t="s">
        <v>7049</v>
      </c>
    </row>
    <row r="2503" spans="1:2" x14ac:dyDescent="0.2">
      <c r="A2503" s="4" t="s">
        <v>4463</v>
      </c>
      <c r="B2503" s="27" t="s">
        <v>4096</v>
      </c>
    </row>
    <row r="2504" spans="1:2" x14ac:dyDescent="0.2">
      <c r="A2504" s="4" t="s">
        <v>4464</v>
      </c>
      <c r="B2504" s="27" t="s">
        <v>4096</v>
      </c>
    </row>
    <row r="2505" spans="1:2" x14ac:dyDescent="0.2">
      <c r="A2505" s="4" t="s">
        <v>4443</v>
      </c>
      <c r="B2505" s="27" t="s">
        <v>4096</v>
      </c>
    </row>
    <row r="2506" spans="1:2" x14ac:dyDescent="0.2">
      <c r="A2506" s="4" t="s">
        <v>5419</v>
      </c>
      <c r="B2506" s="150" t="s">
        <v>4096</v>
      </c>
    </row>
    <row r="2507" spans="1:2" x14ac:dyDescent="0.2">
      <c r="A2507" s="4" t="s">
        <v>6689</v>
      </c>
      <c r="B2507" s="4" t="s">
        <v>7049</v>
      </c>
    </row>
    <row r="2508" spans="1:2" x14ac:dyDescent="0.2">
      <c r="A2508" s="150" t="s">
        <v>5961</v>
      </c>
      <c r="B2508" s="4" t="s">
        <v>6990</v>
      </c>
    </row>
    <row r="2509" spans="1:2" x14ac:dyDescent="0.2">
      <c r="A2509" s="4" t="s">
        <v>5295</v>
      </c>
      <c r="B2509" s="4" t="s">
        <v>6934</v>
      </c>
    </row>
    <row r="2510" spans="1:2" x14ac:dyDescent="0.2">
      <c r="A2510" s="150" t="s">
        <v>5694</v>
      </c>
      <c r="B2510" s="4" t="s">
        <v>6943</v>
      </c>
    </row>
    <row r="2511" spans="1:2" x14ac:dyDescent="0.2">
      <c r="A2511" s="4" t="s">
        <v>6633</v>
      </c>
      <c r="B2511" s="4" t="s">
        <v>7049</v>
      </c>
    </row>
    <row r="2512" spans="1:2" x14ac:dyDescent="0.2">
      <c r="A2512" s="4" t="s">
        <v>6320</v>
      </c>
      <c r="B2512" s="4" t="s">
        <v>7017</v>
      </c>
    </row>
    <row r="2513" spans="1:2" x14ac:dyDescent="0.2">
      <c r="A2513" s="150" t="s">
        <v>5892</v>
      </c>
      <c r="B2513" s="4" t="s">
        <v>6977</v>
      </c>
    </row>
    <row r="2514" spans="1:2" x14ac:dyDescent="0.2">
      <c r="A2514" s="161" t="s">
        <v>6252</v>
      </c>
      <c r="B2514" s="4" t="s">
        <v>4096</v>
      </c>
    </row>
    <row r="2515" spans="1:2" x14ac:dyDescent="0.2">
      <c r="A2515" s="4" t="s">
        <v>5152</v>
      </c>
      <c r="B2515" s="4" t="s">
        <v>6877</v>
      </c>
    </row>
    <row r="2516" spans="1:2" x14ac:dyDescent="0.2">
      <c r="A2516" s="4" t="s">
        <v>6502</v>
      </c>
      <c r="B2516" s="4" t="s">
        <v>4096</v>
      </c>
    </row>
    <row r="2517" spans="1:2" x14ac:dyDescent="0.2">
      <c r="A2517" s="4" t="s">
        <v>6634</v>
      </c>
      <c r="B2517" s="4" t="s">
        <v>7049</v>
      </c>
    </row>
    <row r="2518" spans="1:2" x14ac:dyDescent="0.2">
      <c r="A2518" s="4" t="s">
        <v>4535</v>
      </c>
      <c r="B2518" s="4" t="s">
        <v>6870</v>
      </c>
    </row>
    <row r="2519" spans="1:2" x14ac:dyDescent="0.2">
      <c r="A2519" s="4" t="s">
        <v>6225</v>
      </c>
      <c r="B2519" s="4" t="s">
        <v>4096</v>
      </c>
    </row>
    <row r="2520" spans="1:2" x14ac:dyDescent="0.2">
      <c r="A2520" s="4" t="s">
        <v>6301</v>
      </c>
      <c r="B2520" s="4" t="s">
        <v>7017</v>
      </c>
    </row>
    <row r="2521" spans="1:2" x14ac:dyDescent="0.2">
      <c r="A2521" s="4" t="s">
        <v>5153</v>
      </c>
      <c r="B2521" s="4" t="s">
        <v>6877</v>
      </c>
    </row>
    <row r="2522" spans="1:2" x14ac:dyDescent="0.2">
      <c r="A2522" s="4" t="s">
        <v>6278</v>
      </c>
      <c r="B2522" s="4" t="s">
        <v>7017</v>
      </c>
    </row>
    <row r="2523" spans="1:2" x14ac:dyDescent="0.2">
      <c r="A2523" s="4" t="s">
        <v>4482</v>
      </c>
      <c r="B2523" s="27" t="s">
        <v>4096</v>
      </c>
    </row>
    <row r="2524" spans="1:2" x14ac:dyDescent="0.2">
      <c r="A2524" s="153" t="s">
        <v>4642</v>
      </c>
      <c r="B2524" s="4" t="s">
        <v>4096</v>
      </c>
    </row>
    <row r="2525" spans="1:2" x14ac:dyDescent="0.2">
      <c r="A2525" s="150" t="s">
        <v>5506</v>
      </c>
      <c r="B2525" s="4" t="s">
        <v>6939</v>
      </c>
    </row>
    <row r="2526" spans="1:2" x14ac:dyDescent="0.2">
      <c r="A2526" s="148" t="s">
        <v>6036</v>
      </c>
      <c r="B2526" s="4" t="s">
        <v>4096</v>
      </c>
    </row>
    <row r="2527" spans="1:2" x14ac:dyDescent="0.2">
      <c r="A2527" s="4" t="s">
        <v>4502</v>
      </c>
      <c r="B2527" s="4" t="s">
        <v>6853</v>
      </c>
    </row>
    <row r="2528" spans="1:2" x14ac:dyDescent="0.2">
      <c r="A2528" s="29" t="s">
        <v>4511</v>
      </c>
      <c r="B2528" s="4" t="s">
        <v>6853</v>
      </c>
    </row>
    <row r="2529" spans="1:2" x14ac:dyDescent="0.2">
      <c r="A2529" s="148" t="s">
        <v>4512</v>
      </c>
      <c r="B2529" s="4" t="s">
        <v>6853</v>
      </c>
    </row>
    <row r="2530" spans="1:2" x14ac:dyDescent="0.2">
      <c r="A2530" s="150" t="s">
        <v>5695</v>
      </c>
      <c r="B2530" s="4" t="s">
        <v>6944</v>
      </c>
    </row>
    <row r="2531" spans="1:2" x14ac:dyDescent="0.2">
      <c r="A2531" s="4" t="s">
        <v>6492</v>
      </c>
      <c r="B2531" s="4" t="s">
        <v>4096</v>
      </c>
    </row>
    <row r="2532" spans="1:2" x14ac:dyDescent="0.2">
      <c r="A2532" s="4" t="s">
        <v>6635</v>
      </c>
      <c r="B2532" s="4" t="s">
        <v>7049</v>
      </c>
    </row>
    <row r="2533" spans="1:2" x14ac:dyDescent="0.2">
      <c r="A2533" s="4" t="s">
        <v>4531</v>
      </c>
      <c r="B2533" s="4" t="s">
        <v>6870</v>
      </c>
    </row>
    <row r="2534" spans="1:2" x14ac:dyDescent="0.2">
      <c r="A2534" s="4" t="s">
        <v>4483</v>
      </c>
      <c r="B2534" s="27" t="s">
        <v>4096</v>
      </c>
    </row>
    <row r="2535" spans="1:2" x14ac:dyDescent="0.2">
      <c r="A2535" s="4" t="s">
        <v>6330</v>
      </c>
      <c r="B2535" s="4" t="s">
        <v>7017</v>
      </c>
    </row>
    <row r="2536" spans="1:2" x14ac:dyDescent="0.2">
      <c r="A2536" s="4" t="s">
        <v>6509</v>
      </c>
      <c r="B2536" s="4" t="s">
        <v>4096</v>
      </c>
    </row>
    <row r="2537" spans="1:2" x14ac:dyDescent="0.2">
      <c r="A2537" s="4" t="s">
        <v>4529</v>
      </c>
      <c r="B2537" s="4" t="s">
        <v>6870</v>
      </c>
    </row>
    <row r="2538" spans="1:2" x14ac:dyDescent="0.2">
      <c r="A2538" s="4" t="s">
        <v>4496</v>
      </c>
      <c r="B2538" s="27" t="s">
        <v>4096</v>
      </c>
    </row>
    <row r="2539" spans="1:2" x14ac:dyDescent="0.2">
      <c r="A2539" s="4" t="s">
        <v>4484</v>
      </c>
      <c r="B2539" s="27" t="s">
        <v>4096</v>
      </c>
    </row>
    <row r="2540" spans="1:2" x14ac:dyDescent="0.2">
      <c r="A2540" s="4" t="s">
        <v>6302</v>
      </c>
      <c r="B2540" s="4" t="s">
        <v>7017</v>
      </c>
    </row>
    <row r="2541" spans="1:2" x14ac:dyDescent="0.2">
      <c r="A2541" s="4" t="s">
        <v>6279</v>
      </c>
      <c r="B2541" s="4" t="s">
        <v>7017</v>
      </c>
    </row>
    <row r="2542" spans="1:2" x14ac:dyDescent="0.2">
      <c r="A2542" s="148" t="s">
        <v>5396</v>
      </c>
      <c r="B2542" s="4" t="s">
        <v>6937</v>
      </c>
    </row>
    <row r="2543" spans="1:2" x14ac:dyDescent="0.2">
      <c r="A2543" s="150" t="s">
        <v>5893</v>
      </c>
      <c r="B2543" s="4" t="s">
        <v>6974</v>
      </c>
    </row>
    <row r="2544" spans="1:2" x14ac:dyDescent="0.2">
      <c r="A2544" s="4" t="s">
        <v>6347</v>
      </c>
      <c r="B2544" s="4" t="s">
        <v>7018</v>
      </c>
    </row>
    <row r="2545" spans="1:2" x14ac:dyDescent="0.2">
      <c r="A2545" s="27" t="s">
        <v>4424</v>
      </c>
      <c r="B2545" s="27" t="s">
        <v>4096</v>
      </c>
    </row>
    <row r="2546" spans="1:2" x14ac:dyDescent="0.2">
      <c r="A2546" s="4" t="s">
        <v>6230</v>
      </c>
      <c r="B2546" s="4" t="s">
        <v>4096</v>
      </c>
    </row>
    <row r="2547" spans="1:2" x14ac:dyDescent="0.2">
      <c r="A2547" s="4" t="s">
        <v>6063</v>
      </c>
      <c r="B2547" s="4" t="s">
        <v>4096</v>
      </c>
    </row>
    <row r="2548" spans="1:2" x14ac:dyDescent="0.2">
      <c r="A2548" s="150" t="s">
        <v>5894</v>
      </c>
      <c r="B2548" s="4" t="s">
        <v>6986</v>
      </c>
    </row>
    <row r="2549" spans="1:2" x14ac:dyDescent="0.2">
      <c r="A2549" s="4" t="s">
        <v>6441</v>
      </c>
      <c r="B2549" s="4" t="s">
        <v>7021</v>
      </c>
    </row>
    <row r="2550" spans="1:2" x14ac:dyDescent="0.2">
      <c r="A2550" s="4" t="s">
        <v>4015</v>
      </c>
      <c r="B2550" s="27" t="s">
        <v>4096</v>
      </c>
    </row>
    <row r="2551" spans="1:2" x14ac:dyDescent="0.2">
      <c r="A2551" s="150" t="s">
        <v>778</v>
      </c>
      <c r="B2551" s="4" t="s">
        <v>6987</v>
      </c>
    </row>
    <row r="2552" spans="1:2" x14ac:dyDescent="0.2">
      <c r="A2552" s="4" t="s">
        <v>5154</v>
      </c>
      <c r="B2552" s="4" t="s">
        <v>6877</v>
      </c>
    </row>
    <row r="2553" spans="1:2" x14ac:dyDescent="0.2">
      <c r="A2553" s="150" t="s">
        <v>6192</v>
      </c>
      <c r="B2553" s="4" t="s">
        <v>6996</v>
      </c>
    </row>
    <row r="2554" spans="1:2" x14ac:dyDescent="0.2">
      <c r="A2554" s="150" t="s">
        <v>6134</v>
      </c>
      <c r="B2554" s="4" t="s">
        <v>6996</v>
      </c>
    </row>
    <row r="2555" spans="1:2" x14ac:dyDescent="0.2">
      <c r="A2555" s="150" t="s">
        <v>6135</v>
      </c>
      <c r="B2555" s="4" t="s">
        <v>6996</v>
      </c>
    </row>
    <row r="2556" spans="1:2" x14ac:dyDescent="0.2">
      <c r="A2556" s="4" t="s">
        <v>6101</v>
      </c>
      <c r="B2556" s="4" t="s">
        <v>4096</v>
      </c>
    </row>
    <row r="2557" spans="1:2" x14ac:dyDescent="0.2">
      <c r="A2557" s="4" t="s">
        <v>5360</v>
      </c>
      <c r="B2557" s="4" t="s">
        <v>6934</v>
      </c>
    </row>
    <row r="2558" spans="1:2" x14ac:dyDescent="0.2">
      <c r="A2558" s="150" t="s">
        <v>6193</v>
      </c>
      <c r="B2558" s="4" t="s">
        <v>6997</v>
      </c>
    </row>
    <row r="2559" spans="1:2" x14ac:dyDescent="0.2">
      <c r="A2559" s="29" t="s">
        <v>5258</v>
      </c>
      <c r="B2559" s="4" t="s">
        <v>4096</v>
      </c>
    </row>
    <row r="2560" spans="1:2" x14ac:dyDescent="0.2">
      <c r="A2560" s="4" t="s">
        <v>6636</v>
      </c>
      <c r="B2560" s="4" t="s">
        <v>7049</v>
      </c>
    </row>
    <row r="2561" spans="1:2" x14ac:dyDescent="0.2">
      <c r="A2561" s="4" t="s">
        <v>6637</v>
      </c>
      <c r="B2561" s="4" t="s">
        <v>4096</v>
      </c>
    </row>
    <row r="2562" spans="1:2" x14ac:dyDescent="0.2">
      <c r="A2562" s="163" t="s">
        <v>6055</v>
      </c>
      <c r="B2562" s="4" t="s">
        <v>4096</v>
      </c>
    </row>
    <row r="2563" spans="1:2" x14ac:dyDescent="0.2">
      <c r="A2563" s="4" t="s">
        <v>6197</v>
      </c>
      <c r="B2563" s="4" t="s">
        <v>4096</v>
      </c>
    </row>
    <row r="2564" spans="1:2" x14ac:dyDescent="0.2">
      <c r="A2564" s="150" t="s">
        <v>5696</v>
      </c>
      <c r="B2564" s="4" t="s">
        <v>6944</v>
      </c>
    </row>
    <row r="2565" spans="1:2" x14ac:dyDescent="0.2">
      <c r="A2565" s="150" t="s">
        <v>5697</v>
      </c>
      <c r="B2565" s="4" t="s">
        <v>6942</v>
      </c>
    </row>
    <row r="2566" spans="1:2" x14ac:dyDescent="0.2">
      <c r="A2566" s="4" t="s">
        <v>6442</v>
      </c>
      <c r="B2566" s="4" t="s">
        <v>7021</v>
      </c>
    </row>
    <row r="2567" spans="1:2" x14ac:dyDescent="0.2">
      <c r="A2567" s="150" t="s">
        <v>6194</v>
      </c>
      <c r="B2567" s="4" t="s">
        <v>6997</v>
      </c>
    </row>
    <row r="2568" spans="1:2" x14ac:dyDescent="0.2">
      <c r="A2568" s="150" t="s">
        <v>5962</v>
      </c>
      <c r="B2568" s="4" t="s">
        <v>6990</v>
      </c>
    </row>
    <row r="2569" spans="1:2" x14ac:dyDescent="0.2">
      <c r="A2569" s="150" t="s">
        <v>5698</v>
      </c>
      <c r="B2569" s="4" t="s">
        <v>6946</v>
      </c>
    </row>
    <row r="2570" spans="1:2" x14ac:dyDescent="0.2">
      <c r="A2570" s="159" t="s">
        <v>5507</v>
      </c>
      <c r="B2570" s="4" t="s">
        <v>6939</v>
      </c>
    </row>
    <row r="2571" spans="1:2" x14ac:dyDescent="0.2">
      <c r="A2571" s="150" t="s">
        <v>5699</v>
      </c>
      <c r="B2571" s="4" t="s">
        <v>6970</v>
      </c>
    </row>
    <row r="2572" spans="1:2" x14ac:dyDescent="0.2">
      <c r="A2572" s="150" t="s">
        <v>5895</v>
      </c>
      <c r="B2572" s="4" t="s">
        <v>6982</v>
      </c>
    </row>
    <row r="2573" spans="1:2" x14ac:dyDescent="0.2">
      <c r="A2573" s="150" t="s">
        <v>5896</v>
      </c>
      <c r="B2573" s="4" t="s">
        <v>6975</v>
      </c>
    </row>
    <row r="2574" spans="1:2" x14ac:dyDescent="0.2">
      <c r="A2574" s="150" t="s">
        <v>5700</v>
      </c>
      <c r="B2574" s="4" t="s">
        <v>6947</v>
      </c>
    </row>
    <row r="2575" spans="1:2" x14ac:dyDescent="0.2">
      <c r="A2575" s="150" t="s">
        <v>5701</v>
      </c>
      <c r="B2575" s="4" t="s">
        <v>6955</v>
      </c>
    </row>
    <row r="2576" spans="1:2" x14ac:dyDescent="0.2">
      <c r="A2576" s="150" t="s">
        <v>5702</v>
      </c>
      <c r="B2576" s="4" t="s">
        <v>6952</v>
      </c>
    </row>
    <row r="2577" spans="1:2" x14ac:dyDescent="0.2">
      <c r="A2577" s="150" t="s">
        <v>5703</v>
      </c>
      <c r="B2577" s="4" t="s">
        <v>6951</v>
      </c>
    </row>
    <row r="2578" spans="1:2" x14ac:dyDescent="0.2">
      <c r="A2578" s="148" t="s">
        <v>6045</v>
      </c>
      <c r="B2578" s="4" t="s">
        <v>4096</v>
      </c>
    </row>
    <row r="2579" spans="1:2" x14ac:dyDescent="0.2">
      <c r="A2579" s="4" t="s">
        <v>6698</v>
      </c>
      <c r="B2579" s="4" t="s">
        <v>7049</v>
      </c>
    </row>
    <row r="2580" spans="1:2" x14ac:dyDescent="0.2">
      <c r="A2580" s="4" t="s">
        <v>6699</v>
      </c>
      <c r="B2580" s="4" t="s">
        <v>7049</v>
      </c>
    </row>
    <row r="2581" spans="1:2" x14ac:dyDescent="0.2">
      <c r="A2581" s="4" t="s">
        <v>6700</v>
      </c>
      <c r="B2581" s="4" t="s">
        <v>7049</v>
      </c>
    </row>
    <row r="2582" spans="1:2" x14ac:dyDescent="0.2">
      <c r="A2582" s="150" t="s">
        <v>5897</v>
      </c>
      <c r="B2582" s="4" t="s">
        <v>6980</v>
      </c>
    </row>
    <row r="2583" spans="1:2" x14ac:dyDescent="0.2">
      <c r="A2583" s="4" t="s">
        <v>5336</v>
      </c>
      <c r="B2583" s="4" t="s">
        <v>6934</v>
      </c>
    </row>
    <row r="2584" spans="1:2" x14ac:dyDescent="0.2">
      <c r="A2584" s="4" t="s">
        <v>4553</v>
      </c>
      <c r="B2584" s="4" t="s">
        <v>6875</v>
      </c>
    </row>
    <row r="2585" spans="1:2" x14ac:dyDescent="0.2">
      <c r="A2585" s="4" t="s">
        <v>6672</v>
      </c>
      <c r="B2585" s="4" t="s">
        <v>7049</v>
      </c>
    </row>
    <row r="2586" spans="1:2" x14ac:dyDescent="0.2">
      <c r="A2586" s="4" t="s">
        <v>6102</v>
      </c>
      <c r="B2586" s="4" t="s">
        <v>4096</v>
      </c>
    </row>
    <row r="2587" spans="1:2" x14ac:dyDescent="0.2">
      <c r="A2587" s="4" t="s">
        <v>6325</v>
      </c>
      <c r="B2587" s="4" t="s">
        <v>7017</v>
      </c>
    </row>
    <row r="2588" spans="1:2" x14ac:dyDescent="0.2">
      <c r="A2588" s="166" t="s">
        <v>4506</v>
      </c>
      <c r="B2588" s="4" t="s">
        <v>6853</v>
      </c>
    </row>
    <row r="2589" spans="1:2" x14ac:dyDescent="0.2">
      <c r="A2589" s="4" t="s">
        <v>5322</v>
      </c>
      <c r="B2589" s="4" t="s">
        <v>6934</v>
      </c>
    </row>
    <row r="2590" spans="1:2" x14ac:dyDescent="0.2">
      <c r="A2590" s="4" t="s">
        <v>4142</v>
      </c>
      <c r="B2590" s="4" t="s">
        <v>6934</v>
      </c>
    </row>
    <row r="2591" spans="1:2" x14ac:dyDescent="0.2">
      <c r="A2591" s="4" t="s">
        <v>5280</v>
      </c>
      <c r="B2591" s="4" t="s">
        <v>6934</v>
      </c>
    </row>
    <row r="2592" spans="1:2" x14ac:dyDescent="0.2">
      <c r="A2592" s="4" t="s">
        <v>4143</v>
      </c>
      <c r="B2592" s="4" t="s">
        <v>6934</v>
      </c>
    </row>
    <row r="2593" spans="1:2" x14ac:dyDescent="0.2">
      <c r="A2593" s="4" t="s">
        <v>6474</v>
      </c>
      <c r="B2593" s="4" t="s">
        <v>6867</v>
      </c>
    </row>
    <row r="2594" spans="1:2" x14ac:dyDescent="0.2">
      <c r="A2594" s="4" t="s">
        <v>6443</v>
      </c>
      <c r="B2594" s="4" t="s">
        <v>7021</v>
      </c>
    </row>
    <row r="2595" spans="1:2" x14ac:dyDescent="0.2">
      <c r="A2595" s="4" t="s">
        <v>6444</v>
      </c>
      <c r="B2595" s="4" t="s">
        <v>7021</v>
      </c>
    </row>
    <row r="2596" spans="1:2" x14ac:dyDescent="0.2">
      <c r="A2596" s="148" t="s">
        <v>6038</v>
      </c>
      <c r="B2596" s="4" t="s">
        <v>4096</v>
      </c>
    </row>
    <row r="2597" spans="1:2" x14ac:dyDescent="0.2">
      <c r="A2597" s="148" t="s">
        <v>4357</v>
      </c>
      <c r="B2597" s="27" t="s">
        <v>4096</v>
      </c>
    </row>
    <row r="2598" spans="1:2" x14ac:dyDescent="0.2">
      <c r="A2598" s="4" t="s">
        <v>5376</v>
      </c>
      <c r="B2598" s="4" t="s">
        <v>6934</v>
      </c>
    </row>
    <row r="2599" spans="1:2" x14ac:dyDescent="0.2">
      <c r="A2599" s="148" t="s">
        <v>6039</v>
      </c>
      <c r="B2599" s="4" t="s">
        <v>4096</v>
      </c>
    </row>
    <row r="2600" spans="1:2" x14ac:dyDescent="0.2">
      <c r="A2600" s="148" t="s">
        <v>5406</v>
      </c>
      <c r="B2600" s="4" t="s">
        <v>6937</v>
      </c>
    </row>
    <row r="2601" spans="1:2" x14ac:dyDescent="0.2">
      <c r="A2601" s="148" t="s">
        <v>5407</v>
      </c>
      <c r="B2601" s="4" t="s">
        <v>6937</v>
      </c>
    </row>
    <row r="2602" spans="1:2" x14ac:dyDescent="0.2">
      <c r="A2602" s="148" t="s">
        <v>5408</v>
      </c>
      <c r="B2602" s="4" t="s">
        <v>6937</v>
      </c>
    </row>
    <row r="2603" spans="1:2" x14ac:dyDescent="0.2">
      <c r="A2603" s="148" t="s">
        <v>5409</v>
      </c>
      <c r="B2603" s="4" t="s">
        <v>6937</v>
      </c>
    </row>
    <row r="2604" spans="1:2" x14ac:dyDescent="0.2">
      <c r="A2604" s="148" t="s">
        <v>5405</v>
      </c>
      <c r="B2604" s="4" t="s">
        <v>6937</v>
      </c>
    </row>
    <row r="2605" spans="1:2" x14ac:dyDescent="0.2">
      <c r="A2605" s="148" t="s">
        <v>5410</v>
      </c>
      <c r="B2605" s="4" t="s">
        <v>6937</v>
      </c>
    </row>
    <row r="2606" spans="1:2" x14ac:dyDescent="0.2">
      <c r="A2606" s="4" t="s">
        <v>6064</v>
      </c>
      <c r="B2606" s="4" t="s">
        <v>4096</v>
      </c>
    </row>
    <row r="2607" spans="1:2" x14ac:dyDescent="0.2">
      <c r="A2607" s="148" t="s">
        <v>6237</v>
      </c>
      <c r="B2607" s="4" t="s">
        <v>4096</v>
      </c>
    </row>
    <row r="2608" spans="1:2" x14ac:dyDescent="0.2">
      <c r="A2608" s="150" t="s">
        <v>5704</v>
      </c>
      <c r="B2608" s="4" t="s">
        <v>6949</v>
      </c>
    </row>
    <row r="2609" spans="1:2" x14ac:dyDescent="0.2">
      <c r="A2609" s="150" t="s">
        <v>5705</v>
      </c>
      <c r="B2609" s="4" t="s">
        <v>6972</v>
      </c>
    </row>
    <row r="2610" spans="1:2" x14ac:dyDescent="0.2">
      <c r="A2610" s="4" t="s">
        <v>6445</v>
      </c>
      <c r="B2610" s="4" t="s">
        <v>7021</v>
      </c>
    </row>
    <row r="2611" spans="1:2" x14ac:dyDescent="0.2">
      <c r="A2611" s="4" t="s">
        <v>6446</v>
      </c>
      <c r="B2611" s="4" t="s">
        <v>7021</v>
      </c>
    </row>
    <row r="2612" spans="1:2" x14ac:dyDescent="0.2">
      <c r="A2612" s="4" t="s">
        <v>6447</v>
      </c>
      <c r="B2612" s="4" t="s">
        <v>7021</v>
      </c>
    </row>
    <row r="2613" spans="1:2" x14ac:dyDescent="0.2">
      <c r="A2613" s="4" t="s">
        <v>6448</v>
      </c>
      <c r="B2613" s="4" t="s">
        <v>7021</v>
      </c>
    </row>
    <row r="2614" spans="1:2" x14ac:dyDescent="0.2">
      <c r="A2614" s="4" t="s">
        <v>6449</v>
      </c>
      <c r="B2614" s="4" t="s">
        <v>7023</v>
      </c>
    </row>
    <row r="2615" spans="1:2" x14ac:dyDescent="0.2">
      <c r="A2615" s="150" t="s">
        <v>6195</v>
      </c>
      <c r="B2615" s="4" t="s">
        <v>6996</v>
      </c>
    </row>
    <row r="2616" spans="1:2" x14ac:dyDescent="0.2">
      <c r="A2616" s="150" t="s">
        <v>5963</v>
      </c>
      <c r="B2616" s="4" t="s">
        <v>6989</v>
      </c>
    </row>
    <row r="2617" spans="1:2" x14ac:dyDescent="0.2">
      <c r="A2617" s="4" t="s">
        <v>5075</v>
      </c>
      <c r="B2617" s="4" t="s">
        <v>6877</v>
      </c>
    </row>
    <row r="2618" spans="1:2" x14ac:dyDescent="0.2">
      <c r="A2618" s="4" t="s">
        <v>5076</v>
      </c>
      <c r="B2618" s="4" t="s">
        <v>6877</v>
      </c>
    </row>
    <row r="2619" spans="1:2" x14ac:dyDescent="0.2">
      <c r="A2619" s="4" t="s">
        <v>5077</v>
      </c>
      <c r="B2619" s="4" t="s">
        <v>6877</v>
      </c>
    </row>
    <row r="2620" spans="1:2" x14ac:dyDescent="0.2">
      <c r="A2620" s="4" t="s">
        <v>5078</v>
      </c>
      <c r="B2620" s="4" t="s">
        <v>6877</v>
      </c>
    </row>
    <row r="2621" spans="1:2" x14ac:dyDescent="0.2">
      <c r="A2621" s="4" t="s">
        <v>5079</v>
      </c>
      <c r="B2621" s="4" t="s">
        <v>6877</v>
      </c>
    </row>
    <row r="2622" spans="1:2" x14ac:dyDescent="0.2">
      <c r="A2622" s="4" t="s">
        <v>6311</v>
      </c>
      <c r="B2622" s="4" t="s">
        <v>7017</v>
      </c>
    </row>
    <row r="2623" spans="1:2" x14ac:dyDescent="0.2">
      <c r="A2623" s="4" t="s">
        <v>6312</v>
      </c>
      <c r="B2623" s="4" t="s">
        <v>7017</v>
      </c>
    </row>
    <row r="2624" spans="1:2" x14ac:dyDescent="0.2">
      <c r="A2624" s="4" t="s">
        <v>4507</v>
      </c>
      <c r="B2624" s="4" t="s">
        <v>6853</v>
      </c>
    </row>
    <row r="2625" spans="1:2" x14ac:dyDescent="0.2">
      <c r="A2625" s="4" t="s">
        <v>4507</v>
      </c>
      <c r="B2625" s="4" t="s">
        <v>6854</v>
      </c>
    </row>
    <row r="2626" spans="1:2" x14ac:dyDescent="0.2">
      <c r="A2626" s="4" t="s">
        <v>4507</v>
      </c>
      <c r="B2626" s="4" t="s">
        <v>6855</v>
      </c>
    </row>
    <row r="2627" spans="1:2" x14ac:dyDescent="0.2">
      <c r="A2627" s="4" t="s">
        <v>4507</v>
      </c>
      <c r="B2627" s="4" t="s">
        <v>6856</v>
      </c>
    </row>
    <row r="2628" spans="1:2" x14ac:dyDescent="0.2">
      <c r="A2628" s="4" t="s">
        <v>4507</v>
      </c>
      <c r="B2628" s="4" t="s">
        <v>6857</v>
      </c>
    </row>
    <row r="2629" spans="1:2" x14ac:dyDescent="0.2">
      <c r="A2629" s="4" t="s">
        <v>4507</v>
      </c>
      <c r="B2629" s="4" t="s">
        <v>6858</v>
      </c>
    </row>
    <row r="2630" spans="1:2" x14ac:dyDescent="0.2">
      <c r="A2630" s="4" t="s">
        <v>4507</v>
      </c>
      <c r="B2630" s="4" t="s">
        <v>6859</v>
      </c>
    </row>
    <row r="2631" spans="1:2" x14ac:dyDescent="0.2">
      <c r="A2631" s="4" t="s">
        <v>4507</v>
      </c>
      <c r="B2631" s="4" t="s">
        <v>6860</v>
      </c>
    </row>
    <row r="2632" spans="1:2" x14ac:dyDescent="0.2">
      <c r="A2632" s="4" t="s">
        <v>4507</v>
      </c>
      <c r="B2632" s="4" t="s">
        <v>6861</v>
      </c>
    </row>
    <row r="2633" spans="1:2" x14ac:dyDescent="0.2">
      <c r="A2633" s="4" t="s">
        <v>4507</v>
      </c>
      <c r="B2633" s="4" t="s">
        <v>6850</v>
      </c>
    </row>
    <row r="2634" spans="1:2" x14ac:dyDescent="0.2">
      <c r="A2634" s="4" t="s">
        <v>4507</v>
      </c>
      <c r="B2634" s="4" t="s">
        <v>6851</v>
      </c>
    </row>
    <row r="2635" spans="1:2" x14ac:dyDescent="0.2">
      <c r="A2635" s="150" t="s">
        <v>6136</v>
      </c>
      <c r="B2635" s="4" t="s">
        <v>6997</v>
      </c>
    </row>
    <row r="2636" spans="1:2" x14ac:dyDescent="0.2">
      <c r="A2636" s="150" t="s">
        <v>6137</v>
      </c>
      <c r="B2636" s="4" t="s">
        <v>6996</v>
      </c>
    </row>
    <row r="2637" spans="1:2" x14ac:dyDescent="0.2">
      <c r="A2637" s="150" t="s">
        <v>6138</v>
      </c>
      <c r="B2637" s="4" t="s">
        <v>6996</v>
      </c>
    </row>
    <row r="2638" spans="1:2" x14ac:dyDescent="0.2">
      <c r="A2638" s="150" t="s">
        <v>6139</v>
      </c>
      <c r="B2638" s="4" t="s">
        <v>6996</v>
      </c>
    </row>
    <row r="2639" spans="1:2" x14ac:dyDescent="0.2">
      <c r="A2639" s="150" t="s">
        <v>6140</v>
      </c>
      <c r="B2639" s="4" t="s">
        <v>6996</v>
      </c>
    </row>
    <row r="2640" spans="1:2" x14ac:dyDescent="0.2">
      <c r="A2640" s="150" t="s">
        <v>5706</v>
      </c>
      <c r="B2640" s="4" t="s">
        <v>6964</v>
      </c>
    </row>
    <row r="2641" spans="1:2" x14ac:dyDescent="0.2">
      <c r="A2641" s="150" t="s">
        <v>5707</v>
      </c>
      <c r="B2641" s="4" t="s">
        <v>6954</v>
      </c>
    </row>
    <row r="2642" spans="1:2" x14ac:dyDescent="0.2">
      <c r="A2642" s="150" t="s">
        <v>5708</v>
      </c>
      <c r="B2642" s="4" t="s">
        <v>6944</v>
      </c>
    </row>
    <row r="2643" spans="1:2" x14ac:dyDescent="0.2">
      <c r="A2643" s="150" t="s">
        <v>5709</v>
      </c>
      <c r="B2643" s="4" t="s">
        <v>6944</v>
      </c>
    </row>
    <row r="2644" spans="1:2" x14ac:dyDescent="0.2">
      <c r="A2644" s="150" t="s">
        <v>5710</v>
      </c>
      <c r="B2644" s="4" t="s">
        <v>6944</v>
      </c>
    </row>
    <row r="2645" spans="1:2" x14ac:dyDescent="0.2">
      <c r="A2645" s="150" t="s">
        <v>5898</v>
      </c>
      <c r="B2645" s="4" t="s">
        <v>6980</v>
      </c>
    </row>
    <row r="2646" spans="1:2" x14ac:dyDescent="0.2">
      <c r="A2646" s="4" t="s">
        <v>5361</v>
      </c>
      <c r="B2646" s="4" t="s">
        <v>6934</v>
      </c>
    </row>
    <row r="2647" spans="1:2" x14ac:dyDescent="0.2">
      <c r="A2647" s="4" t="s">
        <v>6303</v>
      </c>
      <c r="B2647" s="4" t="s">
        <v>7017</v>
      </c>
    </row>
    <row r="2648" spans="1:2" x14ac:dyDescent="0.2">
      <c r="A2648" s="160" t="s">
        <v>5513</v>
      </c>
      <c r="B2648" s="161" t="s">
        <v>4096</v>
      </c>
    </row>
    <row r="2649" spans="1:2" x14ac:dyDescent="0.2">
      <c r="A2649" s="27" t="s">
        <v>4421</v>
      </c>
      <c r="B2649" s="27" t="s">
        <v>4096</v>
      </c>
    </row>
    <row r="2650" spans="1:2" x14ac:dyDescent="0.2">
      <c r="A2650" s="4" t="s">
        <v>4444</v>
      </c>
      <c r="B2650" s="27" t="s">
        <v>4096</v>
      </c>
    </row>
    <row r="2651" spans="1:2" x14ac:dyDescent="0.2">
      <c r="A2651" s="27" t="s">
        <v>4389</v>
      </c>
      <c r="B2651" s="27" t="s">
        <v>4096</v>
      </c>
    </row>
    <row r="2652" spans="1:2" x14ac:dyDescent="0.2">
      <c r="A2652" s="27" t="s">
        <v>4390</v>
      </c>
      <c r="B2652" s="27" t="s">
        <v>4096</v>
      </c>
    </row>
    <row r="2653" spans="1:2" x14ac:dyDescent="0.2">
      <c r="A2653" s="4" t="s">
        <v>5228</v>
      </c>
      <c r="B2653" s="4" t="s">
        <v>6911</v>
      </c>
    </row>
    <row r="2654" spans="1:2" x14ac:dyDescent="0.2">
      <c r="A2654" s="4" t="s">
        <v>6215</v>
      </c>
      <c r="B2654" s="4" t="s">
        <v>4096</v>
      </c>
    </row>
    <row r="2655" spans="1:2" x14ac:dyDescent="0.2">
      <c r="A2655" s="4" t="s">
        <v>6304</v>
      </c>
      <c r="B2655" s="4" t="s">
        <v>7017</v>
      </c>
    </row>
    <row r="2656" spans="1:2" x14ac:dyDescent="0.2">
      <c r="A2656" s="4" t="s">
        <v>6470</v>
      </c>
      <c r="B2656" s="4" t="s">
        <v>6867</v>
      </c>
    </row>
    <row r="2657" spans="1:2" x14ac:dyDescent="0.2">
      <c r="A2657" s="4" t="s">
        <v>6450</v>
      </c>
      <c r="B2657" s="4" t="s">
        <v>7022</v>
      </c>
    </row>
    <row r="2658" spans="1:2" x14ac:dyDescent="0.2">
      <c r="A2658" s="27" t="s">
        <v>4391</v>
      </c>
      <c r="B2658" s="27" t="s">
        <v>4096</v>
      </c>
    </row>
    <row r="2659" spans="1:2" x14ac:dyDescent="0.2">
      <c r="A2659" s="153" t="s">
        <v>4643</v>
      </c>
      <c r="B2659" s="4" t="s">
        <v>4096</v>
      </c>
    </row>
    <row r="2660" spans="1:2" x14ac:dyDescent="0.2">
      <c r="A2660" s="4" t="s">
        <v>6638</v>
      </c>
      <c r="B2660" s="4" t="s">
        <v>7049</v>
      </c>
    </row>
    <row r="2661" spans="1:2" x14ac:dyDescent="0.2">
      <c r="A2661" s="148" t="s">
        <v>4419</v>
      </c>
      <c r="B2661" s="27" t="s">
        <v>4096</v>
      </c>
    </row>
    <row r="2662" spans="1:2" x14ac:dyDescent="0.2">
      <c r="A2662" s="150" t="s">
        <v>5711</v>
      </c>
      <c r="B2662" s="4" t="s">
        <v>6943</v>
      </c>
    </row>
    <row r="2663" spans="1:2" x14ac:dyDescent="0.2">
      <c r="A2663" s="4" t="s">
        <v>6690</v>
      </c>
      <c r="B2663" s="4" t="s">
        <v>7049</v>
      </c>
    </row>
    <row r="2664" spans="1:2" x14ac:dyDescent="0.2">
      <c r="A2664" s="4" t="s">
        <v>6475</v>
      </c>
      <c r="B2664" s="4" t="s">
        <v>6867</v>
      </c>
    </row>
    <row r="2665" spans="1:2" x14ac:dyDescent="0.2">
      <c r="A2665" s="4" t="s">
        <v>5413</v>
      </c>
      <c r="B2665" s="150" t="s">
        <v>4096</v>
      </c>
    </row>
    <row r="2666" spans="1:2" x14ac:dyDescent="0.2">
      <c r="A2666" s="4" t="s">
        <v>4485</v>
      </c>
      <c r="B2666" s="27" t="s">
        <v>4096</v>
      </c>
    </row>
    <row r="2667" spans="1:2" x14ac:dyDescent="0.2">
      <c r="A2667" s="4" t="s">
        <v>6331</v>
      </c>
      <c r="B2667" s="4" t="s">
        <v>7017</v>
      </c>
    </row>
    <row r="2668" spans="1:2" x14ac:dyDescent="0.2">
      <c r="A2668" s="4" t="s">
        <v>6313</v>
      </c>
      <c r="B2668" s="4" t="s">
        <v>7017</v>
      </c>
    </row>
    <row r="2669" spans="1:2" x14ac:dyDescent="0.2">
      <c r="A2669" s="4" t="s">
        <v>6110</v>
      </c>
      <c r="B2669" s="4" t="s">
        <v>4096</v>
      </c>
    </row>
    <row r="2670" spans="1:2" x14ac:dyDescent="0.2">
      <c r="A2670" s="4" t="s">
        <v>4600</v>
      </c>
      <c r="B2670" s="4" t="s">
        <v>4096</v>
      </c>
    </row>
    <row r="2671" spans="1:2" x14ac:dyDescent="0.2">
      <c r="A2671" s="150" t="s">
        <v>6451</v>
      </c>
      <c r="B2671" s="4" t="s">
        <v>7022</v>
      </c>
    </row>
    <row r="2672" spans="1:2" x14ac:dyDescent="0.2">
      <c r="A2672" s="4" t="s">
        <v>5155</v>
      </c>
      <c r="B2672" s="4" t="s">
        <v>6877</v>
      </c>
    </row>
    <row r="2673" spans="1:2" x14ac:dyDescent="0.2">
      <c r="A2673" s="150" t="s">
        <v>5964</v>
      </c>
      <c r="B2673" s="4" t="s">
        <v>6990</v>
      </c>
    </row>
    <row r="2674" spans="1:2" x14ac:dyDescent="0.2">
      <c r="A2674" s="150" t="s">
        <v>5965</v>
      </c>
      <c r="B2674" s="4" t="s">
        <v>6990</v>
      </c>
    </row>
    <row r="2675" spans="1:2" x14ac:dyDescent="0.2">
      <c r="A2675" s="150" t="s">
        <v>5966</v>
      </c>
      <c r="B2675" s="4" t="s">
        <v>6989</v>
      </c>
    </row>
    <row r="2676" spans="1:2" x14ac:dyDescent="0.2">
      <c r="A2676" s="150" t="s">
        <v>5899</v>
      </c>
      <c r="B2676" s="4" t="s">
        <v>6979</v>
      </c>
    </row>
    <row r="2677" spans="1:2" x14ac:dyDescent="0.2">
      <c r="A2677" s="150" t="s">
        <v>5712</v>
      </c>
      <c r="B2677" s="4" t="s">
        <v>6954</v>
      </c>
    </row>
    <row r="2678" spans="1:2" x14ac:dyDescent="0.2">
      <c r="A2678" s="150" t="s">
        <v>5713</v>
      </c>
      <c r="B2678" s="4" t="s">
        <v>6941</v>
      </c>
    </row>
    <row r="2679" spans="1:2" x14ac:dyDescent="0.2">
      <c r="A2679" s="150" t="s">
        <v>5714</v>
      </c>
      <c r="B2679" s="4" t="s">
        <v>6952</v>
      </c>
    </row>
    <row r="2680" spans="1:2" x14ac:dyDescent="0.2">
      <c r="A2680" s="150" t="s">
        <v>5715</v>
      </c>
      <c r="B2680" s="4" t="s">
        <v>6955</v>
      </c>
    </row>
    <row r="2681" spans="1:2" x14ac:dyDescent="0.2">
      <c r="A2681" s="150" t="s">
        <v>5716</v>
      </c>
      <c r="B2681" s="4" t="s">
        <v>6946</v>
      </c>
    </row>
    <row r="2682" spans="1:2" x14ac:dyDescent="0.2">
      <c r="A2682" s="150" t="s">
        <v>5717</v>
      </c>
      <c r="B2682" s="4" t="s">
        <v>6944</v>
      </c>
    </row>
    <row r="2683" spans="1:2" x14ac:dyDescent="0.2">
      <c r="A2683" s="150" t="s">
        <v>5717</v>
      </c>
      <c r="B2683" s="4" t="s">
        <v>6994</v>
      </c>
    </row>
    <row r="2684" spans="1:2" x14ac:dyDescent="0.2">
      <c r="A2684" s="150" t="s">
        <v>5718</v>
      </c>
      <c r="B2684" s="4" t="s">
        <v>6944</v>
      </c>
    </row>
    <row r="2685" spans="1:2" x14ac:dyDescent="0.2">
      <c r="A2685" s="150" t="s">
        <v>5718</v>
      </c>
      <c r="B2685" s="4" t="s">
        <v>6994</v>
      </c>
    </row>
    <row r="2686" spans="1:2" x14ac:dyDescent="0.2">
      <c r="A2686" s="150" t="s">
        <v>5900</v>
      </c>
      <c r="B2686" s="4" t="s">
        <v>6979</v>
      </c>
    </row>
    <row r="2687" spans="1:2" x14ac:dyDescent="0.2">
      <c r="A2687" s="4" t="s">
        <v>6452</v>
      </c>
      <c r="B2687" s="4" t="s">
        <v>7024</v>
      </c>
    </row>
    <row r="2688" spans="1:2" x14ac:dyDescent="0.2">
      <c r="A2688" s="4" t="s">
        <v>6453</v>
      </c>
      <c r="B2688" s="4" t="s">
        <v>7021</v>
      </c>
    </row>
    <row r="2689" spans="1:2" x14ac:dyDescent="0.2">
      <c r="A2689" s="4" t="s">
        <v>6454</v>
      </c>
      <c r="B2689" s="4" t="s">
        <v>7022</v>
      </c>
    </row>
    <row r="2690" spans="1:2" x14ac:dyDescent="0.2">
      <c r="A2690" s="150" t="s">
        <v>5967</v>
      </c>
      <c r="B2690" s="4" t="s">
        <v>6990</v>
      </c>
    </row>
    <row r="2691" spans="1:2" x14ac:dyDescent="0.2">
      <c r="A2691" s="4" t="s">
        <v>4519</v>
      </c>
      <c r="B2691" s="4" t="s">
        <v>6869</v>
      </c>
    </row>
    <row r="2692" spans="1:2" x14ac:dyDescent="0.2">
      <c r="A2692" s="4" t="s">
        <v>6538</v>
      </c>
      <c r="B2692" s="4" t="s">
        <v>4096</v>
      </c>
    </row>
    <row r="2693" spans="1:2" x14ac:dyDescent="0.2">
      <c r="A2693" s="4" t="s">
        <v>6204</v>
      </c>
      <c r="B2693" s="4" t="s">
        <v>4096</v>
      </c>
    </row>
    <row r="2694" spans="1:2" x14ac:dyDescent="0.2">
      <c r="A2694" s="4" t="s">
        <v>5080</v>
      </c>
      <c r="B2694" s="4" t="s">
        <v>6867</v>
      </c>
    </row>
    <row r="2695" spans="1:2" x14ac:dyDescent="0.2">
      <c r="A2695" s="4" t="s">
        <v>6455</v>
      </c>
      <c r="B2695" s="4" t="s">
        <v>7022</v>
      </c>
    </row>
    <row r="2696" spans="1:2" x14ac:dyDescent="0.2">
      <c r="A2696" s="150" t="s">
        <v>5719</v>
      </c>
      <c r="B2696" s="4" t="s">
        <v>6950</v>
      </c>
    </row>
    <row r="2697" spans="1:2" x14ac:dyDescent="0.2">
      <c r="A2697" s="150" t="s">
        <v>5719</v>
      </c>
      <c r="B2697" s="4" t="s">
        <v>6992</v>
      </c>
    </row>
    <row r="2698" spans="1:2" x14ac:dyDescent="0.2">
      <c r="A2698" s="150" t="s">
        <v>5720</v>
      </c>
      <c r="B2698" s="4" t="s">
        <v>6969</v>
      </c>
    </row>
    <row r="2699" spans="1:2" x14ac:dyDescent="0.2">
      <c r="A2699" s="150" t="s">
        <v>5721</v>
      </c>
      <c r="B2699" s="4" t="s">
        <v>6969</v>
      </c>
    </row>
    <row r="2700" spans="1:2" x14ac:dyDescent="0.2">
      <c r="A2700" s="4" t="s">
        <v>6046</v>
      </c>
      <c r="B2700" s="4" t="s">
        <v>4096</v>
      </c>
    </row>
    <row r="2701" spans="1:2" x14ac:dyDescent="0.2">
      <c r="A2701" s="4" t="s">
        <v>6047</v>
      </c>
      <c r="B2701" s="4" t="s">
        <v>4096</v>
      </c>
    </row>
    <row r="2702" spans="1:2" x14ac:dyDescent="0.2">
      <c r="A2702" s="4" t="s">
        <v>6348</v>
      </c>
      <c r="B2702" s="4" t="s">
        <v>7018</v>
      </c>
    </row>
    <row r="2703" spans="1:2" x14ac:dyDescent="0.2">
      <c r="A2703" s="4" t="s">
        <v>6349</v>
      </c>
      <c r="B2703" s="4" t="s">
        <v>7018</v>
      </c>
    </row>
    <row r="2704" spans="1:2" x14ac:dyDescent="0.2">
      <c r="A2704" s="4" t="s">
        <v>6051</v>
      </c>
      <c r="B2704" s="4" t="s">
        <v>4096</v>
      </c>
    </row>
    <row r="2705" spans="1:2" x14ac:dyDescent="0.2">
      <c r="A2705" s="4" t="s">
        <v>6048</v>
      </c>
      <c r="B2705" s="4" t="s">
        <v>4096</v>
      </c>
    </row>
    <row r="2706" spans="1:2" x14ac:dyDescent="0.2">
      <c r="A2706" s="4" t="s">
        <v>6049</v>
      </c>
      <c r="B2706" s="4" t="s">
        <v>4096</v>
      </c>
    </row>
    <row r="2707" spans="1:2" x14ac:dyDescent="0.2">
      <c r="A2707" s="4" t="s">
        <v>6050</v>
      </c>
      <c r="B2707" s="4" t="s">
        <v>4096</v>
      </c>
    </row>
    <row r="2708" spans="1:2" x14ac:dyDescent="0.2">
      <c r="A2708" s="150" t="s">
        <v>5901</v>
      </c>
      <c r="B2708" s="4" t="s">
        <v>6984</v>
      </c>
    </row>
    <row r="2709" spans="1:2" x14ac:dyDescent="0.2">
      <c r="A2709" s="4" t="s">
        <v>6456</v>
      </c>
      <c r="B2709" s="4" t="s">
        <v>7024</v>
      </c>
    </row>
    <row r="2710" spans="1:2" x14ac:dyDescent="0.2">
      <c r="A2710" s="150" t="s">
        <v>5902</v>
      </c>
      <c r="B2710" s="4" t="s">
        <v>6979</v>
      </c>
    </row>
    <row r="2711" spans="1:2" x14ac:dyDescent="0.2">
      <c r="A2711" s="4" t="s">
        <v>6457</v>
      </c>
      <c r="B2711" s="4" t="s">
        <v>7024</v>
      </c>
    </row>
    <row r="2712" spans="1:2" x14ac:dyDescent="0.2">
      <c r="A2712" s="148" t="s">
        <v>4420</v>
      </c>
      <c r="B2712" s="27" t="s">
        <v>4096</v>
      </c>
    </row>
    <row r="2713" spans="1:2" x14ac:dyDescent="0.2">
      <c r="A2713" s="150" t="s">
        <v>5903</v>
      </c>
      <c r="B2713" s="4" t="s">
        <v>6980</v>
      </c>
    </row>
    <row r="2714" spans="1:2" x14ac:dyDescent="0.2">
      <c r="A2714" s="150" t="s">
        <v>5904</v>
      </c>
      <c r="B2714" s="4" t="s">
        <v>6986</v>
      </c>
    </row>
    <row r="2715" spans="1:2" x14ac:dyDescent="0.2">
      <c r="A2715" s="148" t="s">
        <v>4422</v>
      </c>
      <c r="B2715" s="27" t="s">
        <v>4096</v>
      </c>
    </row>
    <row r="2716" spans="1:2" x14ac:dyDescent="0.2">
      <c r="A2716" s="150" t="s">
        <v>5722</v>
      </c>
      <c r="B2716" s="4" t="s">
        <v>6947</v>
      </c>
    </row>
    <row r="2717" spans="1:2" x14ac:dyDescent="0.2">
      <c r="A2717" s="4" t="s">
        <v>6458</v>
      </c>
      <c r="B2717" s="4" t="s">
        <v>7033</v>
      </c>
    </row>
    <row r="2718" spans="1:2" x14ac:dyDescent="0.2">
      <c r="A2718" s="4" t="s">
        <v>6459</v>
      </c>
      <c r="B2718" s="4" t="s">
        <v>7024</v>
      </c>
    </row>
    <row r="2719" spans="1:2" x14ac:dyDescent="0.2">
      <c r="A2719" s="150" t="s">
        <v>5905</v>
      </c>
      <c r="B2719" s="4" t="s">
        <v>6980</v>
      </c>
    </row>
    <row r="2720" spans="1:2" x14ac:dyDescent="0.2">
      <c r="A2720" s="150" t="s">
        <v>6018</v>
      </c>
      <c r="B2720" s="4" t="s">
        <v>6994</v>
      </c>
    </row>
    <row r="2721" spans="1:2" x14ac:dyDescent="0.2">
      <c r="A2721" s="150" t="s">
        <v>6019</v>
      </c>
      <c r="B2721" s="4" t="s">
        <v>6994</v>
      </c>
    </row>
    <row r="2722" spans="1:2" x14ac:dyDescent="0.2">
      <c r="A2722" s="150" t="s">
        <v>6020</v>
      </c>
      <c r="B2722" s="4" t="s">
        <v>6994</v>
      </c>
    </row>
    <row r="2723" spans="1:2" x14ac:dyDescent="0.2">
      <c r="A2723" s="150" t="s">
        <v>6021</v>
      </c>
      <c r="B2723" s="4" t="s">
        <v>6994</v>
      </c>
    </row>
    <row r="2724" spans="1:2" x14ac:dyDescent="0.2">
      <c r="A2724" s="150" t="s">
        <v>6022</v>
      </c>
      <c r="B2724" s="4" t="s">
        <v>6994</v>
      </c>
    </row>
    <row r="2725" spans="1:2" x14ac:dyDescent="0.2">
      <c r="A2725" s="150" t="s">
        <v>6023</v>
      </c>
      <c r="B2725" s="4" t="s">
        <v>6994</v>
      </c>
    </row>
    <row r="2726" spans="1:2" x14ac:dyDescent="0.2">
      <c r="A2726" s="150" t="s">
        <v>5508</v>
      </c>
      <c r="B2726" s="4" t="s">
        <v>6939</v>
      </c>
    </row>
    <row r="2727" spans="1:2" x14ac:dyDescent="0.2">
      <c r="A2727" s="150" t="s">
        <v>5723</v>
      </c>
      <c r="B2727" s="4" t="s">
        <v>6955</v>
      </c>
    </row>
    <row r="2728" spans="1:2" x14ac:dyDescent="0.2">
      <c r="A2728" s="150" t="s">
        <v>5724</v>
      </c>
      <c r="B2728" s="4" t="s">
        <v>6965</v>
      </c>
    </row>
    <row r="2729" spans="1:2" x14ac:dyDescent="0.2">
      <c r="A2729" s="150" t="s">
        <v>5725</v>
      </c>
      <c r="B2729" s="4" t="s">
        <v>6965</v>
      </c>
    </row>
    <row r="2730" spans="1:2" x14ac:dyDescent="0.2">
      <c r="A2730" s="150" t="s">
        <v>5726</v>
      </c>
      <c r="B2730" s="4" t="s">
        <v>6965</v>
      </c>
    </row>
    <row r="2731" spans="1:2" x14ac:dyDescent="0.2">
      <c r="A2731" s="150" t="s">
        <v>5727</v>
      </c>
      <c r="B2731" s="4" t="s">
        <v>6965</v>
      </c>
    </row>
    <row r="2732" spans="1:2" x14ac:dyDescent="0.2">
      <c r="A2732" s="150" t="s">
        <v>5728</v>
      </c>
      <c r="B2732" s="4" t="s">
        <v>6965</v>
      </c>
    </row>
    <row r="2733" spans="1:2" x14ac:dyDescent="0.2">
      <c r="A2733" s="150" t="s">
        <v>5729</v>
      </c>
      <c r="B2733" s="4" t="s">
        <v>6965</v>
      </c>
    </row>
    <row r="2734" spans="1:2" x14ac:dyDescent="0.2">
      <c r="A2734" s="150" t="s">
        <v>5730</v>
      </c>
      <c r="B2734" s="4" t="s">
        <v>6965</v>
      </c>
    </row>
    <row r="2735" spans="1:2" x14ac:dyDescent="0.2">
      <c r="A2735" s="150" t="s">
        <v>5731</v>
      </c>
      <c r="B2735" s="4" t="s">
        <v>6965</v>
      </c>
    </row>
    <row r="2736" spans="1:2" x14ac:dyDescent="0.2">
      <c r="A2736" s="4" t="s">
        <v>6460</v>
      </c>
      <c r="B2736" s="4" t="s">
        <v>7034</v>
      </c>
    </row>
    <row r="2737" spans="1:2" x14ac:dyDescent="0.2">
      <c r="A2737" s="4" t="s">
        <v>4542</v>
      </c>
      <c r="B2737" s="4" t="s">
        <v>6875</v>
      </c>
    </row>
    <row r="2738" spans="1:2" x14ac:dyDescent="0.2">
      <c r="A2738" s="4" t="s">
        <v>4521</v>
      </c>
      <c r="B2738" s="4" t="s">
        <v>6870</v>
      </c>
    </row>
    <row r="2739" spans="1:2" x14ac:dyDescent="0.2">
      <c r="A2739" s="4" t="s">
        <v>5256</v>
      </c>
      <c r="B2739" s="4" t="s">
        <v>6910</v>
      </c>
    </row>
    <row r="2740" spans="1:2" x14ac:dyDescent="0.2">
      <c r="A2740" s="4" t="s">
        <v>4528</v>
      </c>
      <c r="B2740" s="4" t="s">
        <v>6870</v>
      </c>
    </row>
    <row r="2741" spans="1:2" x14ac:dyDescent="0.2">
      <c r="A2741" s="153" t="s">
        <v>4644</v>
      </c>
      <c r="B2741" s="4" t="s">
        <v>4096</v>
      </c>
    </row>
    <row r="2742" spans="1:2" x14ac:dyDescent="0.2">
      <c r="A2742" s="150" t="s">
        <v>5732</v>
      </c>
      <c r="B2742" s="4" t="s">
        <v>6942</v>
      </c>
    </row>
    <row r="2743" spans="1:2" x14ac:dyDescent="0.2">
      <c r="A2743" s="4" t="s">
        <v>5334</v>
      </c>
      <c r="B2743" s="4" t="s">
        <v>6934</v>
      </c>
    </row>
    <row r="2744" spans="1:2" x14ac:dyDescent="0.2">
      <c r="A2744" s="150" t="s">
        <v>4165</v>
      </c>
      <c r="B2744" s="4" t="s">
        <v>6992</v>
      </c>
    </row>
    <row r="2745" spans="1:2" x14ac:dyDescent="0.2">
      <c r="A2745" s="150" t="s">
        <v>6024</v>
      </c>
      <c r="B2745" s="4" t="s">
        <v>6992</v>
      </c>
    </row>
    <row r="2746" spans="1:2" x14ac:dyDescent="0.2">
      <c r="A2746" s="150" t="s">
        <v>6025</v>
      </c>
      <c r="B2746" s="4" t="s">
        <v>6994</v>
      </c>
    </row>
    <row r="2747" spans="1:2" x14ac:dyDescent="0.2">
      <c r="A2747" s="150" t="s">
        <v>5733</v>
      </c>
      <c r="B2747" s="4" t="s">
        <v>6945</v>
      </c>
    </row>
    <row r="2748" spans="1:2" x14ac:dyDescent="0.2">
      <c r="A2748" s="4" t="s">
        <v>5733</v>
      </c>
      <c r="B2748" s="4" t="s">
        <v>6992</v>
      </c>
    </row>
    <row r="2749" spans="1:2" x14ac:dyDescent="0.2">
      <c r="A2749" s="4" t="s">
        <v>5156</v>
      </c>
      <c r="B2749" s="4" t="s">
        <v>6877</v>
      </c>
    </row>
    <row r="2750" spans="1:2" x14ac:dyDescent="0.2">
      <c r="A2750" s="150" t="s">
        <v>5906</v>
      </c>
      <c r="B2750" s="4" t="s">
        <v>6983</v>
      </c>
    </row>
    <row r="2751" spans="1:2" x14ac:dyDescent="0.2">
      <c r="A2751" s="150" t="s">
        <v>5734</v>
      </c>
      <c r="B2751" s="4" t="s">
        <v>6951</v>
      </c>
    </row>
    <row r="2752" spans="1:2" x14ac:dyDescent="0.2">
      <c r="A2752" s="150" t="s">
        <v>5735</v>
      </c>
      <c r="B2752" s="4" t="s">
        <v>6951</v>
      </c>
    </row>
    <row r="2753" spans="1:2" x14ac:dyDescent="0.2">
      <c r="A2753" s="150" t="s">
        <v>5509</v>
      </c>
      <c r="B2753" s="4" t="s">
        <v>6939</v>
      </c>
    </row>
    <row r="2754" spans="1:2" x14ac:dyDescent="0.2">
      <c r="A2754" s="150" t="s">
        <v>5907</v>
      </c>
      <c r="B2754" s="4" t="s">
        <v>6988</v>
      </c>
    </row>
    <row r="2755" spans="1:2" x14ac:dyDescent="0.2">
      <c r="A2755" s="150" t="s">
        <v>5908</v>
      </c>
      <c r="B2755" s="4" t="s">
        <v>6978</v>
      </c>
    </row>
    <row r="2756" spans="1:2" x14ac:dyDescent="0.2">
      <c r="A2756" s="150" t="s">
        <v>862</v>
      </c>
      <c r="B2756" s="4" t="s">
        <v>6978</v>
      </c>
    </row>
    <row r="2757" spans="1:2" x14ac:dyDescent="0.2">
      <c r="A2757" s="150" t="s">
        <v>863</v>
      </c>
      <c r="B2757" s="4" t="s">
        <v>6991</v>
      </c>
    </row>
    <row r="2758" spans="1:2" x14ac:dyDescent="0.2">
      <c r="A2758" s="150" t="s">
        <v>5736</v>
      </c>
      <c r="B2758" s="4" t="s">
        <v>6963</v>
      </c>
    </row>
    <row r="2759" spans="1:2" x14ac:dyDescent="0.2">
      <c r="A2759" s="150" t="s">
        <v>6026</v>
      </c>
      <c r="B2759" s="4" t="s">
        <v>6992</v>
      </c>
    </row>
    <row r="2760" spans="1:2" x14ac:dyDescent="0.2">
      <c r="A2760" s="150" t="s">
        <v>5909</v>
      </c>
      <c r="B2760" s="4" t="s">
        <v>6974</v>
      </c>
    </row>
    <row r="2761" spans="1:2" x14ac:dyDescent="0.2">
      <c r="A2761" s="150" t="s">
        <v>6027</v>
      </c>
      <c r="B2761" s="4" t="s">
        <v>6994</v>
      </c>
    </row>
    <row r="2762" spans="1:2" x14ac:dyDescent="0.2">
      <c r="A2762" s="150" t="s">
        <v>5737</v>
      </c>
      <c r="B2762" s="4" t="s">
        <v>6942</v>
      </c>
    </row>
    <row r="2763" spans="1:2" x14ac:dyDescent="0.2">
      <c r="A2763" s="150" t="s">
        <v>5738</v>
      </c>
      <c r="B2763" s="4" t="s">
        <v>6950</v>
      </c>
    </row>
    <row r="2764" spans="1:2" x14ac:dyDescent="0.2">
      <c r="A2764" s="4" t="s">
        <v>5277</v>
      </c>
      <c r="B2764" s="4" t="s">
        <v>6934</v>
      </c>
    </row>
    <row r="2765" spans="1:2" x14ac:dyDescent="0.2">
      <c r="A2765" s="148" t="s">
        <v>5397</v>
      </c>
      <c r="B2765" s="4" t="s">
        <v>6937</v>
      </c>
    </row>
    <row r="2766" spans="1:2" x14ac:dyDescent="0.2">
      <c r="A2766" s="4" t="s">
        <v>6461</v>
      </c>
      <c r="B2766" s="4" t="s">
        <v>7023</v>
      </c>
    </row>
    <row r="2767" spans="1:2" x14ac:dyDescent="0.2">
      <c r="A2767" s="4" t="s">
        <v>4904</v>
      </c>
      <c r="B2767" s="4" t="s">
        <v>6877</v>
      </c>
    </row>
    <row r="2768" spans="1:2" x14ac:dyDescent="0.2">
      <c r="A2768" s="4" t="s">
        <v>4905</v>
      </c>
      <c r="B2768" s="4" t="s">
        <v>6877</v>
      </c>
    </row>
    <row r="2769" spans="1:2" x14ac:dyDescent="0.2">
      <c r="A2769" s="4" t="s">
        <v>4906</v>
      </c>
      <c r="B2769" s="4" t="s">
        <v>6877</v>
      </c>
    </row>
    <row r="2770" spans="1:2" x14ac:dyDescent="0.2">
      <c r="A2770" s="4" t="s">
        <v>4907</v>
      </c>
      <c r="B2770" s="4" t="s">
        <v>6877</v>
      </c>
    </row>
    <row r="2771" spans="1:2" x14ac:dyDescent="0.2">
      <c r="A2771" s="4" t="s">
        <v>4908</v>
      </c>
      <c r="B2771" s="4" t="s">
        <v>6877</v>
      </c>
    </row>
    <row r="2772" spans="1:2" x14ac:dyDescent="0.2">
      <c r="A2772" s="4" t="s">
        <v>4909</v>
      </c>
      <c r="B2772" s="4" t="s">
        <v>6877</v>
      </c>
    </row>
    <row r="2773" spans="1:2" x14ac:dyDescent="0.2">
      <c r="A2773" s="4" t="s">
        <v>5255</v>
      </c>
      <c r="B2773" s="4" t="s">
        <v>6913</v>
      </c>
    </row>
    <row r="2774" spans="1:2" x14ac:dyDescent="0.2">
      <c r="A2774" s="4" t="s">
        <v>5174</v>
      </c>
      <c r="B2774" s="4" t="s">
        <v>6910</v>
      </c>
    </row>
    <row r="2775" spans="1:2" x14ac:dyDescent="0.2">
      <c r="A2775" s="4" t="s">
        <v>5175</v>
      </c>
      <c r="B2775" s="4" t="s">
        <v>6910</v>
      </c>
    </row>
    <row r="2776" spans="1:2" x14ac:dyDescent="0.2">
      <c r="A2776" s="4" t="s">
        <v>5101</v>
      </c>
      <c r="B2776" s="4" t="s">
        <v>6910</v>
      </c>
    </row>
    <row r="2777" spans="1:2" x14ac:dyDescent="0.2">
      <c r="A2777" s="4" t="s">
        <v>5229</v>
      </c>
      <c r="B2777" s="4" t="s">
        <v>6910</v>
      </c>
    </row>
    <row r="2778" spans="1:2" x14ac:dyDescent="0.2">
      <c r="A2778" s="4" t="s">
        <v>5176</v>
      </c>
      <c r="B2778" s="4" t="s">
        <v>6910</v>
      </c>
    </row>
    <row r="2779" spans="1:2" x14ac:dyDescent="0.2">
      <c r="A2779" s="4" t="s">
        <v>5230</v>
      </c>
      <c r="B2779" s="4" t="s">
        <v>6910</v>
      </c>
    </row>
    <row r="2780" spans="1:2" x14ac:dyDescent="0.2">
      <c r="A2780" s="4" t="s">
        <v>4899</v>
      </c>
      <c r="B2780" s="4" t="s">
        <v>6908</v>
      </c>
    </row>
    <row r="2781" spans="1:2" x14ac:dyDescent="0.2">
      <c r="A2781" s="4" t="s">
        <v>5231</v>
      </c>
      <c r="B2781" s="4" t="s">
        <v>6910</v>
      </c>
    </row>
    <row r="2782" spans="1:2" x14ac:dyDescent="0.2">
      <c r="A2782" s="4" t="s">
        <v>5157</v>
      </c>
      <c r="B2782" s="4" t="s">
        <v>6910</v>
      </c>
    </row>
    <row r="2783" spans="1:2" x14ac:dyDescent="0.2">
      <c r="A2783" s="4" t="s">
        <v>5158</v>
      </c>
      <c r="B2783" s="4" t="s">
        <v>6910</v>
      </c>
    </row>
    <row r="2784" spans="1:2" x14ac:dyDescent="0.2">
      <c r="A2784" s="4" t="s">
        <v>5232</v>
      </c>
      <c r="B2784" s="4" t="s">
        <v>6910</v>
      </c>
    </row>
    <row r="2785" spans="1:2" x14ac:dyDescent="0.2">
      <c r="A2785" s="4" t="s">
        <v>5233</v>
      </c>
      <c r="B2785" s="4" t="s">
        <v>6910</v>
      </c>
    </row>
    <row r="2786" spans="1:2" x14ac:dyDescent="0.2">
      <c r="A2786" s="4" t="s">
        <v>5234</v>
      </c>
      <c r="B2786" s="4" t="s">
        <v>6910</v>
      </c>
    </row>
    <row r="2787" spans="1:2" x14ac:dyDescent="0.2">
      <c r="A2787" s="4" t="s">
        <v>5177</v>
      </c>
      <c r="B2787" s="4" t="s">
        <v>6910</v>
      </c>
    </row>
    <row r="2788" spans="1:2" x14ac:dyDescent="0.2">
      <c r="A2788" s="4" t="s">
        <v>5235</v>
      </c>
      <c r="B2788" s="4" t="s">
        <v>6910</v>
      </c>
    </row>
    <row r="2789" spans="1:2" x14ac:dyDescent="0.2">
      <c r="A2789" s="4" t="s">
        <v>5236</v>
      </c>
      <c r="B2789" s="4" t="s">
        <v>6910</v>
      </c>
    </row>
    <row r="2790" spans="1:2" x14ac:dyDescent="0.2">
      <c r="A2790" s="4" t="s">
        <v>5237</v>
      </c>
      <c r="B2790" s="4" t="s">
        <v>6910</v>
      </c>
    </row>
    <row r="2791" spans="1:2" x14ac:dyDescent="0.2">
      <c r="A2791" s="4" t="s">
        <v>5102</v>
      </c>
      <c r="B2791" s="4" t="s">
        <v>6910</v>
      </c>
    </row>
    <row r="2792" spans="1:2" x14ac:dyDescent="0.2">
      <c r="A2792" s="4" t="s">
        <v>5103</v>
      </c>
      <c r="B2792" s="4" t="s">
        <v>6910</v>
      </c>
    </row>
    <row r="2793" spans="1:2" x14ac:dyDescent="0.2">
      <c r="A2793" s="4" t="s">
        <v>5238</v>
      </c>
      <c r="B2793" s="4" t="s">
        <v>6910</v>
      </c>
    </row>
    <row r="2794" spans="1:2" x14ac:dyDescent="0.2">
      <c r="A2794" s="4" t="s">
        <v>4962</v>
      </c>
      <c r="B2794" s="4" t="s">
        <v>6910</v>
      </c>
    </row>
    <row r="2795" spans="1:2" x14ac:dyDescent="0.2">
      <c r="A2795" s="4" t="s">
        <v>5239</v>
      </c>
      <c r="B2795" s="4" t="s">
        <v>6910</v>
      </c>
    </row>
    <row r="2796" spans="1:2" x14ac:dyDescent="0.2">
      <c r="A2796" s="4" t="s">
        <v>4963</v>
      </c>
      <c r="B2796" s="4" t="s">
        <v>6910</v>
      </c>
    </row>
    <row r="2797" spans="1:2" x14ac:dyDescent="0.2">
      <c r="A2797" s="4" t="s">
        <v>4964</v>
      </c>
      <c r="B2797" s="4" t="s">
        <v>6910</v>
      </c>
    </row>
    <row r="2798" spans="1:2" x14ac:dyDescent="0.2">
      <c r="A2798" s="4" t="s">
        <v>4965</v>
      </c>
      <c r="B2798" s="4" t="s">
        <v>6910</v>
      </c>
    </row>
    <row r="2799" spans="1:2" x14ac:dyDescent="0.2">
      <c r="A2799" s="4" t="s">
        <v>4966</v>
      </c>
      <c r="B2799" s="4" t="s">
        <v>6910</v>
      </c>
    </row>
    <row r="2800" spans="1:2" x14ac:dyDescent="0.2">
      <c r="A2800" s="4" t="s">
        <v>5159</v>
      </c>
      <c r="B2800" s="4" t="s">
        <v>6910</v>
      </c>
    </row>
    <row r="2801" spans="1:2" x14ac:dyDescent="0.2">
      <c r="A2801" s="154" t="s">
        <v>5081</v>
      </c>
      <c r="B2801" s="4" t="s">
        <v>6910</v>
      </c>
    </row>
    <row r="2802" spans="1:2" x14ac:dyDescent="0.2">
      <c r="A2802" s="4" t="s">
        <v>4968</v>
      </c>
      <c r="B2802" s="4" t="s">
        <v>6910</v>
      </c>
    </row>
    <row r="2803" spans="1:2" x14ac:dyDescent="0.2">
      <c r="A2803" s="4" t="s">
        <v>4969</v>
      </c>
      <c r="B2803" s="4" t="s">
        <v>6910</v>
      </c>
    </row>
    <row r="2804" spans="1:2" x14ac:dyDescent="0.2">
      <c r="A2804" s="4" t="s">
        <v>5160</v>
      </c>
      <c r="B2804" s="4" t="s">
        <v>6910</v>
      </c>
    </row>
    <row r="2805" spans="1:2" x14ac:dyDescent="0.2">
      <c r="A2805" s="4" t="s">
        <v>4970</v>
      </c>
      <c r="B2805" s="4" t="s">
        <v>6910</v>
      </c>
    </row>
    <row r="2806" spans="1:2" x14ac:dyDescent="0.2">
      <c r="A2806" s="4" t="s">
        <v>4971</v>
      </c>
      <c r="B2806" s="4" t="s">
        <v>6910</v>
      </c>
    </row>
    <row r="2807" spans="1:2" x14ac:dyDescent="0.2">
      <c r="A2807" s="4" t="s">
        <v>5104</v>
      </c>
      <c r="B2807" s="4" t="s">
        <v>6910</v>
      </c>
    </row>
    <row r="2808" spans="1:2" x14ac:dyDescent="0.2">
      <c r="A2808" s="4" t="s">
        <v>4972</v>
      </c>
      <c r="B2808" s="4" t="s">
        <v>6910</v>
      </c>
    </row>
    <row r="2809" spans="1:2" x14ac:dyDescent="0.2">
      <c r="A2809" s="4" t="s">
        <v>4973</v>
      </c>
      <c r="B2809" s="4" t="s">
        <v>6910</v>
      </c>
    </row>
    <row r="2810" spans="1:2" x14ac:dyDescent="0.2">
      <c r="A2810" s="4" t="s">
        <v>4974</v>
      </c>
      <c r="B2810" s="4" t="s">
        <v>6910</v>
      </c>
    </row>
    <row r="2811" spans="1:2" x14ac:dyDescent="0.2">
      <c r="A2811" s="4" t="s">
        <v>4975</v>
      </c>
      <c r="B2811" s="4" t="s">
        <v>6910</v>
      </c>
    </row>
    <row r="2812" spans="1:2" x14ac:dyDescent="0.2">
      <c r="A2812" s="4" t="s">
        <v>5240</v>
      </c>
      <c r="B2812" s="4" t="s">
        <v>6910</v>
      </c>
    </row>
    <row r="2813" spans="1:2" x14ac:dyDescent="0.2">
      <c r="A2813" s="4" t="s">
        <v>5161</v>
      </c>
      <c r="B2813" s="4" t="s">
        <v>6910</v>
      </c>
    </row>
    <row r="2814" spans="1:2" x14ac:dyDescent="0.2">
      <c r="A2814" s="4" t="s">
        <v>4976</v>
      </c>
      <c r="B2814" s="4" t="s">
        <v>6910</v>
      </c>
    </row>
    <row r="2815" spans="1:2" x14ac:dyDescent="0.2">
      <c r="A2815" s="4" t="s">
        <v>4977</v>
      </c>
      <c r="B2815" s="4" t="s">
        <v>6910</v>
      </c>
    </row>
    <row r="2816" spans="1:2" x14ac:dyDescent="0.2">
      <c r="A2816" s="4" t="s">
        <v>4910</v>
      </c>
      <c r="B2816" s="4" t="s">
        <v>6909</v>
      </c>
    </row>
    <row r="2817" spans="1:2" x14ac:dyDescent="0.2">
      <c r="A2817" s="4" t="s">
        <v>4978</v>
      </c>
      <c r="B2817" s="4" t="s">
        <v>6910</v>
      </c>
    </row>
    <row r="2818" spans="1:2" x14ac:dyDescent="0.2">
      <c r="A2818" s="4" t="s">
        <v>5105</v>
      </c>
      <c r="B2818" s="4" t="s">
        <v>6910</v>
      </c>
    </row>
    <row r="2819" spans="1:2" x14ac:dyDescent="0.2">
      <c r="A2819" s="4" t="s">
        <v>5106</v>
      </c>
      <c r="B2819" s="4" t="s">
        <v>6910</v>
      </c>
    </row>
    <row r="2820" spans="1:2" x14ac:dyDescent="0.2">
      <c r="A2820" s="4" t="s">
        <v>5107</v>
      </c>
      <c r="B2820" s="4" t="s">
        <v>6910</v>
      </c>
    </row>
    <row r="2821" spans="1:2" x14ac:dyDescent="0.2">
      <c r="A2821" s="4" t="s">
        <v>4979</v>
      </c>
      <c r="B2821" s="4" t="s">
        <v>6910</v>
      </c>
    </row>
    <row r="2822" spans="1:2" x14ac:dyDescent="0.2">
      <c r="A2822" s="4" t="s">
        <v>4900</v>
      </c>
      <c r="B2822" s="4" t="s">
        <v>6908</v>
      </c>
    </row>
    <row r="2823" spans="1:2" x14ac:dyDescent="0.2">
      <c r="A2823" s="4" t="s">
        <v>4980</v>
      </c>
      <c r="B2823" s="4" t="s">
        <v>6910</v>
      </c>
    </row>
    <row r="2824" spans="1:2" x14ac:dyDescent="0.2">
      <c r="A2824" s="4" t="s">
        <v>5162</v>
      </c>
      <c r="B2824" s="4" t="s">
        <v>6910</v>
      </c>
    </row>
    <row r="2825" spans="1:2" x14ac:dyDescent="0.2">
      <c r="A2825" s="4" t="s">
        <v>5163</v>
      </c>
      <c r="B2825" s="4" t="s">
        <v>6910</v>
      </c>
    </row>
    <row r="2826" spans="1:2" x14ac:dyDescent="0.2">
      <c r="A2826" s="4" t="s">
        <v>5164</v>
      </c>
      <c r="B2826" s="4" t="s">
        <v>6910</v>
      </c>
    </row>
    <row r="2827" spans="1:2" x14ac:dyDescent="0.2">
      <c r="A2827" s="154" t="s">
        <v>5082</v>
      </c>
      <c r="B2827" s="4" t="s">
        <v>6910</v>
      </c>
    </row>
    <row r="2828" spans="1:2" x14ac:dyDescent="0.2">
      <c r="A2828" s="4" t="s">
        <v>5108</v>
      </c>
      <c r="B2828" s="4" t="s">
        <v>6910</v>
      </c>
    </row>
    <row r="2829" spans="1:2" x14ac:dyDescent="0.2">
      <c r="A2829" s="4" t="s">
        <v>4981</v>
      </c>
      <c r="B2829" s="4" t="s">
        <v>6910</v>
      </c>
    </row>
    <row r="2830" spans="1:2" x14ac:dyDescent="0.2">
      <c r="A2830" s="4" t="s">
        <v>4983</v>
      </c>
      <c r="B2830" s="4" t="s">
        <v>6910</v>
      </c>
    </row>
    <row r="2831" spans="1:2" x14ac:dyDescent="0.2">
      <c r="A2831" s="4" t="s">
        <v>4982</v>
      </c>
      <c r="B2831" s="4" t="s">
        <v>6910</v>
      </c>
    </row>
    <row r="2832" spans="1:2" x14ac:dyDescent="0.2">
      <c r="A2832" s="4" t="s">
        <v>4984</v>
      </c>
      <c r="B2832" s="4" t="s">
        <v>6910</v>
      </c>
    </row>
    <row r="2833" spans="1:2" x14ac:dyDescent="0.2">
      <c r="A2833" s="4" t="s">
        <v>4985</v>
      </c>
      <c r="B2833" s="4" t="s">
        <v>6910</v>
      </c>
    </row>
    <row r="2834" spans="1:2" x14ac:dyDescent="0.2">
      <c r="A2834" s="4" t="s">
        <v>4986</v>
      </c>
      <c r="B2834" s="4" t="s">
        <v>6910</v>
      </c>
    </row>
    <row r="2835" spans="1:2" x14ac:dyDescent="0.2">
      <c r="A2835" s="4" t="s">
        <v>4987</v>
      </c>
      <c r="B2835" s="4" t="s">
        <v>6910</v>
      </c>
    </row>
    <row r="2836" spans="1:2" x14ac:dyDescent="0.2">
      <c r="A2836" s="4" t="s">
        <v>4989</v>
      </c>
      <c r="B2836" s="4" t="s">
        <v>6910</v>
      </c>
    </row>
    <row r="2837" spans="1:2" x14ac:dyDescent="0.2">
      <c r="A2837" s="4" t="s">
        <v>4988</v>
      </c>
      <c r="B2837" s="4" t="s">
        <v>6910</v>
      </c>
    </row>
    <row r="2838" spans="1:2" x14ac:dyDescent="0.2">
      <c r="A2838" s="4" t="s">
        <v>4990</v>
      </c>
      <c r="B2838" s="4" t="s">
        <v>6910</v>
      </c>
    </row>
    <row r="2839" spans="1:2" x14ac:dyDescent="0.2">
      <c r="A2839" s="4" t="s">
        <v>4991</v>
      </c>
      <c r="B2839" s="4" t="s">
        <v>6910</v>
      </c>
    </row>
    <row r="2840" spans="1:2" x14ac:dyDescent="0.2">
      <c r="A2840" s="4" t="s">
        <v>4992</v>
      </c>
      <c r="B2840" s="4" t="s">
        <v>6910</v>
      </c>
    </row>
    <row r="2841" spans="1:2" x14ac:dyDescent="0.2">
      <c r="A2841" s="4" t="s">
        <v>4993</v>
      </c>
      <c r="B2841" s="4" t="s">
        <v>6910</v>
      </c>
    </row>
    <row r="2842" spans="1:2" x14ac:dyDescent="0.2">
      <c r="A2842" s="4" t="s">
        <v>4994</v>
      </c>
      <c r="B2842" s="4" t="s">
        <v>6910</v>
      </c>
    </row>
    <row r="2843" spans="1:2" x14ac:dyDescent="0.2">
      <c r="A2843" s="4" t="s">
        <v>4995</v>
      </c>
      <c r="B2843" s="4" t="s">
        <v>6910</v>
      </c>
    </row>
    <row r="2844" spans="1:2" x14ac:dyDescent="0.2">
      <c r="A2844" s="4" t="s">
        <v>5241</v>
      </c>
      <c r="B2844" s="4" t="s">
        <v>6910</v>
      </c>
    </row>
    <row r="2845" spans="1:2" x14ac:dyDescent="0.2">
      <c r="A2845" s="4" t="s">
        <v>4996</v>
      </c>
      <c r="B2845" s="4" t="s">
        <v>6910</v>
      </c>
    </row>
    <row r="2846" spans="1:2" x14ac:dyDescent="0.2">
      <c r="A2846" s="4" t="s">
        <v>4997</v>
      </c>
      <c r="B2846" s="4" t="s">
        <v>6910</v>
      </c>
    </row>
    <row r="2847" spans="1:2" x14ac:dyDescent="0.2">
      <c r="A2847" s="4" t="s">
        <v>4998</v>
      </c>
      <c r="B2847" s="4" t="s">
        <v>6910</v>
      </c>
    </row>
    <row r="2848" spans="1:2" x14ac:dyDescent="0.2">
      <c r="A2848" s="4" t="s">
        <v>4999</v>
      </c>
      <c r="B2848" s="4" t="s">
        <v>6910</v>
      </c>
    </row>
    <row r="2849" spans="1:2" x14ac:dyDescent="0.2">
      <c r="A2849" s="4" t="s">
        <v>5000</v>
      </c>
      <c r="B2849" s="4" t="s">
        <v>6910</v>
      </c>
    </row>
    <row r="2850" spans="1:2" x14ac:dyDescent="0.2">
      <c r="A2850" s="4" t="s">
        <v>5001</v>
      </c>
      <c r="B2850" s="4" t="s">
        <v>6910</v>
      </c>
    </row>
    <row r="2851" spans="1:2" x14ac:dyDescent="0.2">
      <c r="A2851" s="4" t="s">
        <v>5002</v>
      </c>
      <c r="B2851" s="4" t="s">
        <v>6910</v>
      </c>
    </row>
    <row r="2852" spans="1:2" x14ac:dyDescent="0.2">
      <c r="A2852" s="4" t="s">
        <v>5003</v>
      </c>
      <c r="B2852" s="4" t="s">
        <v>6910</v>
      </c>
    </row>
    <row r="2853" spans="1:2" x14ac:dyDescent="0.2">
      <c r="A2853" s="4" t="s">
        <v>5109</v>
      </c>
      <c r="B2853" s="4" t="s">
        <v>6910</v>
      </c>
    </row>
    <row r="2854" spans="1:2" x14ac:dyDescent="0.2">
      <c r="A2854" s="4" t="s">
        <v>5004</v>
      </c>
      <c r="B2854" s="4" t="s">
        <v>6910</v>
      </c>
    </row>
    <row r="2855" spans="1:2" x14ac:dyDescent="0.2">
      <c r="A2855" s="148" t="s">
        <v>4518</v>
      </c>
      <c r="B2855" s="4" t="s">
        <v>6868</v>
      </c>
    </row>
    <row r="2856" spans="1:2" x14ac:dyDescent="0.2">
      <c r="A2856" s="4" t="s">
        <v>5110</v>
      </c>
      <c r="B2856" s="4" t="s">
        <v>6910</v>
      </c>
    </row>
    <row r="2857" spans="1:2" x14ac:dyDescent="0.2">
      <c r="A2857" s="4" t="s">
        <v>5005</v>
      </c>
      <c r="B2857" s="4" t="s">
        <v>6910</v>
      </c>
    </row>
    <row r="2858" spans="1:2" x14ac:dyDescent="0.2">
      <c r="A2858" s="4" t="s">
        <v>5111</v>
      </c>
      <c r="B2858" s="4" t="s">
        <v>6910</v>
      </c>
    </row>
    <row r="2859" spans="1:2" x14ac:dyDescent="0.2">
      <c r="A2859" s="4" t="s">
        <v>5006</v>
      </c>
      <c r="B2859" s="4" t="s">
        <v>6910</v>
      </c>
    </row>
    <row r="2860" spans="1:2" x14ac:dyDescent="0.2">
      <c r="A2860" s="4" t="s">
        <v>5007</v>
      </c>
      <c r="B2860" s="4" t="s">
        <v>6910</v>
      </c>
    </row>
    <row r="2861" spans="1:2" x14ac:dyDescent="0.2">
      <c r="A2861" s="4" t="s">
        <v>5008</v>
      </c>
      <c r="B2861" s="4" t="s">
        <v>6910</v>
      </c>
    </row>
    <row r="2862" spans="1:2" x14ac:dyDescent="0.2">
      <c r="A2862" s="4" t="s">
        <v>5009</v>
      </c>
      <c r="B2862" s="4" t="s">
        <v>6910</v>
      </c>
    </row>
    <row r="2863" spans="1:2" x14ac:dyDescent="0.2">
      <c r="A2863" s="4" t="s">
        <v>5242</v>
      </c>
      <c r="B2863" s="4" t="s">
        <v>6910</v>
      </c>
    </row>
    <row r="2864" spans="1:2" x14ac:dyDescent="0.2">
      <c r="A2864" s="4" t="s">
        <v>5010</v>
      </c>
      <c r="B2864" s="4" t="s">
        <v>6910</v>
      </c>
    </row>
    <row r="2865" spans="1:2" x14ac:dyDescent="0.2">
      <c r="A2865" s="154" t="s">
        <v>5083</v>
      </c>
      <c r="B2865" s="4" t="s">
        <v>6910</v>
      </c>
    </row>
    <row r="2866" spans="1:2" x14ac:dyDescent="0.2">
      <c r="A2866" s="4" t="s">
        <v>5011</v>
      </c>
      <c r="B2866" s="4" t="s">
        <v>6910</v>
      </c>
    </row>
    <row r="2867" spans="1:2" x14ac:dyDescent="0.2">
      <c r="A2867" s="154" t="s">
        <v>5084</v>
      </c>
      <c r="B2867" s="4" t="s">
        <v>6910</v>
      </c>
    </row>
    <row r="2868" spans="1:2" x14ac:dyDescent="0.2">
      <c r="A2868" s="154" t="s">
        <v>5085</v>
      </c>
      <c r="B2868" s="4" t="s">
        <v>6910</v>
      </c>
    </row>
    <row r="2869" spans="1:2" x14ac:dyDescent="0.2">
      <c r="A2869" s="4" t="s">
        <v>5112</v>
      </c>
      <c r="B2869" s="4" t="s">
        <v>6910</v>
      </c>
    </row>
    <row r="2870" spans="1:2" x14ac:dyDescent="0.2">
      <c r="A2870" s="4" t="s">
        <v>5012</v>
      </c>
      <c r="B2870" s="4" t="s">
        <v>6910</v>
      </c>
    </row>
    <row r="2871" spans="1:2" x14ac:dyDescent="0.2">
      <c r="A2871" s="4" t="s">
        <v>5013</v>
      </c>
      <c r="B2871" s="4" t="s">
        <v>6910</v>
      </c>
    </row>
    <row r="2872" spans="1:2" x14ac:dyDescent="0.2">
      <c r="A2872" s="4" t="s">
        <v>5014</v>
      </c>
      <c r="B2872" s="4" t="s">
        <v>6910</v>
      </c>
    </row>
    <row r="2873" spans="1:2" x14ac:dyDescent="0.2">
      <c r="A2873" s="154" t="s">
        <v>5086</v>
      </c>
      <c r="B2873" s="4" t="s">
        <v>6910</v>
      </c>
    </row>
    <row r="2874" spans="1:2" x14ac:dyDescent="0.2">
      <c r="A2874" s="4" t="s">
        <v>5015</v>
      </c>
      <c r="B2874" s="4" t="s">
        <v>6910</v>
      </c>
    </row>
    <row r="2875" spans="1:2" x14ac:dyDescent="0.2">
      <c r="A2875" s="4" t="s">
        <v>5113</v>
      </c>
      <c r="B2875" s="4" t="s">
        <v>6910</v>
      </c>
    </row>
    <row r="2876" spans="1:2" x14ac:dyDescent="0.2">
      <c r="A2876" s="4" t="s">
        <v>5114</v>
      </c>
      <c r="B2876" s="4" t="s">
        <v>6910</v>
      </c>
    </row>
    <row r="2877" spans="1:2" x14ac:dyDescent="0.2">
      <c r="A2877" s="4" t="s">
        <v>5017</v>
      </c>
      <c r="B2877" s="4" t="s">
        <v>6910</v>
      </c>
    </row>
    <row r="2878" spans="1:2" x14ac:dyDescent="0.2">
      <c r="A2878" s="4" t="s">
        <v>5016</v>
      </c>
      <c r="B2878" s="4" t="s">
        <v>6910</v>
      </c>
    </row>
    <row r="2879" spans="1:2" x14ac:dyDescent="0.2">
      <c r="A2879" s="4" t="s">
        <v>5243</v>
      </c>
      <c r="B2879" s="4" t="s">
        <v>6910</v>
      </c>
    </row>
    <row r="2880" spans="1:2" x14ac:dyDescent="0.2">
      <c r="A2880" s="4" t="s">
        <v>5244</v>
      </c>
      <c r="B2880" s="4" t="s">
        <v>6910</v>
      </c>
    </row>
    <row r="2881" spans="1:2" x14ac:dyDescent="0.2">
      <c r="A2881" s="4" t="s">
        <v>5245</v>
      </c>
      <c r="B2881" s="4" t="s">
        <v>6910</v>
      </c>
    </row>
    <row r="2882" spans="1:2" x14ac:dyDescent="0.2">
      <c r="A2882" s="4" t="s">
        <v>5246</v>
      </c>
      <c r="B2882" s="4" t="s">
        <v>6910</v>
      </c>
    </row>
    <row r="2883" spans="1:2" x14ac:dyDescent="0.2">
      <c r="A2883" s="4" t="s">
        <v>5247</v>
      </c>
      <c r="B2883" s="4" t="s">
        <v>6910</v>
      </c>
    </row>
    <row r="2884" spans="1:2" x14ac:dyDescent="0.2">
      <c r="A2884" s="4" t="s">
        <v>5248</v>
      </c>
      <c r="B2884" s="4" t="s">
        <v>6910</v>
      </c>
    </row>
    <row r="2885" spans="1:2" x14ac:dyDescent="0.2">
      <c r="A2885" s="4" t="s">
        <v>5249</v>
      </c>
      <c r="B2885" s="4" t="s">
        <v>6910</v>
      </c>
    </row>
    <row r="2886" spans="1:2" x14ac:dyDescent="0.2">
      <c r="A2886" s="4" t="s">
        <v>5250</v>
      </c>
      <c r="B2886" s="4" t="s">
        <v>6910</v>
      </c>
    </row>
    <row r="2887" spans="1:2" x14ac:dyDescent="0.2">
      <c r="A2887" s="4" t="s">
        <v>5251</v>
      </c>
      <c r="B2887" s="4" t="s">
        <v>6910</v>
      </c>
    </row>
    <row r="2888" spans="1:2" x14ac:dyDescent="0.2">
      <c r="A2888" s="4" t="s">
        <v>5252</v>
      </c>
      <c r="B2888" s="4" t="s">
        <v>6910</v>
      </c>
    </row>
    <row r="2889" spans="1:2" x14ac:dyDescent="0.2">
      <c r="A2889" s="4" t="s">
        <v>5253</v>
      </c>
      <c r="B2889" s="4" t="s">
        <v>6910</v>
      </c>
    </row>
    <row r="2890" spans="1:2" x14ac:dyDescent="0.2">
      <c r="A2890" s="4" t="s">
        <v>5254</v>
      </c>
      <c r="B2890" s="4" t="s">
        <v>6910</v>
      </c>
    </row>
    <row r="2891" spans="1:2" x14ac:dyDescent="0.2">
      <c r="A2891" s="4" t="s">
        <v>5178</v>
      </c>
      <c r="B2891" s="4" t="s">
        <v>6877</v>
      </c>
    </row>
    <row r="2892" spans="1:2" x14ac:dyDescent="0.2">
      <c r="A2892" s="4" t="s">
        <v>5179</v>
      </c>
      <c r="B2892" s="4" t="s">
        <v>6877</v>
      </c>
    </row>
    <row r="2893" spans="1:2" x14ac:dyDescent="0.2">
      <c r="A2893" s="4" t="s">
        <v>5180</v>
      </c>
      <c r="B2893" s="4" t="s">
        <v>6877</v>
      </c>
    </row>
    <row r="2894" spans="1:2" x14ac:dyDescent="0.2">
      <c r="A2894" s="4" t="s">
        <v>5181</v>
      </c>
      <c r="B2894" s="4" t="s">
        <v>6877</v>
      </c>
    </row>
    <row r="2895" spans="1:2" x14ac:dyDescent="0.2">
      <c r="A2895" s="4" t="s">
        <v>5182</v>
      </c>
      <c r="B2895" s="4" t="s">
        <v>6877</v>
      </c>
    </row>
    <row r="2896" spans="1:2" x14ac:dyDescent="0.2">
      <c r="A2896" s="4" t="s">
        <v>5183</v>
      </c>
      <c r="B2896" s="4" t="s">
        <v>6877</v>
      </c>
    </row>
    <row r="2897" spans="1:2" x14ac:dyDescent="0.2">
      <c r="A2897" s="4" t="s">
        <v>5184</v>
      </c>
      <c r="B2897" s="4" t="s">
        <v>6877</v>
      </c>
    </row>
    <row r="2898" spans="1:2" x14ac:dyDescent="0.2">
      <c r="A2898" s="4" t="s">
        <v>5185</v>
      </c>
      <c r="B2898" s="4" t="s">
        <v>6877</v>
      </c>
    </row>
    <row r="2899" spans="1:2" x14ac:dyDescent="0.2">
      <c r="A2899" s="4" t="s">
        <v>5186</v>
      </c>
      <c r="B2899" s="4" t="s">
        <v>6877</v>
      </c>
    </row>
    <row r="2900" spans="1:2" x14ac:dyDescent="0.2">
      <c r="A2900" s="4" t="s">
        <v>5187</v>
      </c>
      <c r="B2900" s="4" t="s">
        <v>6877</v>
      </c>
    </row>
    <row r="2901" spans="1:2" x14ac:dyDescent="0.2">
      <c r="A2901" s="4" t="s">
        <v>5188</v>
      </c>
      <c r="B2901" s="4" t="s">
        <v>6877</v>
      </c>
    </row>
    <row r="2902" spans="1:2" x14ac:dyDescent="0.2">
      <c r="A2902" s="4" t="s">
        <v>5189</v>
      </c>
      <c r="B2902" s="4" t="s">
        <v>6877</v>
      </c>
    </row>
    <row r="2903" spans="1:2" x14ac:dyDescent="0.2">
      <c r="A2903" s="4" t="s">
        <v>5190</v>
      </c>
      <c r="B2903" s="4" t="s">
        <v>6877</v>
      </c>
    </row>
    <row r="2904" spans="1:2" x14ac:dyDescent="0.2">
      <c r="A2904" s="4" t="s">
        <v>5191</v>
      </c>
      <c r="B2904" s="4" t="s">
        <v>6877</v>
      </c>
    </row>
    <row r="2905" spans="1:2" x14ac:dyDescent="0.2">
      <c r="A2905" s="4" t="s">
        <v>5192</v>
      </c>
      <c r="B2905" s="4" t="s">
        <v>6877</v>
      </c>
    </row>
    <row r="2906" spans="1:2" x14ac:dyDescent="0.2">
      <c r="A2906" s="4" t="s">
        <v>5193</v>
      </c>
      <c r="B2906" s="4" t="s">
        <v>6877</v>
      </c>
    </row>
    <row r="2907" spans="1:2" x14ac:dyDescent="0.2">
      <c r="A2907" s="4" t="s">
        <v>4967</v>
      </c>
      <c r="B2907" s="4" t="s">
        <v>6910</v>
      </c>
    </row>
    <row r="2908" spans="1:2" x14ac:dyDescent="0.2">
      <c r="A2908" s="150" t="s">
        <v>6028</v>
      </c>
      <c r="B2908" s="4" t="s">
        <v>6994</v>
      </c>
    </row>
    <row r="2909" spans="1:2" x14ac:dyDescent="0.2">
      <c r="A2909" s="150" t="s">
        <v>5968</v>
      </c>
      <c r="B2909" s="4" t="s">
        <v>6990</v>
      </c>
    </row>
    <row r="2910" spans="1:2" x14ac:dyDescent="0.2">
      <c r="A2910" s="150" t="s">
        <v>5969</v>
      </c>
      <c r="B2910" s="4" t="s">
        <v>6990</v>
      </c>
    </row>
    <row r="2911" spans="1:2" x14ac:dyDescent="0.2">
      <c r="A2911" s="150" t="s">
        <v>5970</v>
      </c>
      <c r="B2911" s="4" t="s">
        <v>6990</v>
      </c>
    </row>
    <row r="2912" spans="1:2" x14ac:dyDescent="0.2">
      <c r="A2912" s="150" t="s">
        <v>5971</v>
      </c>
      <c r="B2912" s="4" t="s">
        <v>6990</v>
      </c>
    </row>
    <row r="2913" spans="1:2" x14ac:dyDescent="0.2">
      <c r="A2913" s="27" t="s">
        <v>4368</v>
      </c>
      <c r="B2913" s="27" t="s">
        <v>4096</v>
      </c>
    </row>
    <row r="2914" spans="1:2" x14ac:dyDescent="0.2">
      <c r="A2914" s="150" t="s">
        <v>6141</v>
      </c>
      <c r="B2914" s="4" t="s">
        <v>6996</v>
      </c>
    </row>
    <row r="2915" spans="1:2" x14ac:dyDescent="0.2">
      <c r="A2915" s="150" t="s">
        <v>6142</v>
      </c>
      <c r="B2915" s="4" t="s">
        <v>6996</v>
      </c>
    </row>
    <row r="2916" spans="1:2" x14ac:dyDescent="0.2">
      <c r="A2916" s="150" t="s">
        <v>6143</v>
      </c>
      <c r="B2916" s="4" t="s">
        <v>6996</v>
      </c>
    </row>
    <row r="2917" spans="1:2" x14ac:dyDescent="0.2">
      <c r="A2917" s="150" t="s">
        <v>6144</v>
      </c>
      <c r="B2917" s="4" t="s">
        <v>6996</v>
      </c>
    </row>
    <row r="2918" spans="1:2" x14ac:dyDescent="0.2">
      <c r="A2918" s="150" t="s">
        <v>6145</v>
      </c>
      <c r="B2918" s="4" t="s">
        <v>6996</v>
      </c>
    </row>
    <row r="2919" spans="1:2" x14ac:dyDescent="0.2">
      <c r="A2919" s="150" t="s">
        <v>6146</v>
      </c>
      <c r="B2919" s="4" t="s">
        <v>6996</v>
      </c>
    </row>
    <row r="2920" spans="1:2" x14ac:dyDescent="0.2">
      <c r="A2920" s="150" t="s">
        <v>6147</v>
      </c>
      <c r="B2920" s="4" t="s">
        <v>6996</v>
      </c>
    </row>
    <row r="2921" spans="1:2" x14ac:dyDescent="0.2">
      <c r="A2921" s="150" t="s">
        <v>6148</v>
      </c>
      <c r="B2921" s="4" t="s">
        <v>6996</v>
      </c>
    </row>
    <row r="2922" spans="1:2" x14ac:dyDescent="0.2">
      <c r="A2922" s="150" t="s">
        <v>6149</v>
      </c>
      <c r="B2922" s="4" t="s">
        <v>6996</v>
      </c>
    </row>
    <row r="2923" spans="1:2" x14ac:dyDescent="0.2">
      <c r="A2923" s="150" t="s">
        <v>6150</v>
      </c>
      <c r="B2923" s="4" t="s">
        <v>6996</v>
      </c>
    </row>
    <row r="2924" spans="1:2" x14ac:dyDescent="0.2">
      <c r="A2924" s="4" t="s">
        <v>6280</v>
      </c>
      <c r="B2924" s="4" t="s">
        <v>7017</v>
      </c>
    </row>
    <row r="2925" spans="1:2" x14ac:dyDescent="0.2">
      <c r="A2925" s="150" t="s">
        <v>5972</v>
      </c>
      <c r="B2925" s="4" t="s">
        <v>6991</v>
      </c>
    </row>
    <row r="2926" spans="1:2" x14ac:dyDescent="0.2">
      <c r="A2926" s="4" t="s">
        <v>6462</v>
      </c>
      <c r="B2926" s="4" t="s">
        <v>7028</v>
      </c>
    </row>
    <row r="2927" spans="1:2" x14ac:dyDescent="0.2">
      <c r="A2927" s="4" t="s">
        <v>6465</v>
      </c>
      <c r="B2927" s="4" t="s">
        <v>7028</v>
      </c>
    </row>
    <row r="2928" spans="1:2" x14ac:dyDescent="0.2">
      <c r="A2928" s="4" t="s">
        <v>6463</v>
      </c>
      <c r="B2928" s="4" t="s">
        <v>7028</v>
      </c>
    </row>
    <row r="2929" spans="1:2" x14ac:dyDescent="0.2">
      <c r="A2929" s="4" t="s">
        <v>6464</v>
      </c>
      <c r="B2929" s="4" t="s">
        <v>7028</v>
      </c>
    </row>
    <row r="2930" spans="1:2" x14ac:dyDescent="0.2">
      <c r="A2930" s="4" t="s">
        <v>6466</v>
      </c>
      <c r="B2930" s="4" t="s">
        <v>7022</v>
      </c>
    </row>
    <row r="2931" spans="1:2" x14ac:dyDescent="0.2">
      <c r="A2931" s="4" t="s">
        <v>5165</v>
      </c>
      <c r="B2931" s="4" t="s">
        <v>6877</v>
      </c>
    </row>
    <row r="2932" spans="1:2" x14ac:dyDescent="0.2">
      <c r="A2932" s="4" t="s">
        <v>6260</v>
      </c>
      <c r="B2932" s="4" t="s">
        <v>4096</v>
      </c>
    </row>
    <row r="2933" spans="1:2" x14ac:dyDescent="0.2">
      <c r="A2933" s="4" t="s">
        <v>4887</v>
      </c>
      <c r="B2933" s="4" t="s">
        <v>6906</v>
      </c>
    </row>
    <row r="2934" spans="1:2" x14ac:dyDescent="0.2">
      <c r="A2934" s="4" t="s">
        <v>6706</v>
      </c>
      <c r="B2934" s="4" t="s">
        <v>7049</v>
      </c>
    </row>
    <row r="2935" spans="1:2" x14ac:dyDescent="0.2">
      <c r="A2935" s="148" t="s">
        <v>4392</v>
      </c>
      <c r="B2935" s="27" t="s">
        <v>4096</v>
      </c>
    </row>
    <row r="2936" spans="1:2" x14ac:dyDescent="0.2">
      <c r="A2936" s="150" t="s">
        <v>5910</v>
      </c>
      <c r="B2936" s="4" t="s">
        <v>6976</v>
      </c>
    </row>
    <row r="2937" spans="1:2" x14ac:dyDescent="0.2">
      <c r="A2937" s="4" t="s">
        <v>5087</v>
      </c>
      <c r="B2937" s="4" t="s">
        <v>6912</v>
      </c>
    </row>
    <row r="2938" spans="1:2" x14ac:dyDescent="0.2">
      <c r="A2938" s="4" t="s">
        <v>4888</v>
      </c>
      <c r="B2938" s="4" t="s">
        <v>6890</v>
      </c>
    </row>
    <row r="2939" spans="1:2" x14ac:dyDescent="0.2">
      <c r="A2939" s="4" t="s">
        <v>4889</v>
      </c>
      <c r="B2939" s="4" t="s">
        <v>6891</v>
      </c>
    </row>
    <row r="2940" spans="1:2" x14ac:dyDescent="0.2">
      <c r="A2940" s="4" t="s">
        <v>4890</v>
      </c>
      <c r="B2940" s="4" t="s">
        <v>6891</v>
      </c>
    </row>
    <row r="2941" spans="1:2" x14ac:dyDescent="0.2">
      <c r="A2941" s="4" t="s">
        <v>6305</v>
      </c>
      <c r="B2941" s="4" t="s">
        <v>7017</v>
      </c>
    </row>
    <row r="2942" spans="1:2" x14ac:dyDescent="0.2">
      <c r="A2942" s="4" t="s">
        <v>5278</v>
      </c>
      <c r="B2942" s="4" t="s">
        <v>6934</v>
      </c>
    </row>
    <row r="2943" spans="1:2" x14ac:dyDescent="0.2">
      <c r="A2943" s="4" t="s">
        <v>4891</v>
      </c>
      <c r="B2943" s="4" t="s">
        <v>6898</v>
      </c>
    </row>
    <row r="2944" spans="1:2" x14ac:dyDescent="0.2">
      <c r="A2944" s="4" t="s">
        <v>4892</v>
      </c>
      <c r="B2944" s="4" t="s">
        <v>6903</v>
      </c>
    </row>
    <row r="2945" spans="1:2" x14ac:dyDescent="0.2">
      <c r="A2945" s="4" t="s">
        <v>4893</v>
      </c>
      <c r="B2945" s="4" t="s">
        <v>6898</v>
      </c>
    </row>
    <row r="2946" spans="1:2" x14ac:dyDescent="0.2">
      <c r="A2946" s="4" t="s">
        <v>4894</v>
      </c>
      <c r="B2946" s="4" t="s">
        <v>6903</v>
      </c>
    </row>
    <row r="2947" spans="1:2" x14ac:dyDescent="0.2">
      <c r="A2947" s="4" t="s">
        <v>5088</v>
      </c>
      <c r="B2947" s="4" t="s">
        <v>6877</v>
      </c>
    </row>
    <row r="2948" spans="1:2" x14ac:dyDescent="0.2">
      <c r="A2948" s="148" t="s">
        <v>6238</v>
      </c>
      <c r="B2948" s="4" t="s">
        <v>4096</v>
      </c>
    </row>
    <row r="2949" spans="1:2" x14ac:dyDescent="0.2">
      <c r="A2949" s="4" t="s">
        <v>6321</v>
      </c>
      <c r="B2949" s="4" t="s">
        <v>7017</v>
      </c>
    </row>
    <row r="2950" spans="1:2" x14ac:dyDescent="0.2">
      <c r="A2950" s="4" t="s">
        <v>6481</v>
      </c>
      <c r="B2950" s="4" t="s">
        <v>6867</v>
      </c>
    </row>
    <row r="2951" spans="1:2" x14ac:dyDescent="0.2">
      <c r="A2951" s="4" t="s">
        <v>6481</v>
      </c>
      <c r="B2951" s="4" t="s">
        <v>6867</v>
      </c>
    </row>
    <row r="2952" spans="1:2" x14ac:dyDescent="0.2">
      <c r="A2952" s="4" t="s">
        <v>4510</v>
      </c>
      <c r="B2952" s="4" t="s">
        <v>6853</v>
      </c>
    </row>
    <row r="2953" spans="1:2" x14ac:dyDescent="0.2">
      <c r="A2953" s="4" t="s">
        <v>4510</v>
      </c>
      <c r="B2953" s="4" t="s">
        <v>6863</v>
      </c>
    </row>
    <row r="2954" spans="1:2" x14ac:dyDescent="0.2">
      <c r="A2954" s="4" t="s">
        <v>4510</v>
      </c>
      <c r="B2954" s="4" t="s">
        <v>6864</v>
      </c>
    </row>
    <row r="2955" spans="1:2" x14ac:dyDescent="0.2">
      <c r="A2955" s="4" t="s">
        <v>4510</v>
      </c>
      <c r="B2955" s="4" t="s">
        <v>6865</v>
      </c>
    </row>
    <row r="2956" spans="1:2" x14ac:dyDescent="0.2">
      <c r="A2956" s="4" t="s">
        <v>4510</v>
      </c>
      <c r="B2956" s="4" t="s">
        <v>6855</v>
      </c>
    </row>
    <row r="2957" spans="1:2" x14ac:dyDescent="0.2">
      <c r="A2957" s="4" t="s">
        <v>4510</v>
      </c>
      <c r="B2957" s="4" t="s">
        <v>6856</v>
      </c>
    </row>
    <row r="2958" spans="1:2" x14ac:dyDescent="0.2">
      <c r="A2958" s="4" t="s">
        <v>4510</v>
      </c>
      <c r="B2958" s="4" t="s">
        <v>6857</v>
      </c>
    </row>
    <row r="2959" spans="1:2" x14ac:dyDescent="0.2">
      <c r="A2959" s="4" t="s">
        <v>4510</v>
      </c>
      <c r="B2959" s="4" t="s">
        <v>6858</v>
      </c>
    </row>
    <row r="2960" spans="1:2" x14ac:dyDescent="0.2">
      <c r="A2960" s="4" t="s">
        <v>4510</v>
      </c>
      <c r="B2960" s="4" t="s">
        <v>6859</v>
      </c>
    </row>
    <row r="2961" spans="1:2" x14ac:dyDescent="0.2">
      <c r="A2961" s="4" t="s">
        <v>4510</v>
      </c>
      <c r="B2961" s="4" t="s">
        <v>6860</v>
      </c>
    </row>
    <row r="2962" spans="1:2" x14ac:dyDescent="0.2">
      <c r="A2962" s="4" t="s">
        <v>4510</v>
      </c>
      <c r="B2962" s="4" t="s">
        <v>6861</v>
      </c>
    </row>
    <row r="2963" spans="1:2" x14ac:dyDescent="0.2">
      <c r="A2963" s="4" t="s">
        <v>4508</v>
      </c>
      <c r="B2963" s="4" t="s">
        <v>6853</v>
      </c>
    </row>
    <row r="2964" spans="1:2" x14ac:dyDescent="0.2">
      <c r="A2964" s="4" t="s">
        <v>4508</v>
      </c>
      <c r="B2964" s="4" t="s">
        <v>6854</v>
      </c>
    </row>
    <row r="2965" spans="1:2" x14ac:dyDescent="0.2">
      <c r="A2965" s="4" t="s">
        <v>4508</v>
      </c>
      <c r="B2965" s="4" t="s">
        <v>6855</v>
      </c>
    </row>
    <row r="2966" spans="1:2" x14ac:dyDescent="0.2">
      <c r="A2966" s="4" t="s">
        <v>4508</v>
      </c>
      <c r="B2966" s="4" t="s">
        <v>6856</v>
      </c>
    </row>
    <row r="2967" spans="1:2" x14ac:dyDescent="0.2">
      <c r="A2967" s="4" t="s">
        <v>4508</v>
      </c>
      <c r="B2967" s="4" t="s">
        <v>6857</v>
      </c>
    </row>
    <row r="2968" spans="1:2" x14ac:dyDescent="0.2">
      <c r="A2968" s="4" t="s">
        <v>4508</v>
      </c>
      <c r="B2968" s="4" t="s">
        <v>6858</v>
      </c>
    </row>
    <row r="2969" spans="1:2" x14ac:dyDescent="0.2">
      <c r="A2969" s="4" t="s">
        <v>4508</v>
      </c>
      <c r="B2969" s="4" t="s">
        <v>6859</v>
      </c>
    </row>
    <row r="2970" spans="1:2" x14ac:dyDescent="0.2">
      <c r="A2970" s="4" t="s">
        <v>4508</v>
      </c>
      <c r="B2970" s="4" t="s">
        <v>6860</v>
      </c>
    </row>
    <row r="2971" spans="1:2" x14ac:dyDescent="0.2">
      <c r="A2971" s="4" t="s">
        <v>4508</v>
      </c>
      <c r="B2971" s="4" t="s">
        <v>6861</v>
      </c>
    </row>
    <row r="2972" spans="1:2" x14ac:dyDescent="0.2">
      <c r="A2972" s="4" t="s">
        <v>6083</v>
      </c>
      <c r="B2972" s="4" t="s">
        <v>4096</v>
      </c>
    </row>
    <row r="2973" spans="1:2" x14ac:dyDescent="0.2">
      <c r="A2973" s="4" t="s">
        <v>6108</v>
      </c>
      <c r="B2973" s="4" t="s">
        <v>4096</v>
      </c>
    </row>
    <row r="2974" spans="1:2" x14ac:dyDescent="0.2">
      <c r="A2974" s="4" t="s">
        <v>6111</v>
      </c>
      <c r="B2974" s="4" t="s">
        <v>4096</v>
      </c>
    </row>
    <row r="2975" spans="1:2" x14ac:dyDescent="0.2">
      <c r="A2975" s="4" t="s">
        <v>4218</v>
      </c>
      <c r="B2975" s="4" t="s">
        <v>4096</v>
      </c>
    </row>
    <row r="2976" spans="1:2" x14ac:dyDescent="0.2">
      <c r="A2976" s="4" t="s">
        <v>6109</v>
      </c>
      <c r="B2976" s="4" t="s">
        <v>4096</v>
      </c>
    </row>
    <row r="2977" spans="1:2" x14ac:dyDescent="0.2">
      <c r="A2977" s="4" t="s">
        <v>6691</v>
      </c>
      <c r="B2977" s="4" t="s">
        <v>7049</v>
      </c>
    </row>
    <row r="2978" spans="1:2" x14ac:dyDescent="0.2">
      <c r="A2978" s="4" t="s">
        <v>6691</v>
      </c>
      <c r="B2978" s="4" t="s">
        <v>7049</v>
      </c>
    </row>
    <row r="2979" spans="1:2" x14ac:dyDescent="0.2">
      <c r="A2979" s="4" t="s">
        <v>6090</v>
      </c>
      <c r="B2979" s="4" t="s">
        <v>4096</v>
      </c>
    </row>
    <row r="2980" spans="1:2" x14ac:dyDescent="0.2">
      <c r="A2980" s="4" t="s">
        <v>6660</v>
      </c>
      <c r="B2980" s="4" t="s">
        <v>7049</v>
      </c>
    </row>
    <row r="2981" spans="1:2" x14ac:dyDescent="0.2">
      <c r="A2981" s="4" t="s">
        <v>6503</v>
      </c>
      <c r="B2981" s="4" t="s">
        <v>4096</v>
      </c>
    </row>
    <row r="2982" spans="1:2" x14ac:dyDescent="0.2">
      <c r="A2982" s="4" t="s">
        <v>6480</v>
      </c>
      <c r="B2982" s="4" t="s">
        <v>6867</v>
      </c>
    </row>
    <row r="2983" spans="1:2" x14ac:dyDescent="0.2">
      <c r="A2983" s="151" t="s">
        <v>4509</v>
      </c>
      <c r="B2983" s="4" t="s">
        <v>6853</v>
      </c>
    </row>
    <row r="2984" spans="1:2" x14ac:dyDescent="0.2">
      <c r="A2984" s="151" t="s">
        <v>4509</v>
      </c>
      <c r="B2984" s="4" t="s">
        <v>6854</v>
      </c>
    </row>
    <row r="2985" spans="1:2" x14ac:dyDescent="0.2">
      <c r="A2985" s="151" t="s">
        <v>4509</v>
      </c>
      <c r="B2985" s="4" t="s">
        <v>6855</v>
      </c>
    </row>
    <row r="2986" spans="1:2" x14ac:dyDescent="0.2">
      <c r="A2986" s="151" t="s">
        <v>4509</v>
      </c>
      <c r="B2986" s="4" t="s">
        <v>6856</v>
      </c>
    </row>
    <row r="2987" spans="1:2" x14ac:dyDescent="0.2">
      <c r="A2987" s="151" t="s">
        <v>4509</v>
      </c>
      <c r="B2987" s="4" t="s">
        <v>6857</v>
      </c>
    </row>
    <row r="2988" spans="1:2" x14ac:dyDescent="0.2">
      <c r="A2988" s="151" t="s">
        <v>4509</v>
      </c>
      <c r="B2988" s="4" t="s">
        <v>6858</v>
      </c>
    </row>
    <row r="2989" spans="1:2" x14ac:dyDescent="0.2">
      <c r="A2989" s="151" t="s">
        <v>4509</v>
      </c>
      <c r="B2989" s="4" t="s">
        <v>6859</v>
      </c>
    </row>
    <row r="2990" spans="1:2" x14ac:dyDescent="0.2">
      <c r="A2990" s="151" t="s">
        <v>4509</v>
      </c>
      <c r="B2990" s="4" t="s">
        <v>6860</v>
      </c>
    </row>
    <row r="2991" spans="1:2" x14ac:dyDescent="0.2">
      <c r="A2991" s="151" t="s">
        <v>4509</v>
      </c>
      <c r="B2991" s="4" t="s">
        <v>6861</v>
      </c>
    </row>
    <row r="2992" spans="1:2" x14ac:dyDescent="0.2">
      <c r="A2992" s="151" t="s">
        <v>4509</v>
      </c>
      <c r="B2992" s="4" t="s">
        <v>6850</v>
      </c>
    </row>
    <row r="2993" spans="1:2" x14ac:dyDescent="0.2">
      <c r="A2993" s="151" t="s">
        <v>4509</v>
      </c>
      <c r="B2993" s="4" t="s">
        <v>6851</v>
      </c>
    </row>
    <row r="2994" spans="1:2" x14ac:dyDescent="0.2">
      <c r="A2994" s="4" t="s">
        <v>6306</v>
      </c>
      <c r="B2994" s="4" t="s">
        <v>7017</v>
      </c>
    </row>
    <row r="2995" spans="1:2" x14ac:dyDescent="0.2">
      <c r="A2995" s="4" t="s">
        <v>6645</v>
      </c>
      <c r="B2995" s="4" t="s">
        <v>7049</v>
      </c>
    </row>
    <row r="2996" spans="1:2" x14ac:dyDescent="0.2">
      <c r="A2996" s="4" t="s">
        <v>6504</v>
      </c>
      <c r="B2996" s="4" t="s">
        <v>4096</v>
      </c>
    </row>
    <row r="2997" spans="1:2" x14ac:dyDescent="0.2">
      <c r="A2997" s="4" t="s">
        <v>6507</v>
      </c>
      <c r="B2997" s="4" t="s">
        <v>4096</v>
      </c>
    </row>
    <row r="2998" spans="1:2" x14ac:dyDescent="0.2">
      <c r="A2998" s="4" t="s">
        <v>6505</v>
      </c>
      <c r="B2998" s="4" t="s">
        <v>4096</v>
      </c>
    </row>
    <row r="2999" spans="1:2" x14ac:dyDescent="0.2">
      <c r="A2999" s="148" t="s">
        <v>4513</v>
      </c>
      <c r="B2999" s="4" t="s">
        <v>6853</v>
      </c>
    </row>
    <row r="3000" spans="1:2" x14ac:dyDescent="0.2">
      <c r="A3000" s="148" t="s">
        <v>4513</v>
      </c>
      <c r="B3000" s="4" t="s">
        <v>6853</v>
      </c>
    </row>
    <row r="3001" spans="1:2" x14ac:dyDescent="0.2">
      <c r="A3001" s="4" t="s">
        <v>6639</v>
      </c>
      <c r="B3001" s="4" t="s">
        <v>7049</v>
      </c>
    </row>
    <row r="3002" spans="1:2" x14ac:dyDescent="0.2">
      <c r="A3002" s="4" t="s">
        <v>6692</v>
      </c>
      <c r="B3002" s="4" t="s">
        <v>7049</v>
      </c>
    </row>
    <row r="3003" spans="1:2" x14ac:dyDescent="0.2">
      <c r="A3003" s="4" t="s">
        <v>6640</v>
      </c>
      <c r="B3003" s="4" t="s">
        <v>7049</v>
      </c>
    </row>
    <row r="3004" spans="1:2" x14ac:dyDescent="0.2">
      <c r="A3004" s="4" t="s">
        <v>6525</v>
      </c>
      <c r="B3004" s="4" t="s">
        <v>4096</v>
      </c>
    </row>
    <row r="3005" spans="1:2" x14ac:dyDescent="0.2">
      <c r="A3005" s="4" t="s">
        <v>6281</v>
      </c>
      <c r="B3005" s="4" t="s">
        <v>7017</v>
      </c>
    </row>
    <row r="3006" spans="1:2" x14ac:dyDescent="0.2">
      <c r="A3006" s="4" t="s">
        <v>6518</v>
      </c>
      <c r="B3006" s="4" t="s">
        <v>4096</v>
      </c>
    </row>
    <row r="3007" spans="1:2" x14ac:dyDescent="0.2">
      <c r="A3007" s="4" t="s">
        <v>4465</v>
      </c>
      <c r="B3007" s="27" t="s">
        <v>4096</v>
      </c>
    </row>
    <row r="3008" spans="1:2" x14ac:dyDescent="0.2">
      <c r="A3008" s="4" t="s">
        <v>6539</v>
      </c>
      <c r="B3008" s="4" t="s">
        <v>4096</v>
      </c>
    </row>
    <row r="3009" spans="1:2" x14ac:dyDescent="0.2">
      <c r="A3009" s="4" t="s">
        <v>4592</v>
      </c>
      <c r="B3009" s="4" t="s">
        <v>4096</v>
      </c>
    </row>
    <row r="3010" spans="1:2" x14ac:dyDescent="0.2">
      <c r="A3010" s="4" t="s">
        <v>6673</v>
      </c>
      <c r="B3010" s="4" t="s">
        <v>7049</v>
      </c>
    </row>
    <row r="3011" spans="1:2" x14ac:dyDescent="0.2">
      <c r="A3011" s="4" t="s">
        <v>6710</v>
      </c>
      <c r="B3011" s="4" t="s">
        <v>7049</v>
      </c>
    </row>
    <row r="3012" spans="1:2" x14ac:dyDescent="0.2">
      <c r="A3012" s="4" t="s">
        <v>6693</v>
      </c>
      <c r="B3012" s="4" t="s">
        <v>7049</v>
      </c>
    </row>
    <row r="3013" spans="1:2" x14ac:dyDescent="0.2">
      <c r="A3013" s="4" t="s">
        <v>4594</v>
      </c>
      <c r="B3013" s="4" t="s">
        <v>4096</v>
      </c>
    </row>
    <row r="3014" spans="1:2" x14ac:dyDescent="0.2">
      <c r="A3014" s="4" t="s">
        <v>4486</v>
      </c>
      <c r="B3014" s="27" t="s">
        <v>4096</v>
      </c>
    </row>
    <row r="3015" spans="1:2" x14ac:dyDescent="0.2">
      <c r="A3015" s="4" t="s">
        <v>6350</v>
      </c>
      <c r="B3015" s="4" t="s">
        <v>7018</v>
      </c>
    </row>
    <row r="3016" spans="1:2" x14ac:dyDescent="0.2">
      <c r="A3016" s="4" t="s">
        <v>6467</v>
      </c>
      <c r="B3016" s="4" t="s">
        <v>7022</v>
      </c>
    </row>
    <row r="3017" spans="1:2" x14ac:dyDescent="0.2">
      <c r="A3017" s="4" t="s">
        <v>4601</v>
      </c>
      <c r="B3017" s="4" t="s">
        <v>4096</v>
      </c>
    </row>
    <row r="3018" spans="1:2" x14ac:dyDescent="0.2">
      <c r="A3018" s="4" t="s">
        <v>6641</v>
      </c>
      <c r="B3018" s="4" t="s">
        <v>7049</v>
      </c>
    </row>
    <row r="3019" spans="1:2" x14ac:dyDescent="0.2">
      <c r="A3019" s="4" t="s">
        <v>6642</v>
      </c>
      <c r="B3019" s="4" t="s">
        <v>7049</v>
      </c>
    </row>
    <row r="3020" spans="1:2" x14ac:dyDescent="0.2">
      <c r="A3020" s="4" t="s">
        <v>6643</v>
      </c>
      <c r="B3020" s="4" t="s">
        <v>7049</v>
      </c>
    </row>
    <row r="3021" spans="1:2" x14ac:dyDescent="0.2">
      <c r="A3021" s="4" t="s">
        <v>4567</v>
      </c>
      <c r="B3021" s="4" t="s">
        <v>4096</v>
      </c>
    </row>
    <row r="3022" spans="1:2" x14ac:dyDescent="0.2">
      <c r="A3022" s="4" t="s">
        <v>4602</v>
      </c>
      <c r="B3022" s="4" t="s">
        <v>4096</v>
      </c>
    </row>
    <row r="3023" spans="1:2" x14ac:dyDescent="0.2">
      <c r="A3023" s="164" t="s">
        <v>6077</v>
      </c>
      <c r="B3023" s="4" t="s">
        <v>6995</v>
      </c>
    </row>
    <row r="3024" spans="1:2" x14ac:dyDescent="0.2">
      <c r="A3024" s="150" t="s">
        <v>5739</v>
      </c>
      <c r="B3024" s="4" t="s">
        <v>6942</v>
      </c>
    </row>
    <row r="3025" spans="1:2" x14ac:dyDescent="0.2">
      <c r="A3025" s="148" t="s">
        <v>4618</v>
      </c>
      <c r="B3025" s="4" t="s">
        <v>4096</v>
      </c>
    </row>
    <row r="3026" spans="1:2" x14ac:dyDescent="0.2">
      <c r="A3026" s="4" t="s">
        <v>5310</v>
      </c>
      <c r="B3026" s="4" t="s">
        <v>6934</v>
      </c>
    </row>
    <row r="3027" spans="1:2" x14ac:dyDescent="0.2">
      <c r="A3027" s="148" t="s">
        <v>5394</v>
      </c>
      <c r="B3027" s="4" t="s">
        <v>6937</v>
      </c>
    </row>
    <row r="3028" spans="1:2" x14ac:dyDescent="0.2">
      <c r="A3028" s="4" t="s">
        <v>6216</v>
      </c>
      <c r="B3028" s="4" t="s">
        <v>4096</v>
      </c>
    </row>
    <row r="3029" spans="1:2" x14ac:dyDescent="0.2">
      <c r="A3029" s="164" t="s">
        <v>6078</v>
      </c>
      <c r="B3029" s="4" t="s">
        <v>6995</v>
      </c>
    </row>
    <row r="3030" spans="1:2" x14ac:dyDescent="0.2">
      <c r="A3030" s="164" t="s">
        <v>6079</v>
      </c>
      <c r="B3030" s="4" t="s">
        <v>6995</v>
      </c>
    </row>
    <row r="3031" spans="1:2" x14ac:dyDescent="0.2">
      <c r="A3031" s="164" t="s">
        <v>6073</v>
      </c>
      <c r="B3031" s="4" t="s">
        <v>6995</v>
      </c>
    </row>
    <row r="3032" spans="1:2" x14ac:dyDescent="0.2">
      <c r="A3032" s="153" t="s">
        <v>4634</v>
      </c>
      <c r="B3032" s="4" t="s">
        <v>4096</v>
      </c>
    </row>
    <row r="3033" spans="1:2" x14ac:dyDescent="0.2">
      <c r="A3033" s="4" t="s">
        <v>4603</v>
      </c>
      <c r="B3033" s="4" t="s">
        <v>4096</v>
      </c>
    </row>
    <row r="3034" spans="1:2" x14ac:dyDescent="0.2">
      <c r="A3034" s="4" t="s">
        <v>5318</v>
      </c>
      <c r="B3034" s="4" t="s">
        <v>6936</v>
      </c>
    </row>
    <row r="3035" spans="1:2" x14ac:dyDescent="0.2">
      <c r="A3035" s="153" t="s">
        <v>4645</v>
      </c>
      <c r="B3035" s="4" t="s">
        <v>4096</v>
      </c>
    </row>
    <row r="3036" spans="1:2" x14ac:dyDescent="0.2">
      <c r="A3036" s="27" t="s">
        <v>4423</v>
      </c>
      <c r="B3036" s="27" t="s">
        <v>4096</v>
      </c>
    </row>
    <row r="3037" spans="1:2" x14ac:dyDescent="0.2">
      <c r="A3037" s="165" t="s">
        <v>6479</v>
      </c>
      <c r="B3037" s="165" t="s">
        <v>6867</v>
      </c>
    </row>
  </sheetData>
  <sortState ref="A2:B3248">
    <sortCondition ref="A1"/>
  </sortState>
  <hyperlinks>
    <hyperlink ref="A1096" r:id="rId1" tooltip="Hageland" display="http://en.wikipedia.org/wiki/Hageland"/>
    <hyperlink ref="A1127" r:id="rId2" tooltip="Heuvelland" display="http://en.wikipedia.org/wiki/Heuvelland"/>
    <hyperlink ref="A2528" r:id="rId3" display="http://www.austrianwine.com/our-wine/wine-growing-regions/steiermark-styria/suedoststeiermark/"/>
    <hyperlink ref="A1249" r:id="rId4" tooltip="Kvareli" display="http://en.wikipedia.org/wiki/Kvareli"/>
    <hyperlink ref="A2559" r:id="rId5" tooltip="Telavi" display="http://en.wikipedia.org/wiki/Telavi"/>
    <hyperlink ref="A2451" r:id="rId6" tooltip="Sforzato di Valtellina (page does not exist)" display="http://en.wikipedia.org/w/index.php?title=Sforzato_di_Valtellina&amp;action=edit&amp;redlink=1"/>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6D1F8608-2971-4410-B0D2-E3266509DD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41</vt:i4>
      </vt:variant>
    </vt:vector>
  </HeadingPairs>
  <TitlesOfParts>
    <vt:vector size="43" baseType="lpstr">
      <vt:lpstr>Part A - Submitter Details</vt:lpstr>
      <vt:lpstr>Part B - Wine Details</vt:lpstr>
      <vt:lpstr>_strenght</vt:lpstr>
      <vt:lpstr>AddLine1</vt:lpstr>
      <vt:lpstr>AddLine2</vt:lpstr>
      <vt:lpstr>AddLine3</vt:lpstr>
      <vt:lpstr>AddLine4</vt:lpstr>
      <vt:lpstr>AddLine5</vt:lpstr>
      <vt:lpstr>AddLine6</vt:lpstr>
      <vt:lpstr>AddLine7</vt:lpstr>
      <vt:lpstr>Agent1</vt:lpstr>
      <vt:lpstr>Agent10</vt:lpstr>
      <vt:lpstr>Agent11</vt:lpstr>
      <vt:lpstr>Agent12</vt:lpstr>
      <vt:lpstr>Agent2</vt:lpstr>
      <vt:lpstr>Agent3</vt:lpstr>
      <vt:lpstr>Agent4</vt:lpstr>
      <vt:lpstr>Agent5</vt:lpstr>
      <vt:lpstr>Agent6</vt:lpstr>
      <vt:lpstr>Agent7</vt:lpstr>
      <vt:lpstr>Agent8</vt:lpstr>
      <vt:lpstr>Agent9</vt:lpstr>
      <vt:lpstr>clientemail</vt:lpstr>
      <vt:lpstr>ClientFax</vt:lpstr>
      <vt:lpstr>ClientWebsite</vt:lpstr>
      <vt:lpstr>Comp_Name</vt:lpstr>
      <vt:lpstr>Comp_Phone</vt:lpstr>
      <vt:lpstr>Comp_Type</vt:lpstr>
      <vt:lpstr>Contact_email</vt:lpstr>
      <vt:lpstr>Contact_Lastname</vt:lpstr>
      <vt:lpstr>Contact_Mobile</vt:lpstr>
      <vt:lpstr>Contact_Name</vt:lpstr>
      <vt:lpstr>Contact_Telephone</vt:lpstr>
      <vt:lpstr>Contact_Title</vt:lpstr>
      <vt:lpstr>Entered_b4</vt:lpstr>
      <vt:lpstr>How_Hear</vt:lpstr>
      <vt:lpstr>Info1</vt:lpstr>
      <vt:lpstr>Info2</vt:lpstr>
      <vt:lpstr>Rules1</vt:lpstr>
      <vt:lpstr>Rules2</vt:lpstr>
      <vt:lpstr>Rules3</vt:lpstr>
      <vt:lpstr>VAT_Num</vt:lpstr>
      <vt:lpstr>Wines_entered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Exercise planner</dc:title>
  <dc:creator>_Freelance Decanter</dc:creator>
  <cp:lastModifiedBy>Christabel Lemke</cp:lastModifiedBy>
  <cp:lastPrinted>2008-11-19T13:48:33Z</cp:lastPrinted>
  <dcterms:created xsi:type="dcterms:W3CDTF">2013-02-20T09:40:41Z</dcterms:created>
  <dcterms:modified xsi:type="dcterms:W3CDTF">2013-02-21T18:24:29Z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TC103410559990</vt:lpwstr>
  </property>
</Properties>
</file>