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ddgardner/Dropbox/Mac/Desktop/M3ter/"/>
    </mc:Choice>
  </mc:AlternateContent>
  <xr:revisionPtr revIDLastSave="0" documentId="13_ncr:1_{DA4784D3-B401-A74E-BC6A-6D8EFE671860}" xr6:coauthVersionLast="47" xr6:coauthVersionMax="47" xr10:uidLastSave="{00000000-0000-0000-0000-000000000000}"/>
  <bookViews>
    <workbookView xWindow="7960" yWindow="500" windowWidth="20740" windowHeight="14380" xr2:uid="{B6AD933E-F252-B640-B19E-A8651477DBF6}"/>
  </bookViews>
  <sheets>
    <sheet name="Instructions" sheetId="10" r:id="rId1"/>
    <sheet name="Metrics" sheetId="11" r:id="rId2"/>
    <sheet name="Individual #1 Scoring Sheet" sheetId="1" r:id="rId3"/>
    <sheet name="Individual #2 Scoring Sheet" sheetId="4" r:id="rId4"/>
    <sheet name="Individual #3 Scoring Sheet" sheetId="5" r:id="rId5"/>
    <sheet name="Individual #4 Scoring Sheet" sheetId="7" r:id="rId6"/>
    <sheet name="Individual #5 Scoring Sheet" sheetId="12" r:id="rId7"/>
    <sheet name="Individual #6 Scoring Sheet" sheetId="14" r:id="rId8"/>
    <sheet name="Individual #7 Scoring Sheet" sheetId="15" r:id="rId9"/>
    <sheet name="Aggregate Scoring Sheet" sheetId="2" r:id="rId10"/>
    <sheet name="Results Chart" sheetId="6" r:id="rId11"/>
    <sheet name="Implementation Consideration" sheetId="16" r:id="rId12"/>
    <sheet name="Sheet15" sheetId="31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2" l="1"/>
  <c r="C19" i="15"/>
  <c r="C18" i="15"/>
  <c r="C17" i="15"/>
  <c r="C13" i="15"/>
  <c r="C12" i="15"/>
  <c r="C11" i="15"/>
  <c r="C10" i="15"/>
  <c r="L9" i="15"/>
  <c r="L16" i="15" s="1"/>
  <c r="K9" i="15"/>
  <c r="K16" i="15" s="1"/>
  <c r="J9" i="15"/>
  <c r="J16" i="15" s="1"/>
  <c r="I9" i="15"/>
  <c r="I16" i="15" s="1"/>
  <c r="H9" i="15"/>
  <c r="H16" i="15" s="1"/>
  <c r="G9" i="15"/>
  <c r="G16" i="15" s="1"/>
  <c r="F9" i="15"/>
  <c r="F16" i="15" s="1"/>
  <c r="E9" i="15"/>
  <c r="E16" i="15" s="1"/>
  <c r="H6" i="2"/>
  <c r="C19" i="14"/>
  <c r="C18" i="14"/>
  <c r="C17" i="14"/>
  <c r="C13" i="14"/>
  <c r="C12" i="14"/>
  <c r="C11" i="14"/>
  <c r="C10" i="14"/>
  <c r="L9" i="14"/>
  <c r="L16" i="14" s="1"/>
  <c r="K9" i="14"/>
  <c r="K16" i="14" s="1"/>
  <c r="J9" i="14"/>
  <c r="J16" i="14" s="1"/>
  <c r="I9" i="14"/>
  <c r="I16" i="14" s="1"/>
  <c r="H9" i="14"/>
  <c r="H16" i="14" s="1"/>
  <c r="G9" i="14"/>
  <c r="G16" i="14" s="1"/>
  <c r="F9" i="14"/>
  <c r="F16" i="14" s="1"/>
  <c r="E9" i="14"/>
  <c r="E16" i="14" s="1"/>
  <c r="G6" i="2"/>
  <c r="C19" i="12"/>
  <c r="C18" i="12"/>
  <c r="C17" i="12"/>
  <c r="K16" i="12"/>
  <c r="C13" i="12"/>
  <c r="C12" i="12"/>
  <c r="C11" i="12"/>
  <c r="C10" i="12"/>
  <c r="L9" i="12"/>
  <c r="L16" i="12" s="1"/>
  <c r="K9" i="12"/>
  <c r="J9" i="12"/>
  <c r="J16" i="12" s="1"/>
  <c r="I9" i="12"/>
  <c r="I16" i="12" s="1"/>
  <c r="H9" i="12"/>
  <c r="H16" i="12" s="1"/>
  <c r="G9" i="12"/>
  <c r="G16" i="12" s="1"/>
  <c r="F9" i="12"/>
  <c r="F16" i="12" s="1"/>
  <c r="E9" i="12"/>
  <c r="E16" i="12" s="1"/>
  <c r="C19" i="7"/>
  <c r="C18" i="7"/>
  <c r="C17" i="7"/>
  <c r="H22" i="7" s="1"/>
  <c r="F18" i="2" s="1"/>
  <c r="C13" i="7"/>
  <c r="C12" i="7"/>
  <c r="C11" i="7"/>
  <c r="C10" i="7"/>
  <c r="C19" i="5"/>
  <c r="C18" i="5"/>
  <c r="C17" i="5"/>
  <c r="K22" i="5" s="1"/>
  <c r="E27" i="2" s="1"/>
  <c r="C13" i="5"/>
  <c r="C12" i="5"/>
  <c r="C11" i="5"/>
  <c r="C10" i="5"/>
  <c r="C18" i="4"/>
  <c r="C19" i="4"/>
  <c r="C17" i="4"/>
  <c r="C11" i="4"/>
  <c r="C12" i="4"/>
  <c r="C13" i="4"/>
  <c r="C10" i="4"/>
  <c r="L9" i="7"/>
  <c r="K9" i="7"/>
  <c r="K16" i="7" s="1"/>
  <c r="J9" i="7"/>
  <c r="I9" i="7"/>
  <c r="I16" i="7" s="1"/>
  <c r="H9" i="7"/>
  <c r="H16" i="7" s="1"/>
  <c r="G9" i="7"/>
  <c r="G16" i="7" s="1"/>
  <c r="F9" i="7"/>
  <c r="F16" i="7" s="1"/>
  <c r="E9" i="7"/>
  <c r="L9" i="5"/>
  <c r="K9" i="5"/>
  <c r="K16" i="5" s="1"/>
  <c r="J9" i="5"/>
  <c r="J16" i="5" s="1"/>
  <c r="I9" i="5"/>
  <c r="I16" i="5" s="1"/>
  <c r="H9" i="5"/>
  <c r="H16" i="5" s="1"/>
  <c r="G9" i="5"/>
  <c r="G16" i="5" s="1"/>
  <c r="F9" i="5"/>
  <c r="F16" i="5" s="1"/>
  <c r="E9" i="5"/>
  <c r="E16" i="5" s="1"/>
  <c r="L9" i="4"/>
  <c r="K9" i="4"/>
  <c r="J9" i="4"/>
  <c r="I9" i="4"/>
  <c r="H9" i="4"/>
  <c r="G9" i="4"/>
  <c r="F9" i="4"/>
  <c r="E9" i="4"/>
  <c r="L9" i="1"/>
  <c r="L16" i="1" s="1"/>
  <c r="K9" i="1"/>
  <c r="K16" i="1" s="1"/>
  <c r="J9" i="1"/>
  <c r="J16" i="1" s="1"/>
  <c r="I9" i="1"/>
  <c r="I16" i="1" s="1"/>
  <c r="H9" i="1"/>
  <c r="H16" i="1" s="1"/>
  <c r="G9" i="1"/>
  <c r="G16" i="1" s="1"/>
  <c r="F9" i="1"/>
  <c r="F16" i="1" s="1"/>
  <c r="E9" i="1"/>
  <c r="F6" i="2"/>
  <c r="E6" i="2"/>
  <c r="H21" i="7"/>
  <c r="F17" i="2" s="1"/>
  <c r="L16" i="7"/>
  <c r="J16" i="7"/>
  <c r="E16" i="7"/>
  <c r="L16" i="5"/>
  <c r="L22" i="14" l="1"/>
  <c r="H30" i="2" s="1"/>
  <c r="I22" i="7"/>
  <c r="F21" i="2" s="1"/>
  <c r="J22" i="5"/>
  <c r="E24" i="2" s="1"/>
  <c r="L22" i="15"/>
  <c r="I30" i="2" s="1"/>
  <c r="L22" i="7"/>
  <c r="F30" i="2" s="1"/>
  <c r="E22" i="7"/>
  <c r="F9" i="2" s="1"/>
  <c r="J22" i="7"/>
  <c r="F24" i="2" s="1"/>
  <c r="E22" i="5"/>
  <c r="E9" i="2" s="1"/>
  <c r="L22" i="5"/>
  <c r="E30" i="2" s="1"/>
  <c r="E22" i="14"/>
  <c r="H9" i="2" s="1"/>
  <c r="G21" i="5"/>
  <c r="E14" i="2" s="1"/>
  <c r="H22" i="5"/>
  <c r="E18" i="2" s="1"/>
  <c r="F22" i="14"/>
  <c r="H12" i="2" s="1"/>
  <c r="G22" i="5"/>
  <c r="E15" i="2" s="1"/>
  <c r="I22" i="5"/>
  <c r="E21" i="2" s="1"/>
  <c r="F22" i="5"/>
  <c r="E12" i="2" s="1"/>
  <c r="I21" i="7"/>
  <c r="F20" i="2" s="1"/>
  <c r="L22" i="12"/>
  <c r="G30" i="2" s="1"/>
  <c r="L21" i="15"/>
  <c r="I29" i="2" s="1"/>
  <c r="G22" i="7"/>
  <c r="F15" i="2" s="1"/>
  <c r="I22" i="14"/>
  <c r="H21" i="2" s="1"/>
  <c r="F21" i="5"/>
  <c r="E11" i="2" s="1"/>
  <c r="G21" i="12"/>
  <c r="G14" i="2" s="1"/>
  <c r="G21" i="7"/>
  <c r="F14" i="2" s="1"/>
  <c r="L21" i="14"/>
  <c r="H29" i="2" s="1"/>
  <c r="E21" i="5"/>
  <c r="E8" i="2" s="1"/>
  <c r="E21" i="12"/>
  <c r="G8" i="2" s="1"/>
  <c r="E21" i="14"/>
  <c r="H8" i="2" s="1"/>
  <c r="E21" i="15"/>
  <c r="I8" i="2" s="1"/>
  <c r="E22" i="15"/>
  <c r="I9" i="2" s="1"/>
  <c r="F21" i="15"/>
  <c r="I11" i="2" s="1"/>
  <c r="F22" i="15"/>
  <c r="I12" i="2" s="1"/>
  <c r="G21" i="15"/>
  <c r="I14" i="2" s="1"/>
  <c r="G22" i="15"/>
  <c r="I15" i="2" s="1"/>
  <c r="H21" i="15"/>
  <c r="I17" i="2" s="1"/>
  <c r="H22" i="15"/>
  <c r="I18" i="2" s="1"/>
  <c r="I21" i="15"/>
  <c r="I20" i="2" s="1"/>
  <c r="I22" i="15"/>
  <c r="I21" i="2" s="1"/>
  <c r="J21" i="15"/>
  <c r="I23" i="2" s="1"/>
  <c r="J22" i="15"/>
  <c r="I24" i="2" s="1"/>
  <c r="K21" i="15"/>
  <c r="I26" i="2" s="1"/>
  <c r="K22" i="15"/>
  <c r="I27" i="2" s="1"/>
  <c r="G21" i="14"/>
  <c r="H14" i="2" s="1"/>
  <c r="G22" i="14"/>
  <c r="H15" i="2" s="1"/>
  <c r="F21" i="14"/>
  <c r="H11" i="2" s="1"/>
  <c r="H21" i="14"/>
  <c r="H17" i="2" s="1"/>
  <c r="H22" i="14"/>
  <c r="H18" i="2" s="1"/>
  <c r="J21" i="14"/>
  <c r="H23" i="2" s="1"/>
  <c r="J22" i="14"/>
  <c r="H24" i="2" s="1"/>
  <c r="I21" i="14"/>
  <c r="H20" i="2" s="1"/>
  <c r="K21" i="14"/>
  <c r="H26" i="2" s="1"/>
  <c r="K22" i="14"/>
  <c r="H27" i="2" s="1"/>
  <c r="E22" i="12"/>
  <c r="G9" i="2" s="1"/>
  <c r="F21" i="12"/>
  <c r="G11" i="2" s="1"/>
  <c r="F22" i="12"/>
  <c r="G12" i="2" s="1"/>
  <c r="H21" i="12"/>
  <c r="G17" i="2" s="1"/>
  <c r="I21" i="12"/>
  <c r="G20" i="2" s="1"/>
  <c r="J21" i="12"/>
  <c r="G23" i="2" s="1"/>
  <c r="K21" i="12"/>
  <c r="G26" i="2" s="1"/>
  <c r="L21" i="12"/>
  <c r="G29" i="2" s="1"/>
  <c r="G22" i="12"/>
  <c r="G15" i="2" s="1"/>
  <c r="H22" i="12"/>
  <c r="G18" i="2" s="1"/>
  <c r="I22" i="12"/>
  <c r="G21" i="2" s="1"/>
  <c r="J22" i="12"/>
  <c r="G24" i="2" s="1"/>
  <c r="K22" i="12"/>
  <c r="G27" i="2" s="1"/>
  <c r="J21" i="7"/>
  <c r="F23" i="2" s="1"/>
  <c r="K21" i="7"/>
  <c r="F26" i="2" s="1"/>
  <c r="K22" i="7"/>
  <c r="F27" i="2" s="1"/>
  <c r="E21" i="7"/>
  <c r="F8" i="2" s="1"/>
  <c r="F21" i="7"/>
  <c r="F11" i="2" s="1"/>
  <c r="F22" i="7"/>
  <c r="F12" i="2" s="1"/>
  <c r="L21" i="7"/>
  <c r="F29" i="2" s="1"/>
  <c r="H21" i="5"/>
  <c r="E17" i="2" s="1"/>
  <c r="I21" i="5"/>
  <c r="E20" i="2" s="1"/>
  <c r="J21" i="5"/>
  <c r="E23" i="2" s="1"/>
  <c r="K21" i="5"/>
  <c r="E26" i="2" s="1"/>
  <c r="L21" i="5"/>
  <c r="E29" i="2" s="1"/>
  <c r="D6" i="2"/>
  <c r="L22" i="4"/>
  <c r="D30" i="2" s="1"/>
  <c r="K22" i="4"/>
  <c r="D27" i="2" s="1"/>
  <c r="J22" i="4"/>
  <c r="D24" i="2" s="1"/>
  <c r="I22" i="4"/>
  <c r="D21" i="2" s="1"/>
  <c r="H22" i="4"/>
  <c r="D18" i="2" s="1"/>
  <c r="G22" i="4"/>
  <c r="D15" i="2" s="1"/>
  <c r="F22" i="4"/>
  <c r="C12" i="2" s="1"/>
  <c r="E22" i="4"/>
  <c r="D9" i="2" s="1"/>
  <c r="L21" i="4"/>
  <c r="D29" i="2" s="1"/>
  <c r="K21" i="4"/>
  <c r="D26" i="2" s="1"/>
  <c r="J21" i="4"/>
  <c r="D23" i="2" s="1"/>
  <c r="I21" i="4"/>
  <c r="D20" i="2" s="1"/>
  <c r="H21" i="4"/>
  <c r="D17" i="2" s="1"/>
  <c r="G21" i="4"/>
  <c r="D14" i="2" s="1"/>
  <c r="F21" i="4"/>
  <c r="D11" i="2" s="1"/>
  <c r="E21" i="4"/>
  <c r="D8" i="2" s="1"/>
  <c r="L16" i="4"/>
  <c r="K16" i="4"/>
  <c r="J16" i="4"/>
  <c r="I16" i="4"/>
  <c r="H16" i="4"/>
  <c r="G16" i="4"/>
  <c r="F16" i="4"/>
  <c r="E16" i="4"/>
  <c r="B13" i="2"/>
  <c r="B47" i="6" s="1"/>
  <c r="B10" i="2"/>
  <c r="B46" i="6" s="1"/>
  <c r="B7" i="2"/>
  <c r="B45" i="6" s="1"/>
  <c r="G21" i="1"/>
  <c r="C14" i="2" s="1"/>
  <c r="H21" i="1"/>
  <c r="C17" i="2" s="1"/>
  <c r="I21" i="1"/>
  <c r="C20" i="2" s="1"/>
  <c r="J21" i="1"/>
  <c r="C23" i="2" s="1"/>
  <c r="K21" i="1"/>
  <c r="C26" i="2" s="1"/>
  <c r="L21" i="1"/>
  <c r="C29" i="2" s="1"/>
  <c r="G22" i="1"/>
  <c r="C15" i="2" s="1"/>
  <c r="K15" i="2" s="1"/>
  <c r="H22" i="1"/>
  <c r="C18" i="2" s="1"/>
  <c r="I22" i="1"/>
  <c r="C21" i="2" s="1"/>
  <c r="J22" i="1"/>
  <c r="C24" i="2" s="1"/>
  <c r="K22" i="1"/>
  <c r="C27" i="2" s="1"/>
  <c r="L22" i="1"/>
  <c r="C30" i="2" s="1"/>
  <c r="F21" i="1"/>
  <c r="F22" i="1"/>
  <c r="E22" i="1"/>
  <c r="C9" i="2" s="1"/>
  <c r="K9" i="2" s="1"/>
  <c r="E21" i="1"/>
  <c r="C8" i="2" s="1"/>
  <c r="C6" i="2"/>
  <c r="B16" i="2"/>
  <c r="B48" i="6" s="1"/>
  <c r="B19" i="2"/>
  <c r="B49" i="6" s="1"/>
  <c r="B22" i="2"/>
  <c r="B50" i="6" s="1"/>
  <c r="B25" i="2"/>
  <c r="B51" i="6" s="1"/>
  <c r="B28" i="2"/>
  <c r="B52" i="6" s="1"/>
  <c r="E16" i="1"/>
  <c r="K29" i="2" l="1"/>
  <c r="C52" i="6" s="1"/>
  <c r="K17" i="2"/>
  <c r="C48" i="6" s="1"/>
  <c r="K30" i="2"/>
  <c r="D52" i="6" s="1"/>
  <c r="K18" i="2"/>
  <c r="D48" i="6" s="1"/>
  <c r="K8" i="2"/>
  <c r="C45" i="6" s="1"/>
  <c r="K14" i="2"/>
  <c r="C47" i="6" s="1"/>
  <c r="K24" i="2"/>
  <c r="D50" i="6" s="1"/>
  <c r="K21" i="2"/>
  <c r="D49" i="6" s="1"/>
  <c r="K26" i="2"/>
  <c r="C51" i="6" s="1"/>
  <c r="K27" i="2"/>
  <c r="D51" i="6" s="1"/>
  <c r="K20" i="2"/>
  <c r="C49" i="6" s="1"/>
  <c r="K23" i="2"/>
  <c r="C50" i="6" s="1"/>
  <c r="D47" i="6"/>
  <c r="D45" i="6"/>
  <c r="D12" i="2"/>
  <c r="C11" i="2"/>
  <c r="K11" i="2" s="1"/>
  <c r="C46" i="6" l="1"/>
  <c r="K12" i="2"/>
  <c r="D46" i="6" s="1"/>
</calcChain>
</file>

<file path=xl/sharedStrings.xml><?xml version="1.0" encoding="utf-8"?>
<sst xmlns="http://schemas.openxmlformats.org/spreadsheetml/2006/main" count="307" uniqueCount="60">
  <si>
    <t>Value Aligned</t>
  </si>
  <si>
    <t>Easy to Understand</t>
  </si>
  <si>
    <t>Knowable in Advance</t>
  </si>
  <si>
    <t>Internal Suitability</t>
  </si>
  <si>
    <t>Usage Friendly</t>
  </si>
  <si>
    <t>Granular</t>
  </si>
  <si>
    <t>Linked to Growth</t>
  </si>
  <si>
    <t>Market Acceptance</t>
  </si>
  <si>
    <t>Weight</t>
  </si>
  <si>
    <t>Description</t>
  </si>
  <si>
    <r>
      <rPr>
        <sz val="14"/>
        <color theme="1"/>
        <rFont val="Calibri (Body)"/>
      </rPr>
      <t xml:space="preserve">Does the metric increase with the customer’s level of </t>
    </r>
    <r>
      <rPr>
        <i/>
        <sz val="14"/>
        <color theme="1"/>
        <rFont val="Calibri (Body)"/>
      </rPr>
      <t>perceived</t>
    </r>
    <r>
      <rPr>
        <sz val="14"/>
        <color theme="1"/>
        <rFont val="Calibri (Body)"/>
      </rPr>
      <t xml:space="preserve"> value?</t>
    </r>
  </si>
  <si>
    <t>The metric can be calculated or easily estimated in advance of actual usage.</t>
  </si>
  <si>
    <t>The metric will NOT cause customers to constrain their usage.</t>
  </si>
  <si>
    <t>The metric increases with higher usage intensity; ideally, faster than the customer's growth rate.</t>
  </si>
  <si>
    <t>Aggregate Scoring Sheet</t>
  </si>
  <si>
    <t>Criteria</t>
  </si>
  <si>
    <t>Rater</t>
  </si>
  <si>
    <t xml:space="preserve">Name of Reviewer:  </t>
  </si>
  <si>
    <t>Mean</t>
  </si>
  <si>
    <t>Metric</t>
  </si>
  <si>
    <t>(Score: 1 is low, 10 is high)</t>
  </si>
  <si>
    <t>e.g. Emails Sent</t>
  </si>
  <si>
    <t>e.g. Number of Contacts</t>
  </si>
  <si>
    <t>e.g. System Interfaces</t>
  </si>
  <si>
    <t>e.g. Server Time</t>
  </si>
  <si>
    <t>e.g. Templates Created</t>
  </si>
  <si>
    <t>e.g. Jobs Run</t>
  </si>
  <si>
    <t>e.g. Emails Delivered</t>
  </si>
  <si>
    <t>Internal Suitability Weighted Score</t>
  </si>
  <si>
    <t>Individual Scoring Sheet</t>
  </si>
  <si>
    <t>Metrics</t>
  </si>
  <si>
    <t>Name</t>
  </si>
  <si>
    <t>e.g  Storage Space</t>
  </si>
  <si>
    <t>Usage-Based Pricing Metric Selection Tool</t>
  </si>
  <si>
    <t>The metric is commonly known and understood by all customer segments</t>
  </si>
  <si>
    <t>Consistent Across Customer Segments</t>
  </si>
  <si>
    <t>The metric is linked to value in a similar way across all customer segments.</t>
  </si>
  <si>
    <t>The metric is tied to small and frequent usage totaling hundreds or thousands per month.</t>
  </si>
  <si>
    <t>Market Acceptance Weighted Score</t>
  </si>
  <si>
    <t>Employees, customers, or other stakeholders should complete Individual Scoring Sheets.</t>
  </si>
  <si>
    <t>Example Metrics to be Considered</t>
  </si>
  <si>
    <t>The top scoring metrics identified on the Results tab should be moves to the Implementation Consideration phase.</t>
  </si>
  <si>
    <t>Implementation Considerations:</t>
  </si>
  <si>
    <t>This spreadsheet is designed to help SaaS companies select potential metrics for usage-based pricing. It allows for a list of brainstormed metrics to be scored along a weighted matrix.</t>
  </si>
  <si>
    <t>Metrics to be considered should be entered into the Metrics tab by the project leader.</t>
  </si>
  <si>
    <t>This can be done by sharing the spreadsheet, or collecting and entering the scores manually.</t>
  </si>
  <si>
    <t>Weighting for each criteria is embedded in the model based on suggested best practices by experts in the space. It can be adjusted.</t>
  </si>
  <si>
    <t>(The project manager should fill-out the name and description of each metric to be considered)</t>
  </si>
  <si>
    <t>Instructions:</t>
  </si>
  <si>
    <t xml:space="preserve">1. Enter your name </t>
  </si>
  <si>
    <t>2. Starting with the "Value Aligned" criteria on the left, score each metric working from right to left.</t>
  </si>
  <si>
    <t>3. Replace any sample numbers already in the spreadsheet. A score of 10 is high, and 1 is low.</t>
  </si>
  <si>
    <t>4. Continue scoring based on the next criteria "Easy to Understand" and continue until completed.</t>
  </si>
  <si>
    <t>5. Save the file and return to the project leader</t>
  </si>
  <si>
    <t>Set up meters to collect and store each metric over time. Be sure to tag with time and customer level detail.</t>
  </si>
  <si>
    <t>Collect metric data for at least 90 days.</t>
  </si>
  <si>
    <t>Analyze data for trends and relationships.</t>
  </si>
  <si>
    <t>Model potential pricing schemes against metrics</t>
  </si>
  <si>
    <t>The Individual Scoring Sheets and the Aggregate Scoring Sheet can accommodate 8 metrics and 7 individual scorers.</t>
  </si>
  <si>
    <t>Example description so those scoring can easily understand the metric.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</si>
</sst>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 (Body)"/>
    </font>
    <font>
      <i/>
      <sz val="14"/>
      <color theme="1"/>
      <name val="Calibri (Body)"/>
    </font>
    <font>
      <sz val="28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name val="Calibri"/>
      <family val="2"/>
      <scheme val="minor"/>
    </font>
    <font>
      <sz val="36"/>
      <color theme="0" tint="-0.499984740745262"/>
      <name val="Calibri"/>
      <family val="2"/>
      <scheme val="minor"/>
    </font>
    <font>
      <sz val="12"/>
      <color rgb="FF00B0F0"/>
      <name val="Calibri"/>
      <family val="2"/>
      <scheme val="minor"/>
    </font>
    <font>
      <sz val="20"/>
      <color theme="7" tint="-0.249977111117893"/>
      <name val="Calibri"/>
      <family val="2"/>
      <scheme val="minor"/>
    </font>
    <font>
      <sz val="2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rgb="FF00B0F0"/>
      <name val="Calibri"/>
      <family val="2"/>
      <scheme val="minor"/>
    </font>
    <font>
      <u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5" fillId="2" borderId="0" xfId="0" applyFont="1" applyFill="1"/>
    <xf numFmtId="0" fontId="5" fillId="0" borderId="0" xfId="0" applyFont="1"/>
    <xf numFmtId="0" fontId="5" fillId="3" borderId="0" xfId="0" applyFont="1" applyFill="1"/>
    <xf numFmtId="0" fontId="7" fillId="0" borderId="0" xfId="0" applyFont="1" applyAlignment="1">
      <alignment vertical="center"/>
    </xf>
    <xf numFmtId="0" fontId="10" fillId="0" borderId="0" xfId="0" applyFont="1"/>
    <xf numFmtId="0" fontId="12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6" fillId="4" borderId="0" xfId="0" applyFont="1" applyFill="1"/>
    <xf numFmtId="0" fontId="0" fillId="4" borderId="0" xfId="0" applyFill="1"/>
    <xf numFmtId="0" fontId="1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0" xfId="1" applyFont="1" applyBorder="1" applyAlignment="1">
      <alignment horizontal="center"/>
    </xf>
    <xf numFmtId="0" fontId="4" fillId="0" borderId="0" xfId="0" applyFont="1"/>
    <xf numFmtId="0" fontId="13" fillId="0" borderId="0" xfId="0" applyFont="1" applyAlignment="1">
      <alignment horizontal="center"/>
    </xf>
    <xf numFmtId="0" fontId="14" fillId="2" borderId="0" xfId="0" applyFont="1" applyFill="1"/>
    <xf numFmtId="0" fontId="14" fillId="3" borderId="0" xfId="0" applyFont="1" applyFill="1"/>
    <xf numFmtId="0" fontId="13" fillId="0" borderId="0" xfId="0" applyFont="1"/>
    <xf numFmtId="0" fontId="17" fillId="0" borderId="0" xfId="0" applyFont="1"/>
    <xf numFmtId="0" fontId="12" fillId="0" borderId="0" xfId="0" applyFont="1" applyAlignment="1">
      <alignment horizontal="center" wrapText="1"/>
    </xf>
    <xf numFmtId="0" fontId="6" fillId="2" borderId="0" xfId="0" applyFont="1" applyFill="1"/>
    <xf numFmtId="0" fontId="11" fillId="0" borderId="0" xfId="0" applyFont="1" applyAlignment="1">
      <alignment vertical="center"/>
    </xf>
    <xf numFmtId="0" fontId="7" fillId="0" borderId="0" xfId="0" applyFont="1" applyAlignment="1">
      <alignment horizontal="left" vertical="center" indent="2"/>
    </xf>
    <xf numFmtId="0" fontId="7" fillId="0" borderId="1" xfId="0" applyFont="1" applyBorder="1" applyAlignment="1">
      <alignment vertical="center"/>
    </xf>
    <xf numFmtId="9" fontId="0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165" fontId="0" fillId="0" borderId="0" xfId="2" applyNumberFormat="1" applyFont="1"/>
    <xf numFmtId="165" fontId="0" fillId="0" borderId="0" xfId="0" applyNumberFormat="1"/>
    <xf numFmtId="0" fontId="19" fillId="0" borderId="0" xfId="0" applyFont="1"/>
    <xf numFmtId="0" fontId="7" fillId="0" borderId="0" xfId="0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/>
    <xf numFmtId="0" fontId="0" fillId="0" borderId="0" xfId="0" applyBorder="1"/>
    <xf numFmtId="0" fontId="13" fillId="0" borderId="2" xfId="0" applyFont="1" applyBorder="1"/>
    <xf numFmtId="0" fontId="0" fillId="0" borderId="2" xfId="0" applyBorder="1"/>
    <xf numFmtId="0" fontId="23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0" fontId="16" fillId="0" borderId="0" xfId="0" applyFont="1" applyAlignment="1">
      <alignment horizontal="left"/>
    </xf>
    <xf numFmtId="0" fontId="13" fillId="0" borderId="0" xfId="0" applyFont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3200">
                <a:solidFill>
                  <a:schemeClr val="tx1"/>
                </a:solidFill>
              </a:rPr>
              <a:t>Pricing Metrics Scorecard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935581189061496E-2"/>
          <c:y val="9.2341532027995332E-2"/>
          <c:w val="0.90771757091448901"/>
          <c:h val="0.807028719366859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12"/>
            <c:spPr>
              <a:solidFill>
                <a:srgbClr val="92D050"/>
              </a:solidFill>
              <a:ln w="12700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2228153093554366E-2"/>
                  <c:y val="-1.8957099048062768E-3"/>
                </c:manualLayout>
              </c:layout>
              <c:tx>
                <c:strRef>
                  <c:f>'Results Chart'!$B$45</c:f>
                  <c:strCache>
                    <c:ptCount val="1"/>
                    <c:pt idx="0">
                      <c:v>e.g. Emails Sent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097183528858142"/>
                      <c:h val="6.3798173514073048E-2"/>
                    </c:manualLayout>
                  </c15:layout>
                  <c15:dlblFieldTable>
                    <c15:dlblFTEntry>
                      <c15:txfldGUID>{13787CF8-CF05-5346-BE1B-D3F89D3B773B}</c15:txfldGUID>
                      <c15:f>'Results Chart'!$B$45</c15:f>
                      <c15:dlblFieldTableCache>
                        <c:ptCount val="1"/>
                        <c:pt idx="0">
                          <c:v>e.g. Emails Sent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FF31-2148-9971-05F8038FC3F6}"/>
                </c:ext>
              </c:extLst>
            </c:dLbl>
            <c:dLbl>
              <c:idx val="1"/>
              <c:tx>
                <c:strRef>
                  <c:f>'Results Chart'!$B$46</c:f>
                  <c:strCache>
                    <c:ptCount val="1"/>
                    <c:pt idx="0">
                      <c:v>e.g. Emails Delivered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{F8B3F2E3-71BB-8045-88BB-35720412CCE3}</c15:txfldGUID>
                      <c15:f>'Results Chart'!$B$46</c15:f>
                      <c15:dlblFieldTableCache>
                        <c:ptCount val="1"/>
                        <c:pt idx="0">
                          <c:v>e.g. Emails Delivered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FF31-2148-9971-05F8038FC3F6}"/>
                </c:ext>
              </c:extLst>
            </c:dLbl>
            <c:dLbl>
              <c:idx val="2"/>
              <c:tx>
                <c:strRef>
                  <c:f>'Results Chart'!$B$47</c:f>
                  <c:strCache>
                    <c:ptCount val="1"/>
                    <c:pt idx="0">
                      <c:v>e.g. Number of Contacts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{7568C831-1397-9E41-95E0-1994F89C56FC}</c15:txfldGUID>
                      <c15:f>'Results Chart'!$B$47</c15:f>
                      <c15:dlblFieldTableCache>
                        <c:ptCount val="1"/>
                        <c:pt idx="0">
                          <c:v>e.g. Number of Contacts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F31-2148-9971-05F8038FC3F6}"/>
                </c:ext>
              </c:extLst>
            </c:dLbl>
            <c:dLbl>
              <c:idx val="3"/>
              <c:tx>
                <c:strRef>
                  <c:f>'Results Chart'!$B$48</c:f>
                  <c:strCache>
                    <c:ptCount val="1"/>
                    <c:pt idx="0">
                      <c:v>e.g. System Interfaces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{12CCEF17-0EB2-284C-8769-30F5FDC98A85}</c15:txfldGUID>
                      <c15:f>'Results Chart'!$B$48</c15:f>
                      <c15:dlblFieldTableCache>
                        <c:ptCount val="1"/>
                        <c:pt idx="0">
                          <c:v>e.g. System Interfaces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FF31-2148-9971-05F8038FC3F6}"/>
                </c:ext>
              </c:extLst>
            </c:dLbl>
            <c:dLbl>
              <c:idx val="4"/>
              <c:tx>
                <c:strRef>
                  <c:f>'Results Chart'!$B$49</c:f>
                  <c:strCache>
                    <c:ptCount val="1"/>
                    <c:pt idx="0">
                      <c:v>e.g. Server Time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{BEA8CCF2-3956-B74D-878B-064734262812}</c15:txfldGUID>
                      <c15:f>'Results Chart'!$B$49</c15:f>
                      <c15:dlblFieldTableCache>
                        <c:ptCount val="1"/>
                        <c:pt idx="0">
                          <c:v>e.g. Server Time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FF31-2148-9971-05F8038FC3F6}"/>
                </c:ext>
              </c:extLst>
            </c:dLbl>
            <c:dLbl>
              <c:idx val="5"/>
              <c:tx>
                <c:strRef>
                  <c:f>'Results Chart'!$B$50</c:f>
                  <c:strCache>
                    <c:ptCount val="1"/>
                    <c:pt idx="0">
                      <c:v>e.g. Templates Created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{7DF7383B-B789-6E43-88A4-155F10443B66}</c15:txfldGUID>
                      <c15:f>'Results Chart'!$B$50</c15:f>
                      <c15:dlblFieldTableCache>
                        <c:ptCount val="1"/>
                        <c:pt idx="0">
                          <c:v>e.g. Templates Created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FF31-2148-9971-05F8038FC3F6}"/>
                </c:ext>
              </c:extLst>
            </c:dLbl>
            <c:dLbl>
              <c:idx val="6"/>
              <c:tx>
                <c:strRef>
                  <c:f>'Results Chart'!$B$51</c:f>
                  <c:strCache>
                    <c:ptCount val="1"/>
                    <c:pt idx="0">
                      <c:v>e.g  Storage Space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{E6D1659E-45A5-2841-AF44-3CA0580003B4}</c15:txfldGUID>
                      <c15:f>'Results Chart'!$B$51</c15:f>
                      <c15:dlblFieldTableCache>
                        <c:ptCount val="1"/>
                        <c:pt idx="0">
                          <c:v>e.g  Storage Space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FF31-2148-9971-05F8038FC3F6}"/>
                </c:ext>
              </c:extLst>
            </c:dLbl>
            <c:dLbl>
              <c:idx val="7"/>
              <c:tx>
                <c:strRef>
                  <c:f>'Results Chart'!$B$52</c:f>
                  <c:strCache>
                    <c:ptCount val="1"/>
                    <c:pt idx="0">
                      <c:v>e.g. Jobs Run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{7545D5C5-624B-0644-AF0E-9A3FCF2030BE}</c15:txfldGUID>
                      <c15:f>'Results Chart'!$B$52</c15:f>
                      <c15:dlblFieldTableCache>
                        <c:ptCount val="1"/>
                        <c:pt idx="0">
                          <c:v>e.g. Jobs Run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FF31-2148-9971-05F8038FC3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'Results Chart'!$C$45:$C$52</c:f>
              <c:numCache>
                <c:formatCode>_(* #,##0.0_);_(* \(#,##0.0\);_(* "-"??_);_(@_)</c:formatCode>
                <c:ptCount val="8"/>
                <c:pt idx="0">
                  <c:v>4.3428571428571425</c:v>
                </c:pt>
                <c:pt idx="1">
                  <c:v>6.4285714285714279</c:v>
                </c:pt>
                <c:pt idx="2">
                  <c:v>6.3428571428571434</c:v>
                </c:pt>
                <c:pt idx="3">
                  <c:v>4.4000000000000004</c:v>
                </c:pt>
                <c:pt idx="4">
                  <c:v>3.3857142857142861</c:v>
                </c:pt>
                <c:pt idx="5">
                  <c:v>6.1142857142857148</c:v>
                </c:pt>
                <c:pt idx="6">
                  <c:v>4.8428571428571425</c:v>
                </c:pt>
                <c:pt idx="7">
                  <c:v>4.9142857142857137</c:v>
                </c:pt>
              </c:numCache>
            </c:numRef>
          </c:xVal>
          <c:yVal>
            <c:numRef>
              <c:f>'Results Chart'!$D$45:$D$52</c:f>
              <c:numCache>
                <c:formatCode>_(* #,##0.0_);_(* \(#,##0.0\);_(* "-"??_);_(@_)</c:formatCode>
                <c:ptCount val="8"/>
                <c:pt idx="0">
                  <c:v>5.0714285714285712</c:v>
                </c:pt>
                <c:pt idx="1">
                  <c:v>6.6999999999999984</c:v>
                </c:pt>
                <c:pt idx="2">
                  <c:v>5.5285714285714294</c:v>
                </c:pt>
                <c:pt idx="3">
                  <c:v>3.2714285714285718</c:v>
                </c:pt>
                <c:pt idx="4">
                  <c:v>6.1142857142857139</c:v>
                </c:pt>
                <c:pt idx="5">
                  <c:v>5.1285714285714281</c:v>
                </c:pt>
                <c:pt idx="6">
                  <c:v>5.7571428571428571</c:v>
                </c:pt>
                <c:pt idx="7">
                  <c:v>5.2857142857142856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31-2148-9971-05F8038FC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774304"/>
        <c:axId val="1141604976"/>
      </c:scatterChart>
      <c:valAx>
        <c:axId val="1237774304"/>
        <c:scaling>
          <c:orientation val="minMax"/>
          <c:min val="3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chemeClr val="tx1"/>
                    </a:solidFill>
                  </a:rPr>
                  <a:t>Market Acceptance</a:t>
                </a:r>
              </a:p>
            </c:rich>
          </c:tx>
          <c:layout>
            <c:manualLayout>
              <c:xMode val="edge"/>
              <c:yMode val="edge"/>
              <c:x val="0.42812707150461077"/>
              <c:y val="0.925913325070843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_);_(* \(#,##0.0\);_(* &quot;-&quot;?_);_(@_)" sourceLinked="0"/>
        <c:majorTickMark val="out"/>
        <c:minorTickMark val="none"/>
        <c:tickLblPos val="nextTo"/>
        <c:crossAx val="1141604976"/>
        <c:crosses val="autoZero"/>
        <c:crossBetween val="midCat"/>
      </c:valAx>
      <c:valAx>
        <c:axId val="1141604976"/>
        <c:scaling>
          <c:orientation val="minMax"/>
          <c:min val="2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chemeClr val="tx1"/>
                    </a:solidFill>
                  </a:rPr>
                  <a:t>Internal Suitability</a:t>
                </a:r>
              </a:p>
            </c:rich>
          </c:tx>
          <c:layout>
            <c:manualLayout>
              <c:xMode val="edge"/>
              <c:yMode val="edge"/>
              <c:x val="1.1299083191715556E-2"/>
              <c:y val="0.379597154367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_);_(* \(#,##0.0\);_(* &quot;-&quot;?_);_(@_)" sourceLinked="0"/>
        <c:majorTickMark val="out"/>
        <c:minorTickMark val="none"/>
        <c:tickLblPos val="nextTo"/>
        <c:crossAx val="1237774304"/>
        <c:crosses val="autoZero"/>
        <c:crossBetween val="midCat"/>
      </c:valAx>
      <c:spPr>
        <a:solidFill>
          <a:schemeClr val="accent1">
            <a:lumMod val="60000"/>
            <a:lumOff val="40000"/>
            <a:alpha val="23889"/>
          </a:schemeClr>
        </a:solidFill>
        <a:ln w="19050">
          <a:solidFill>
            <a:schemeClr val="bg1">
              <a:alpha val="76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817738</xdr:colOff>
      <xdr:row>2</xdr:row>
      <xdr:rowOff>4233</xdr:rowOff>
    </xdr:from>
    <xdr:to>
      <xdr:col>11</xdr:col>
      <xdr:colOff>719667</xdr:colOff>
      <xdr:row>35</xdr:row>
      <xdr:rowOff>183446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C730F79-8872-82F5-D1AB-D1F1C80493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818446</xdr:colOff>
      <xdr:row>5</xdr:row>
      <xdr:rowOff>98777</xdr:rowOff>
    </xdr:from>
    <xdr:to>
      <xdr:col>11</xdr:col>
      <xdr:colOff>522112</xdr:colOff>
      <xdr:row>24</xdr:row>
      <xdr:rowOff>56445</xdr:rowOff>
    </xdr:to>
    <xdr:sp macro="" textlink="">
      <xdr:nvSpPr>
        <xdr:cNvPr id="2" name="Donut 1">
          <a:extLst>
            <a:ext uri="{FF2B5EF4-FFF2-40B4-BE49-F238E27FC236}">
              <a16:creationId xmlns:a16="http://schemas.microsoft.com/office/drawing/2014/main" id="{4B79FB9D-8D14-6417-9960-D7C00D555CD5}"/>
            </a:ext>
          </a:extLst>
        </xdr:cNvPr>
        <xdr:cNvSpPr/>
      </xdr:nvSpPr>
      <xdr:spPr>
        <a:xfrm>
          <a:off x="7817557" y="1086555"/>
          <a:ext cx="3866444" cy="3711223"/>
        </a:xfrm>
        <a:prstGeom prst="donut">
          <a:avLst>
            <a:gd name="adj" fmla="val 135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762001</xdr:colOff>
      <xdr:row>19</xdr:row>
      <xdr:rowOff>56444</xdr:rowOff>
    </xdr:from>
    <xdr:to>
      <xdr:col>10</xdr:col>
      <xdr:colOff>423335</xdr:colOff>
      <xdr:row>21</xdr:row>
      <xdr:rowOff>141110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74B9388-9A81-3F95-7C11-97F19F14D10D}"/>
            </a:ext>
          </a:extLst>
        </xdr:cNvPr>
        <xdr:cNvSpPr txBox="1"/>
      </xdr:nvSpPr>
      <xdr:spPr>
        <a:xfrm>
          <a:off x="8593668" y="3810000"/>
          <a:ext cx="2159000" cy="479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solidFill>
                <a:schemeClr val="accent2"/>
              </a:solidFill>
            </a:rPr>
            <a:t>Move to Implementation Consideration phase.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B4341-E960-8D43-920C-F9C4AB344DDB}">
  <dimension ref="B1:K31"/>
  <sheetViews>
    <sheetView tabSelected="1" workbookViewId="0">
      <selection activeCell="K23" sqref="K23"/>
    </sheetView>
  </sheetViews>
  <sheetFormatPr baseColWidth="10" defaultRowHeight="16" x14ac:dyDescent="0.2"/>
  <sheetData>
    <row r="1" spans="2:11" s="31" customFormat="1" ht="34" x14ac:dyDescent="0.4">
      <c r="B1" s="31" t="s">
        <v>33</v>
      </c>
    </row>
    <row r="3" spans="2:11" s="32" customFormat="1" ht="21" x14ac:dyDescent="0.25">
      <c r="B3" s="19" t="s">
        <v>43</v>
      </c>
    </row>
    <row r="4" spans="2:11" s="32" customFormat="1" ht="21" x14ac:dyDescent="0.25">
      <c r="B4" s="19"/>
    </row>
    <row r="5" spans="2:11" s="32" customFormat="1" ht="21" x14ac:dyDescent="0.25">
      <c r="B5" s="19" t="s">
        <v>44</v>
      </c>
    </row>
    <row r="6" spans="2:11" s="32" customFormat="1" ht="21" x14ac:dyDescent="0.25">
      <c r="B6" s="19"/>
    </row>
    <row r="7" spans="2:11" s="32" customFormat="1" ht="21" x14ac:dyDescent="0.25">
      <c r="B7" s="19" t="s">
        <v>39</v>
      </c>
      <c r="K7" s="32" t="s">
        <v>45</v>
      </c>
    </row>
    <row r="8" spans="2:11" s="32" customFormat="1" ht="21" x14ac:dyDescent="0.25">
      <c r="B8" s="19"/>
    </row>
    <row r="9" spans="2:11" s="32" customFormat="1" ht="21" x14ac:dyDescent="0.25">
      <c r="B9" s="19" t="s">
        <v>58</v>
      </c>
    </row>
    <row r="10" spans="2:11" s="32" customFormat="1" ht="21" x14ac:dyDescent="0.25">
      <c r="B10" s="19"/>
    </row>
    <row r="11" spans="2:11" s="32" customFormat="1" ht="21" x14ac:dyDescent="0.25">
      <c r="B11" s="19" t="s">
        <v>46</v>
      </c>
    </row>
    <row r="12" spans="2:11" s="32" customFormat="1" ht="21" x14ac:dyDescent="0.25">
      <c r="B12" s="19"/>
    </row>
    <row r="13" spans="2:11" s="32" customFormat="1" ht="21" x14ac:dyDescent="0.25">
      <c r="B13" s="19" t="s">
        <v>41</v>
      </c>
    </row>
    <row r="14" spans="2:11" s="32" customFormat="1" ht="21" x14ac:dyDescent="0.25">
      <c r="B14" s="19"/>
    </row>
    <row r="15" spans="2:11" s="32" customFormat="1" ht="21" x14ac:dyDescent="0.25">
      <c r="B15" s="19"/>
    </row>
    <row r="16" spans="2:11" s="32" customFormat="1" ht="19" x14ac:dyDescent="0.25"/>
    <row r="17" s="32" customFormat="1" ht="19" x14ac:dyDescent="0.25"/>
    <row r="18" s="32" customFormat="1" ht="19" x14ac:dyDescent="0.25"/>
    <row r="19" s="32" customFormat="1" ht="19" x14ac:dyDescent="0.25"/>
    <row r="20" s="32" customFormat="1" ht="19" x14ac:dyDescent="0.25"/>
    <row r="21" s="32" customFormat="1" ht="19" x14ac:dyDescent="0.25"/>
    <row r="22" s="32" customFormat="1" ht="19" x14ac:dyDescent="0.25"/>
    <row r="23" s="32" customFormat="1" ht="19" x14ac:dyDescent="0.25"/>
    <row r="24" s="32" customFormat="1" ht="19" x14ac:dyDescent="0.25"/>
    <row r="25" s="32" customFormat="1" ht="19" x14ac:dyDescent="0.25"/>
    <row r="26" s="32" customFormat="1" ht="19" x14ac:dyDescent="0.25"/>
    <row r="27" s="32" customFormat="1" ht="19" x14ac:dyDescent="0.25"/>
    <row r="28" s="32" customFormat="1" ht="19" x14ac:dyDescent="0.25"/>
    <row r="29" s="32" customFormat="1" ht="19" x14ac:dyDescent="0.25"/>
    <row r="30" s="32" customFormat="1" ht="19" x14ac:dyDescent="0.25"/>
    <row r="31" s="32" customFormat="1" ht="19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E2EA7-E33C-8648-9E82-DFA44A9C8DD2}">
  <dimension ref="A3:D12"/>
  <sheetViews>
    <sheetView workbookViewId="0">
      <selection activeCell="C5" sqref="C5"/>
    </sheetView>
  </sheetViews>
  <sheetFormatPr baseColWidth="10" defaultRowHeight="16" x14ac:dyDescent="0.2"/>
  <cols>
    <col min="2" max="2" width="21.83203125" customWidth="1"/>
    <col min="3" max="3" width="61.6640625" customWidth="1"/>
  </cols>
  <sheetData>
    <row r="3" spans="1:4" ht="31" x14ac:dyDescent="0.35">
      <c r="B3" s="1" t="s">
        <v>40</v>
      </c>
      <c r="D3" t="s">
        <v>47</v>
      </c>
    </row>
    <row r="4" spans="1:4" s="7" customFormat="1" ht="39" customHeight="1" x14ac:dyDescent="0.2">
      <c r="B4" s="7" t="s">
        <v>31</v>
      </c>
      <c r="C4" s="7" t="s">
        <v>9</v>
      </c>
    </row>
    <row r="5" spans="1:4" x14ac:dyDescent="0.2">
      <c r="A5">
        <v>1</v>
      </c>
      <c r="B5" t="s">
        <v>21</v>
      </c>
      <c r="C5" t="s">
        <v>59</v>
      </c>
    </row>
    <row r="6" spans="1:4" x14ac:dyDescent="0.2">
      <c r="A6">
        <v>2</v>
      </c>
      <c r="B6" t="s">
        <v>27</v>
      </c>
      <c r="C6" t="s">
        <v>59</v>
      </c>
    </row>
    <row r="7" spans="1:4" x14ac:dyDescent="0.2">
      <c r="A7">
        <v>3</v>
      </c>
      <c r="B7" t="s">
        <v>22</v>
      </c>
      <c r="C7" t="s">
        <v>59</v>
      </c>
    </row>
    <row r="8" spans="1:4" x14ac:dyDescent="0.2">
      <c r="A8">
        <v>4</v>
      </c>
      <c r="B8" t="s">
        <v>23</v>
      </c>
      <c r="C8" t="s">
        <v>59</v>
      </c>
    </row>
    <row r="9" spans="1:4" x14ac:dyDescent="0.2">
      <c r="A9">
        <v>5</v>
      </c>
      <c r="B9" t="s">
        <v>24</v>
      </c>
      <c r="C9" t="s">
        <v>59</v>
      </c>
    </row>
    <row r="10" spans="1:4" x14ac:dyDescent="0.2">
      <c r="A10">
        <v>6</v>
      </c>
      <c r="B10" t="s">
        <v>25</v>
      </c>
      <c r="C10" t="s">
        <v>59</v>
      </c>
    </row>
    <row r="11" spans="1:4" x14ac:dyDescent="0.2">
      <c r="A11">
        <v>7</v>
      </c>
      <c r="B11" t="s">
        <v>32</v>
      </c>
      <c r="C11" t="s">
        <v>59</v>
      </c>
    </row>
    <row r="12" spans="1:4" x14ac:dyDescent="0.2">
      <c r="A12">
        <v>8</v>
      </c>
      <c r="B12" t="s">
        <v>26</v>
      </c>
      <c r="C1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71ED4-5F38-DE42-8D70-4250DF8901D0}">
  <dimension ref="B1:L22"/>
  <sheetViews>
    <sheetView showGridLines="0" workbookViewId="0">
      <selection activeCell="C11" sqref="C11"/>
    </sheetView>
  </sheetViews>
  <sheetFormatPr baseColWidth="10" defaultRowHeight="16" x14ac:dyDescent="0.2"/>
  <cols>
    <col min="1" max="1" width="4.5" customWidth="1"/>
    <col min="2" max="2" width="37.33203125" customWidth="1"/>
    <col min="3" max="3" width="10.83203125" customWidth="1"/>
    <col min="4" max="4" width="49" customWidth="1"/>
    <col min="5" max="12" width="29.5" customWidth="1"/>
  </cols>
  <sheetData>
    <row r="1" spans="2:12" ht="47" x14ac:dyDescent="0.55000000000000004">
      <c r="B1" s="41" t="s">
        <v>29</v>
      </c>
      <c r="C1" s="41"/>
      <c r="D1" s="41"/>
      <c r="E1" s="39" t="s">
        <v>48</v>
      </c>
    </row>
    <row r="2" spans="2:12" ht="22" customHeight="1" x14ac:dyDescent="0.2">
      <c r="E2" s="40" t="s">
        <v>49</v>
      </c>
    </row>
    <row r="3" spans="2:12" ht="22" customHeight="1" thickBot="1" x14ac:dyDescent="0.3">
      <c r="B3" s="16" t="s">
        <v>17</v>
      </c>
      <c r="C3" s="37"/>
      <c r="D3" s="38"/>
      <c r="E3" s="40" t="s">
        <v>50</v>
      </c>
    </row>
    <row r="4" spans="2:12" ht="22" customHeight="1" x14ac:dyDescent="0.25">
      <c r="B4" s="35"/>
      <c r="E4" s="40" t="s">
        <v>51</v>
      </c>
    </row>
    <row r="5" spans="2:12" ht="22" customHeight="1" x14ac:dyDescent="0.25">
      <c r="B5" s="35"/>
      <c r="E5" s="40" t="s">
        <v>52</v>
      </c>
    </row>
    <row r="6" spans="2:12" ht="22" customHeight="1" x14ac:dyDescent="0.2">
      <c r="E6" s="40" t="s">
        <v>53</v>
      </c>
    </row>
    <row r="7" spans="2:12" ht="22" customHeight="1" x14ac:dyDescent="0.2">
      <c r="E7" s="40"/>
    </row>
    <row r="8" spans="2:12" ht="25" customHeight="1" x14ac:dyDescent="0.3">
      <c r="B8" s="17" t="s">
        <v>7</v>
      </c>
      <c r="C8" s="2" t="s">
        <v>20</v>
      </c>
      <c r="D8" s="2"/>
      <c r="E8" s="17" t="s">
        <v>19</v>
      </c>
      <c r="F8" s="17"/>
      <c r="G8" s="17"/>
      <c r="H8" s="17"/>
      <c r="I8" s="17"/>
      <c r="J8" s="17"/>
      <c r="K8" s="17"/>
      <c r="L8" s="17"/>
    </row>
    <row r="9" spans="2:12" s="3" customFormat="1" ht="24" customHeight="1" x14ac:dyDescent="0.25">
      <c r="B9" s="2" t="s">
        <v>15</v>
      </c>
      <c r="C9" s="2" t="s">
        <v>8</v>
      </c>
      <c r="D9" s="2" t="s">
        <v>9</v>
      </c>
      <c r="E9" s="16" t="str">
        <f>Metrics!B5</f>
        <v>e.g. Emails Sent</v>
      </c>
      <c r="F9" s="16" t="str">
        <f>Metrics!B6</f>
        <v>e.g. Emails Delivered</v>
      </c>
      <c r="G9" s="16" t="str">
        <f>Metrics!B7</f>
        <v>e.g. Number of Contacts</v>
      </c>
      <c r="H9" s="16" t="str">
        <f>Metrics!B8</f>
        <v>e.g. System Interfaces</v>
      </c>
      <c r="I9" s="16" t="str">
        <f>Metrics!B9</f>
        <v>e.g. Server Time</v>
      </c>
      <c r="J9" s="16" t="str">
        <f>Metrics!B10</f>
        <v>e.g. Templates Created</v>
      </c>
      <c r="K9" s="16" t="str">
        <f>Metrics!B11</f>
        <v>e.g  Storage Space</v>
      </c>
      <c r="L9" s="16" t="str">
        <f>Metrics!B12</f>
        <v>e.g. Jobs Run</v>
      </c>
    </row>
    <row r="10" spans="2:12" ht="48" customHeight="1" x14ac:dyDescent="0.2">
      <c r="B10" s="25" t="s">
        <v>0</v>
      </c>
      <c r="C10" s="26">
        <v>0.5</v>
      </c>
      <c r="D10" s="27" t="s">
        <v>10</v>
      </c>
      <c r="E10" s="28">
        <v>4</v>
      </c>
      <c r="F10" s="28">
        <v>7</v>
      </c>
      <c r="G10" s="28">
        <v>8</v>
      </c>
      <c r="H10" s="28">
        <v>5</v>
      </c>
      <c r="I10" s="28">
        <v>2</v>
      </c>
      <c r="J10" s="28">
        <v>6</v>
      </c>
      <c r="K10" s="28">
        <v>4</v>
      </c>
      <c r="L10" s="28">
        <v>6</v>
      </c>
    </row>
    <row r="11" spans="2:12" ht="48" customHeight="1" x14ac:dyDescent="0.2">
      <c r="B11" s="25" t="s">
        <v>1</v>
      </c>
      <c r="C11" s="26">
        <v>0.2</v>
      </c>
      <c r="D11" s="27" t="s">
        <v>34</v>
      </c>
      <c r="E11" s="28">
        <v>9</v>
      </c>
      <c r="F11" s="28">
        <v>8</v>
      </c>
      <c r="G11" s="28">
        <v>9</v>
      </c>
      <c r="H11" s="28">
        <v>5</v>
      </c>
      <c r="I11" s="28">
        <v>7</v>
      </c>
      <c r="J11" s="28">
        <v>8</v>
      </c>
      <c r="K11" s="28">
        <v>8</v>
      </c>
      <c r="L11" s="28">
        <v>7</v>
      </c>
    </row>
    <row r="12" spans="2:12" ht="48" customHeight="1" x14ac:dyDescent="0.2">
      <c r="B12" s="25" t="s">
        <v>2</v>
      </c>
      <c r="C12" s="26">
        <v>0.2</v>
      </c>
      <c r="D12" s="27" t="s">
        <v>11</v>
      </c>
      <c r="E12" s="28">
        <v>7</v>
      </c>
      <c r="F12" s="28">
        <v>4</v>
      </c>
      <c r="G12" s="28">
        <v>8</v>
      </c>
      <c r="H12" s="28">
        <v>8</v>
      </c>
      <c r="I12" s="28">
        <v>2</v>
      </c>
      <c r="J12" s="28">
        <v>4</v>
      </c>
      <c r="K12" s="28">
        <v>3</v>
      </c>
      <c r="L12" s="28">
        <v>6</v>
      </c>
    </row>
    <row r="13" spans="2:12" ht="48" customHeight="1" x14ac:dyDescent="0.2">
      <c r="B13" s="25" t="s">
        <v>35</v>
      </c>
      <c r="C13" s="26">
        <v>0.1</v>
      </c>
      <c r="D13" s="27" t="s">
        <v>36</v>
      </c>
      <c r="E13" s="28">
        <v>7</v>
      </c>
      <c r="F13" s="28">
        <v>7</v>
      </c>
      <c r="G13" s="28">
        <v>8</v>
      </c>
      <c r="H13" s="28">
        <v>8</v>
      </c>
      <c r="I13" s="28">
        <v>4</v>
      </c>
      <c r="J13" s="28">
        <v>6</v>
      </c>
      <c r="K13" s="28">
        <v>7</v>
      </c>
      <c r="L13" s="28">
        <v>2</v>
      </c>
    </row>
    <row r="14" spans="2:12" ht="46" customHeight="1" x14ac:dyDescent="0.2"/>
    <row r="15" spans="2:12" ht="26" customHeight="1" x14ac:dyDescent="0.3">
      <c r="B15" s="18" t="s">
        <v>3</v>
      </c>
      <c r="C15" s="4" t="s">
        <v>20</v>
      </c>
      <c r="D15" s="4"/>
      <c r="E15" s="18" t="s">
        <v>19</v>
      </c>
      <c r="F15" s="18"/>
      <c r="G15" s="18"/>
      <c r="H15" s="18"/>
      <c r="I15" s="18"/>
      <c r="J15" s="18"/>
      <c r="K15" s="18"/>
      <c r="L15" s="18"/>
    </row>
    <row r="16" spans="2:12" ht="26" customHeight="1" x14ac:dyDescent="0.25">
      <c r="B16" s="4" t="s">
        <v>15</v>
      </c>
      <c r="C16" s="4" t="s">
        <v>8</v>
      </c>
      <c r="D16" s="4" t="s">
        <v>9</v>
      </c>
      <c r="E16" s="16" t="str">
        <f>E9</f>
        <v>e.g. Emails Sent</v>
      </c>
      <c r="F16" s="16" t="str">
        <f>F9</f>
        <v>e.g. Emails Delivered</v>
      </c>
      <c r="G16" s="16" t="str">
        <f t="shared" ref="G16:L16" si="0">G9</f>
        <v>e.g. Number of Contacts</v>
      </c>
      <c r="H16" s="16" t="str">
        <f t="shared" si="0"/>
        <v>e.g. System Interfaces</v>
      </c>
      <c r="I16" s="16" t="str">
        <f t="shared" si="0"/>
        <v>e.g. Server Time</v>
      </c>
      <c r="J16" s="16" t="str">
        <f t="shared" si="0"/>
        <v>e.g. Templates Created</v>
      </c>
      <c r="K16" s="16" t="str">
        <f t="shared" si="0"/>
        <v>e.g  Storage Space</v>
      </c>
      <c r="L16" s="16" t="str">
        <f t="shared" si="0"/>
        <v>e.g. Jobs Run</v>
      </c>
    </row>
    <row r="17" spans="2:12" ht="48" customHeight="1" x14ac:dyDescent="0.2">
      <c r="B17" s="25" t="s">
        <v>4</v>
      </c>
      <c r="C17" s="26">
        <v>0.4</v>
      </c>
      <c r="D17" s="27" t="s">
        <v>12</v>
      </c>
      <c r="E17" s="28">
        <v>6</v>
      </c>
      <c r="F17" s="28">
        <v>6</v>
      </c>
      <c r="G17" s="28">
        <v>6</v>
      </c>
      <c r="H17" s="28">
        <v>3</v>
      </c>
      <c r="I17" s="28">
        <v>8</v>
      </c>
      <c r="J17" s="28">
        <v>4</v>
      </c>
      <c r="K17" s="28">
        <v>8</v>
      </c>
      <c r="L17" s="28">
        <v>2</v>
      </c>
    </row>
    <row r="18" spans="2:12" ht="48" customHeight="1" x14ac:dyDescent="0.2">
      <c r="B18" s="25" t="s">
        <v>5</v>
      </c>
      <c r="C18" s="26">
        <v>0.3</v>
      </c>
      <c r="D18" s="27" t="s">
        <v>37</v>
      </c>
      <c r="E18" s="28">
        <v>9</v>
      </c>
      <c r="F18" s="28">
        <v>8</v>
      </c>
      <c r="G18" s="28">
        <v>8</v>
      </c>
      <c r="H18" s="28">
        <v>2</v>
      </c>
      <c r="I18" s="28">
        <v>8</v>
      </c>
      <c r="J18" s="28">
        <v>3</v>
      </c>
      <c r="K18" s="28">
        <v>8</v>
      </c>
      <c r="L18" s="28">
        <v>2</v>
      </c>
    </row>
    <row r="19" spans="2:12" ht="48" customHeight="1" x14ac:dyDescent="0.2">
      <c r="B19" s="25" t="s">
        <v>6</v>
      </c>
      <c r="C19" s="26">
        <v>0.3</v>
      </c>
      <c r="D19" s="27" t="s">
        <v>13</v>
      </c>
      <c r="E19" s="28">
        <v>7</v>
      </c>
      <c r="F19" s="28">
        <v>7</v>
      </c>
      <c r="G19" s="28">
        <v>6</v>
      </c>
      <c r="H19" s="28">
        <v>3</v>
      </c>
      <c r="I19" s="28">
        <v>6</v>
      </c>
      <c r="J19" s="28">
        <v>8</v>
      </c>
      <c r="K19" s="28">
        <v>5</v>
      </c>
      <c r="L19" s="28">
        <v>8</v>
      </c>
    </row>
    <row r="21" spans="2:12" ht="19" x14ac:dyDescent="0.2">
      <c r="B21" s="5" t="s">
        <v>38</v>
      </c>
      <c r="E21">
        <f>(E10*$C10)+(E11*$C11)+(E12*$C12)+(E13*$C13)</f>
        <v>5.9</v>
      </c>
      <c r="F21">
        <f>(F10*$C10)+(F11*$C11)+(F12*$C12)+(F13*$C13)</f>
        <v>6.6</v>
      </c>
      <c r="G21">
        <f t="shared" ref="G21:L21" si="1">(G10*$C10)+(G11*$C11)+(G12*$C12)+(G13*$C13)</f>
        <v>8.2000000000000011</v>
      </c>
      <c r="H21">
        <f t="shared" si="1"/>
        <v>5.8999999999999995</v>
      </c>
      <c r="I21">
        <f t="shared" si="1"/>
        <v>3.2</v>
      </c>
      <c r="J21">
        <f t="shared" si="1"/>
        <v>6</v>
      </c>
      <c r="K21">
        <f t="shared" si="1"/>
        <v>4.9000000000000004</v>
      </c>
      <c r="L21">
        <f t="shared" si="1"/>
        <v>5.8000000000000007</v>
      </c>
    </row>
    <row r="22" spans="2:12" ht="19" x14ac:dyDescent="0.2">
      <c r="B22" s="5" t="s">
        <v>28</v>
      </c>
      <c r="E22">
        <f>(E17*$C17)+(E18*$C18)+(E19*$C19)</f>
        <v>7.1999999999999993</v>
      </c>
      <c r="F22">
        <f>(F17*$C17)+(F18*$C18)+(F19*$C19)</f>
        <v>6.9</v>
      </c>
      <c r="G22">
        <f t="shared" ref="G22:L22" si="2">(G17*$C17)+(G18*$C18)+(G19*$C19)</f>
        <v>6.6000000000000005</v>
      </c>
      <c r="H22">
        <f t="shared" si="2"/>
        <v>2.7</v>
      </c>
      <c r="I22">
        <f t="shared" si="2"/>
        <v>7.3999999999999995</v>
      </c>
      <c r="J22">
        <f t="shared" si="2"/>
        <v>4.9000000000000004</v>
      </c>
      <c r="K22">
        <f t="shared" si="2"/>
        <v>7.1</v>
      </c>
      <c r="L22">
        <f t="shared" si="2"/>
        <v>3.8</v>
      </c>
    </row>
  </sheetData>
  <mergeCells count="1">
    <mergeCell ref="B1:D1"/>
  </mergeCells>
  <phoneticPr fontId="15" type="noConversion"/>
  <dataValidations count="1">
    <dataValidation type="whole" allowBlank="1" showInputMessage="1" showErrorMessage="1" sqref="E10:L13 E17:L19" xr:uid="{F4A9468F-7255-654A-86E8-6B68F384CC88}">
      <formula1>1</formula1>
      <formula2>10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0EE18-325D-8F47-8C69-604775141C6E}">
  <dimension ref="B1:L22"/>
  <sheetViews>
    <sheetView showGridLines="0" workbookViewId="0">
      <selection activeCell="D2" sqref="D2"/>
    </sheetView>
  </sheetViews>
  <sheetFormatPr baseColWidth="10" defaultRowHeight="16" x14ac:dyDescent="0.2"/>
  <cols>
    <col min="1" max="1" width="4.5" customWidth="1"/>
    <col min="2" max="2" width="44.5" customWidth="1"/>
    <col min="3" max="3" width="10.83203125" customWidth="1"/>
    <col min="4" max="4" width="49" customWidth="1"/>
    <col min="5" max="12" width="29.5" customWidth="1"/>
  </cols>
  <sheetData>
    <row r="1" spans="2:12" ht="47" x14ac:dyDescent="0.55000000000000004">
      <c r="B1" s="41" t="s">
        <v>29</v>
      </c>
      <c r="C1" s="41"/>
      <c r="D1" s="41"/>
      <c r="E1" s="39" t="s">
        <v>48</v>
      </c>
    </row>
    <row r="2" spans="2:12" ht="20" customHeight="1" x14ac:dyDescent="0.2">
      <c r="E2" s="40" t="s">
        <v>49</v>
      </c>
    </row>
    <row r="3" spans="2:12" ht="20" customHeight="1" thickBot="1" x14ac:dyDescent="0.3">
      <c r="B3" s="16" t="s">
        <v>17</v>
      </c>
      <c r="C3" s="37"/>
      <c r="D3" s="38"/>
      <c r="E3" s="40" t="s">
        <v>50</v>
      </c>
    </row>
    <row r="4" spans="2:12" ht="20" customHeight="1" x14ac:dyDescent="0.25">
      <c r="B4" s="16"/>
      <c r="C4" s="42"/>
      <c r="D4" s="36"/>
      <c r="E4" s="40" t="s">
        <v>51</v>
      </c>
    </row>
    <row r="5" spans="2:12" ht="20" customHeight="1" x14ac:dyDescent="0.25">
      <c r="B5" s="16"/>
      <c r="C5" s="42"/>
      <c r="D5" s="36"/>
      <c r="E5" s="40" t="s">
        <v>52</v>
      </c>
    </row>
    <row r="6" spans="2:12" ht="20" customHeight="1" x14ac:dyDescent="0.2">
      <c r="B6" s="20"/>
      <c r="E6" s="40" t="s">
        <v>53</v>
      </c>
    </row>
    <row r="7" spans="2:12" ht="20" customHeight="1" x14ac:dyDescent="0.2"/>
    <row r="8" spans="2:12" ht="25" customHeight="1" x14ac:dyDescent="0.3">
      <c r="B8" s="17" t="s">
        <v>7</v>
      </c>
      <c r="C8" s="2" t="s">
        <v>20</v>
      </c>
      <c r="D8" s="2"/>
      <c r="E8" s="17" t="s">
        <v>30</v>
      </c>
      <c r="F8" s="17"/>
      <c r="G8" s="17"/>
      <c r="H8" s="17"/>
      <c r="I8" s="17"/>
      <c r="J8" s="17"/>
      <c r="K8" s="17"/>
      <c r="L8" s="17"/>
    </row>
    <row r="9" spans="2:12" s="3" customFormat="1" ht="24" customHeight="1" x14ac:dyDescent="0.25">
      <c r="B9" s="2" t="s">
        <v>15</v>
      </c>
      <c r="C9" s="2" t="s">
        <v>8</v>
      </c>
      <c r="D9" s="2" t="s">
        <v>9</v>
      </c>
      <c r="E9" s="16" t="str">
        <f>Metrics!B5</f>
        <v>e.g. Emails Sent</v>
      </c>
      <c r="F9" s="16" t="str">
        <f>Metrics!B6</f>
        <v>e.g. Emails Delivered</v>
      </c>
      <c r="G9" s="16" t="str">
        <f>Metrics!B7</f>
        <v>e.g. Number of Contacts</v>
      </c>
      <c r="H9" s="16" t="str">
        <f>Metrics!B8</f>
        <v>e.g. System Interfaces</v>
      </c>
      <c r="I9" s="16" t="str">
        <f>Metrics!B9</f>
        <v>e.g. Server Time</v>
      </c>
      <c r="J9" s="16" t="str">
        <f>Metrics!B10</f>
        <v>e.g. Templates Created</v>
      </c>
      <c r="K9" s="16" t="str">
        <f>Metrics!B11</f>
        <v>e.g  Storage Space</v>
      </c>
      <c r="L9" s="16" t="str">
        <f>Metrics!B12</f>
        <v>e.g. Jobs Run</v>
      </c>
    </row>
    <row r="10" spans="2:12" ht="48" customHeight="1" x14ac:dyDescent="0.2">
      <c r="B10" s="25" t="s">
        <v>0</v>
      </c>
      <c r="C10" s="26">
        <f>'Individual #1 Scoring Sheet'!C10</f>
        <v>0.5</v>
      </c>
      <c r="D10" s="27" t="s">
        <v>10</v>
      </c>
      <c r="E10" s="28">
        <v>3</v>
      </c>
      <c r="F10" s="28">
        <v>8</v>
      </c>
      <c r="G10" s="28">
        <v>8</v>
      </c>
      <c r="H10" s="28">
        <v>4</v>
      </c>
      <c r="I10" s="28">
        <v>3</v>
      </c>
      <c r="J10" s="28">
        <v>7</v>
      </c>
      <c r="K10" s="28">
        <v>5</v>
      </c>
      <c r="L10" s="28">
        <v>4</v>
      </c>
    </row>
    <row r="11" spans="2:12" ht="48" customHeight="1" x14ac:dyDescent="0.2">
      <c r="B11" s="25" t="s">
        <v>1</v>
      </c>
      <c r="C11" s="26">
        <f>'Individual #1 Scoring Sheet'!C11</f>
        <v>0.2</v>
      </c>
      <c r="D11" s="27" t="s">
        <v>34</v>
      </c>
      <c r="E11" s="28">
        <v>8</v>
      </c>
      <c r="F11" s="28">
        <v>10</v>
      </c>
      <c r="G11" s="28">
        <v>7</v>
      </c>
      <c r="H11" s="28">
        <v>3</v>
      </c>
      <c r="I11" s="28">
        <v>8</v>
      </c>
      <c r="J11" s="28">
        <v>6</v>
      </c>
      <c r="K11" s="28">
        <v>9</v>
      </c>
      <c r="L11" s="28">
        <v>4</v>
      </c>
    </row>
    <row r="12" spans="2:12" ht="48" customHeight="1" x14ac:dyDescent="0.2">
      <c r="B12" s="25" t="s">
        <v>2</v>
      </c>
      <c r="C12" s="26">
        <f>'Individual #1 Scoring Sheet'!C12</f>
        <v>0.2</v>
      </c>
      <c r="D12" s="27" t="s">
        <v>11</v>
      </c>
      <c r="E12" s="28">
        <v>9</v>
      </c>
      <c r="F12" s="28">
        <v>8</v>
      </c>
      <c r="G12" s="28">
        <v>10</v>
      </c>
      <c r="H12" s="28">
        <v>8</v>
      </c>
      <c r="I12" s="28">
        <v>4</v>
      </c>
      <c r="J12" s="28">
        <v>4</v>
      </c>
      <c r="K12" s="28">
        <v>3</v>
      </c>
      <c r="L12" s="28">
        <v>3</v>
      </c>
    </row>
    <row r="13" spans="2:12" ht="48" customHeight="1" x14ac:dyDescent="0.2">
      <c r="B13" s="25" t="s">
        <v>35</v>
      </c>
      <c r="C13" s="26">
        <f>'Individual #1 Scoring Sheet'!C13</f>
        <v>0.1</v>
      </c>
      <c r="D13" s="27" t="s">
        <v>36</v>
      </c>
      <c r="E13" s="28">
        <v>7</v>
      </c>
      <c r="F13" s="28">
        <v>7</v>
      </c>
      <c r="G13" s="28">
        <v>8</v>
      </c>
      <c r="H13" s="28">
        <v>8</v>
      </c>
      <c r="I13" s="28">
        <v>4</v>
      </c>
      <c r="J13" s="28">
        <v>6</v>
      </c>
      <c r="K13" s="28">
        <v>7</v>
      </c>
      <c r="L13" s="28">
        <v>2</v>
      </c>
    </row>
    <row r="14" spans="2:12" ht="46" customHeight="1" x14ac:dyDescent="0.2"/>
    <row r="15" spans="2:12" ht="26" customHeight="1" x14ac:dyDescent="0.3">
      <c r="B15" s="18" t="s">
        <v>3</v>
      </c>
      <c r="C15" s="4" t="s">
        <v>20</v>
      </c>
      <c r="D15" s="4"/>
      <c r="E15" s="18" t="s">
        <v>30</v>
      </c>
      <c r="F15" s="18"/>
      <c r="G15" s="18"/>
      <c r="H15" s="18"/>
      <c r="I15" s="18"/>
      <c r="J15" s="18"/>
      <c r="K15" s="18"/>
      <c r="L15" s="18"/>
    </row>
    <row r="16" spans="2:12" ht="26" customHeight="1" x14ac:dyDescent="0.25">
      <c r="B16" s="4" t="s">
        <v>15</v>
      </c>
      <c r="C16" s="4" t="s">
        <v>8</v>
      </c>
      <c r="D16" s="4" t="s">
        <v>9</v>
      </c>
      <c r="E16" s="16" t="str">
        <f>E9</f>
        <v>e.g. Emails Sent</v>
      </c>
      <c r="F16" s="16" t="str">
        <f t="shared" ref="F16:L16" si="0">F9</f>
        <v>e.g. Emails Delivered</v>
      </c>
      <c r="G16" s="16" t="str">
        <f t="shared" si="0"/>
        <v>e.g. Number of Contacts</v>
      </c>
      <c r="H16" s="16" t="str">
        <f t="shared" si="0"/>
        <v>e.g. System Interfaces</v>
      </c>
      <c r="I16" s="16" t="str">
        <f t="shared" si="0"/>
        <v>e.g. Server Time</v>
      </c>
      <c r="J16" s="16" t="str">
        <f t="shared" si="0"/>
        <v>e.g. Templates Created</v>
      </c>
      <c r="K16" s="16" t="str">
        <f t="shared" si="0"/>
        <v>e.g  Storage Space</v>
      </c>
      <c r="L16" s="16" t="str">
        <f t="shared" si="0"/>
        <v>e.g. Jobs Run</v>
      </c>
    </row>
    <row r="17" spans="2:12" ht="48" customHeight="1" x14ac:dyDescent="0.2">
      <c r="B17" s="25" t="s">
        <v>4</v>
      </c>
      <c r="C17" s="26">
        <f>'Individual #1 Scoring Sheet'!C17</f>
        <v>0.4</v>
      </c>
      <c r="D17" s="27" t="s">
        <v>12</v>
      </c>
      <c r="E17" s="28">
        <v>4</v>
      </c>
      <c r="F17" s="28">
        <v>7</v>
      </c>
      <c r="G17" s="28">
        <v>5</v>
      </c>
      <c r="H17" s="28">
        <v>4</v>
      </c>
      <c r="I17" s="28">
        <v>7</v>
      </c>
      <c r="J17" s="28">
        <v>5</v>
      </c>
      <c r="K17" s="28">
        <v>8</v>
      </c>
      <c r="L17" s="28">
        <v>4</v>
      </c>
    </row>
    <row r="18" spans="2:12" ht="48" customHeight="1" x14ac:dyDescent="0.2">
      <c r="B18" s="25" t="s">
        <v>5</v>
      </c>
      <c r="C18" s="26">
        <f>'Individual #1 Scoring Sheet'!C18</f>
        <v>0.3</v>
      </c>
      <c r="D18" s="27" t="s">
        <v>37</v>
      </c>
      <c r="E18" s="28">
        <v>9</v>
      </c>
      <c r="F18" s="28">
        <v>9</v>
      </c>
      <c r="G18" s="28">
        <v>8</v>
      </c>
      <c r="H18" s="28">
        <v>1</v>
      </c>
      <c r="I18" s="28">
        <v>9</v>
      </c>
      <c r="J18" s="28">
        <v>5</v>
      </c>
      <c r="K18" s="28">
        <v>7</v>
      </c>
      <c r="L18" s="28">
        <v>3</v>
      </c>
    </row>
    <row r="19" spans="2:12" ht="48" customHeight="1" x14ac:dyDescent="0.2">
      <c r="B19" s="25" t="s">
        <v>6</v>
      </c>
      <c r="C19" s="26">
        <f>'Individual #1 Scoring Sheet'!C19</f>
        <v>0.3</v>
      </c>
      <c r="D19" s="27" t="s">
        <v>13</v>
      </c>
      <c r="E19" s="28">
        <v>7</v>
      </c>
      <c r="F19" s="28">
        <v>7</v>
      </c>
      <c r="G19" s="28">
        <v>6</v>
      </c>
      <c r="H19" s="28">
        <v>3</v>
      </c>
      <c r="I19" s="28">
        <v>6</v>
      </c>
      <c r="J19" s="28">
        <v>8</v>
      </c>
      <c r="K19" s="28">
        <v>5</v>
      </c>
      <c r="L19" s="28">
        <v>8</v>
      </c>
    </row>
    <row r="21" spans="2:12" ht="19" x14ac:dyDescent="0.2">
      <c r="B21" s="5" t="s">
        <v>38</v>
      </c>
      <c r="E21">
        <f>(E10*$C10)+(E11*$C11)+(E12*$C12)+(E13*$C13)</f>
        <v>5.6000000000000005</v>
      </c>
      <c r="F21">
        <f>(F10*$C10)+(F11*$C11)+(F12*$C12)+(F13*$C13)</f>
        <v>8.2999999999999989</v>
      </c>
      <c r="G21">
        <f t="shared" ref="G21:L21" si="1">(G10*$C10)+(G11*$C11)+(G12*$C12)+(G13*$C13)</f>
        <v>8.2000000000000011</v>
      </c>
      <c r="H21">
        <f t="shared" si="1"/>
        <v>5</v>
      </c>
      <c r="I21">
        <f t="shared" si="1"/>
        <v>4.3000000000000007</v>
      </c>
      <c r="J21">
        <f t="shared" si="1"/>
        <v>6.1</v>
      </c>
      <c r="K21">
        <f t="shared" si="1"/>
        <v>5.6000000000000005</v>
      </c>
      <c r="L21">
        <f t="shared" si="1"/>
        <v>3.6</v>
      </c>
    </row>
    <row r="22" spans="2:12" ht="19" x14ac:dyDescent="0.2">
      <c r="B22" s="5" t="s">
        <v>28</v>
      </c>
      <c r="E22">
        <f>(E17*$C17)+(E18*$C18)+(E19*$C19)</f>
        <v>6.4</v>
      </c>
      <c r="F22">
        <f>(F17*$C17)+(F18*$C18)+(F19*$C19)</f>
        <v>7.6</v>
      </c>
      <c r="G22">
        <f t="shared" ref="G22:L22" si="2">(G17*$C17)+(G18*$C18)+(G19*$C19)</f>
        <v>6.2</v>
      </c>
      <c r="H22">
        <f t="shared" si="2"/>
        <v>2.8</v>
      </c>
      <c r="I22">
        <f t="shared" si="2"/>
        <v>7.3</v>
      </c>
      <c r="J22">
        <f t="shared" si="2"/>
        <v>5.9</v>
      </c>
      <c r="K22">
        <f t="shared" si="2"/>
        <v>6.8000000000000007</v>
      </c>
      <c r="L22">
        <f t="shared" si="2"/>
        <v>4.9000000000000004</v>
      </c>
    </row>
  </sheetData>
  <mergeCells count="1">
    <mergeCell ref="B1:D1"/>
  </mergeCells>
  <dataValidations count="1">
    <dataValidation type="whole" allowBlank="1" showInputMessage="1" showErrorMessage="1" sqref="E10:L13 E17:L19" xr:uid="{53E37907-9BCB-BC4A-A630-86F0AFC77CEE}">
      <formula1>1</formula1>
      <formula2>10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1C54B-B4E0-C746-9013-7277296238A2}">
  <dimension ref="B1:L22"/>
  <sheetViews>
    <sheetView showGridLines="0" workbookViewId="0">
      <selection activeCell="D14" sqref="D14"/>
    </sheetView>
  </sheetViews>
  <sheetFormatPr baseColWidth="10" defaultRowHeight="16" x14ac:dyDescent="0.2"/>
  <cols>
    <col min="1" max="1" width="4.5" customWidth="1"/>
    <col min="2" max="2" width="44.5" customWidth="1"/>
    <col min="3" max="3" width="10.83203125" customWidth="1"/>
    <col min="4" max="4" width="49" customWidth="1"/>
    <col min="5" max="12" width="29.5" customWidth="1"/>
  </cols>
  <sheetData>
    <row r="1" spans="2:12" ht="47" x14ac:dyDescent="0.55000000000000004">
      <c r="B1" s="41" t="s">
        <v>29</v>
      </c>
      <c r="C1" s="41"/>
      <c r="D1" s="41"/>
      <c r="E1" s="39" t="s">
        <v>48</v>
      </c>
    </row>
    <row r="2" spans="2:12" ht="22" customHeight="1" x14ac:dyDescent="0.2">
      <c r="E2" s="40" t="s">
        <v>49</v>
      </c>
    </row>
    <row r="3" spans="2:12" ht="22" customHeight="1" thickBot="1" x14ac:dyDescent="0.3">
      <c r="B3" s="16" t="s">
        <v>17</v>
      </c>
      <c r="C3" s="37"/>
      <c r="D3" s="38"/>
      <c r="E3" s="40" t="s">
        <v>50</v>
      </c>
    </row>
    <row r="4" spans="2:12" ht="22" customHeight="1" x14ac:dyDescent="0.25">
      <c r="B4" s="16"/>
      <c r="C4" s="42"/>
      <c r="D4" s="36"/>
      <c r="E4" s="40" t="s">
        <v>51</v>
      </c>
    </row>
    <row r="5" spans="2:12" ht="22" customHeight="1" x14ac:dyDescent="0.25">
      <c r="B5" s="16"/>
      <c r="C5" s="42"/>
      <c r="D5" s="36"/>
      <c r="E5" s="40" t="s">
        <v>52</v>
      </c>
    </row>
    <row r="6" spans="2:12" ht="22" customHeight="1" x14ac:dyDescent="0.25">
      <c r="B6" s="16"/>
      <c r="C6" s="42"/>
      <c r="D6" s="36"/>
      <c r="E6" s="40" t="s">
        <v>53</v>
      </c>
    </row>
    <row r="7" spans="2:12" ht="22" customHeight="1" x14ac:dyDescent="0.2"/>
    <row r="8" spans="2:12" ht="25" customHeight="1" x14ac:dyDescent="0.3">
      <c r="B8" s="17" t="s">
        <v>7</v>
      </c>
      <c r="C8" s="2" t="s">
        <v>20</v>
      </c>
      <c r="D8" s="2"/>
      <c r="E8" s="17" t="s">
        <v>30</v>
      </c>
      <c r="F8" s="17"/>
      <c r="G8" s="17"/>
      <c r="H8" s="17"/>
      <c r="I8" s="17"/>
      <c r="J8" s="17"/>
      <c r="K8" s="17"/>
      <c r="L8" s="17"/>
    </row>
    <row r="9" spans="2:12" s="3" customFormat="1" ht="24" customHeight="1" x14ac:dyDescent="0.25">
      <c r="B9" s="2" t="s">
        <v>15</v>
      </c>
      <c r="C9" s="2" t="s">
        <v>8</v>
      </c>
      <c r="D9" s="2" t="s">
        <v>9</v>
      </c>
      <c r="E9" s="16" t="str">
        <f>Metrics!B5</f>
        <v>e.g. Emails Sent</v>
      </c>
      <c r="F9" s="16" t="str">
        <f>Metrics!B6</f>
        <v>e.g. Emails Delivered</v>
      </c>
      <c r="G9" s="16" t="str">
        <f>Metrics!B7</f>
        <v>e.g. Number of Contacts</v>
      </c>
      <c r="H9" s="16" t="str">
        <f>Metrics!B8</f>
        <v>e.g. System Interfaces</v>
      </c>
      <c r="I9" s="16" t="str">
        <f>Metrics!B9</f>
        <v>e.g. Server Time</v>
      </c>
      <c r="J9" s="16" t="str">
        <f>Metrics!B10</f>
        <v>e.g. Templates Created</v>
      </c>
      <c r="K9" s="16" t="str">
        <f>Metrics!B11</f>
        <v>e.g  Storage Space</v>
      </c>
      <c r="L9" s="16" t="str">
        <f>Metrics!B12</f>
        <v>e.g. Jobs Run</v>
      </c>
    </row>
    <row r="10" spans="2:12" ht="48" customHeight="1" x14ac:dyDescent="0.2">
      <c r="B10" s="25" t="s">
        <v>0</v>
      </c>
      <c r="C10" s="26">
        <f>'Individual #1 Scoring Sheet'!C10</f>
        <v>0.5</v>
      </c>
      <c r="D10" s="27" t="s">
        <v>10</v>
      </c>
      <c r="E10" s="28">
        <v>4</v>
      </c>
      <c r="F10" s="28">
        <v>6</v>
      </c>
      <c r="G10" s="28">
        <v>6</v>
      </c>
      <c r="H10" s="28">
        <v>3</v>
      </c>
      <c r="I10" s="28">
        <v>2</v>
      </c>
      <c r="J10" s="28">
        <v>8</v>
      </c>
      <c r="K10" s="28">
        <v>6</v>
      </c>
      <c r="L10" s="28">
        <v>5</v>
      </c>
    </row>
    <row r="11" spans="2:12" ht="48" customHeight="1" x14ac:dyDescent="0.2">
      <c r="B11" s="25" t="s">
        <v>1</v>
      </c>
      <c r="C11" s="26">
        <f>'Individual #1 Scoring Sheet'!C11</f>
        <v>0.2</v>
      </c>
      <c r="D11" s="27" t="s">
        <v>34</v>
      </c>
      <c r="E11" s="28">
        <v>9</v>
      </c>
      <c r="F11" s="28">
        <v>8</v>
      </c>
      <c r="G11" s="28">
        <v>8</v>
      </c>
      <c r="H11" s="28">
        <v>2</v>
      </c>
      <c r="I11" s="28">
        <v>7</v>
      </c>
      <c r="J11" s="28">
        <v>5</v>
      </c>
      <c r="K11" s="28">
        <v>8</v>
      </c>
      <c r="L11" s="28">
        <v>5</v>
      </c>
    </row>
    <row r="12" spans="2:12" ht="48" customHeight="1" x14ac:dyDescent="0.2">
      <c r="B12" s="25" t="s">
        <v>2</v>
      </c>
      <c r="C12" s="26">
        <f>'Individual #1 Scoring Sheet'!C12</f>
        <v>0.2</v>
      </c>
      <c r="D12" s="27" t="s">
        <v>11</v>
      </c>
      <c r="E12" s="28">
        <v>8</v>
      </c>
      <c r="F12" s="28">
        <v>6</v>
      </c>
      <c r="G12" s="28">
        <v>8</v>
      </c>
      <c r="H12" s="28">
        <v>7</v>
      </c>
      <c r="I12" s="28">
        <v>3</v>
      </c>
      <c r="J12" s="28">
        <v>5</v>
      </c>
      <c r="K12" s="28">
        <v>4</v>
      </c>
      <c r="L12" s="28">
        <v>4</v>
      </c>
    </row>
    <row r="13" spans="2:12" ht="48" customHeight="1" x14ac:dyDescent="0.2">
      <c r="B13" s="25" t="s">
        <v>35</v>
      </c>
      <c r="C13" s="26">
        <f>'Individual #1 Scoring Sheet'!C13</f>
        <v>0.1</v>
      </c>
      <c r="D13" s="27" t="s">
        <v>36</v>
      </c>
      <c r="E13" s="28">
        <v>5</v>
      </c>
      <c r="F13" s="28">
        <v>5</v>
      </c>
      <c r="G13" s="28">
        <v>10</v>
      </c>
      <c r="H13" s="28">
        <v>9</v>
      </c>
      <c r="I13" s="28">
        <v>2</v>
      </c>
      <c r="J13" s="28">
        <v>4</v>
      </c>
      <c r="K13" s="28">
        <v>6</v>
      </c>
      <c r="L13" s="28">
        <v>3</v>
      </c>
    </row>
    <row r="14" spans="2:12" ht="46" customHeight="1" x14ac:dyDescent="0.2"/>
    <row r="15" spans="2:12" ht="26" customHeight="1" x14ac:dyDescent="0.3">
      <c r="B15" s="18" t="s">
        <v>3</v>
      </c>
      <c r="C15" s="4" t="s">
        <v>20</v>
      </c>
      <c r="D15" s="4"/>
      <c r="E15" s="18" t="s">
        <v>30</v>
      </c>
      <c r="F15" s="18"/>
      <c r="G15" s="18"/>
      <c r="H15" s="18"/>
      <c r="I15" s="18"/>
      <c r="J15" s="18"/>
      <c r="K15" s="18"/>
      <c r="L15" s="18"/>
    </row>
    <row r="16" spans="2:12" ht="26" customHeight="1" x14ac:dyDescent="0.25">
      <c r="B16" s="4" t="s">
        <v>15</v>
      </c>
      <c r="C16" s="4" t="s">
        <v>8</v>
      </c>
      <c r="D16" s="4" t="s">
        <v>9</v>
      </c>
      <c r="E16" s="16" t="str">
        <f>E9</f>
        <v>e.g. Emails Sent</v>
      </c>
      <c r="F16" s="16" t="str">
        <f t="shared" ref="F16:L16" si="0">F9</f>
        <v>e.g. Emails Delivered</v>
      </c>
      <c r="G16" s="16" t="str">
        <f t="shared" si="0"/>
        <v>e.g. Number of Contacts</v>
      </c>
      <c r="H16" s="16" t="str">
        <f t="shared" si="0"/>
        <v>e.g. System Interfaces</v>
      </c>
      <c r="I16" s="16" t="str">
        <f t="shared" si="0"/>
        <v>e.g. Server Time</v>
      </c>
      <c r="J16" s="16" t="str">
        <f t="shared" si="0"/>
        <v>e.g. Templates Created</v>
      </c>
      <c r="K16" s="16" t="str">
        <f t="shared" si="0"/>
        <v>e.g  Storage Space</v>
      </c>
      <c r="L16" s="16" t="str">
        <f t="shared" si="0"/>
        <v>e.g. Jobs Run</v>
      </c>
    </row>
    <row r="17" spans="2:12" ht="48" customHeight="1" x14ac:dyDescent="0.2">
      <c r="B17" s="25" t="s">
        <v>4</v>
      </c>
      <c r="C17" s="26">
        <f>'Individual #1 Scoring Sheet'!C17</f>
        <v>0.4</v>
      </c>
      <c r="D17" s="27" t="s">
        <v>12</v>
      </c>
      <c r="E17" s="28">
        <v>3</v>
      </c>
      <c r="F17" s="28">
        <v>6</v>
      </c>
      <c r="G17" s="28">
        <v>6</v>
      </c>
      <c r="H17" s="28">
        <v>4</v>
      </c>
      <c r="I17" s="28">
        <v>7</v>
      </c>
      <c r="J17" s="28">
        <v>3</v>
      </c>
      <c r="K17" s="28">
        <v>8</v>
      </c>
      <c r="L17" s="28">
        <v>5</v>
      </c>
    </row>
    <row r="18" spans="2:12" ht="48" customHeight="1" x14ac:dyDescent="0.2">
      <c r="B18" s="25" t="s">
        <v>5</v>
      </c>
      <c r="C18" s="26">
        <f>'Individual #1 Scoring Sheet'!C18</f>
        <v>0.3</v>
      </c>
      <c r="D18" s="27" t="s">
        <v>37</v>
      </c>
      <c r="E18" s="28">
        <v>8</v>
      </c>
      <c r="F18" s="28">
        <v>7</v>
      </c>
      <c r="G18" s="28">
        <v>9</v>
      </c>
      <c r="H18" s="28">
        <v>1</v>
      </c>
      <c r="I18" s="28">
        <v>9</v>
      </c>
      <c r="J18" s="28">
        <v>3</v>
      </c>
      <c r="K18" s="28">
        <v>6</v>
      </c>
      <c r="L18" s="28">
        <v>3</v>
      </c>
    </row>
    <row r="19" spans="2:12" ht="48" customHeight="1" x14ac:dyDescent="0.2">
      <c r="B19" s="25" t="s">
        <v>6</v>
      </c>
      <c r="C19" s="26">
        <f>'Individual #1 Scoring Sheet'!C19</f>
        <v>0.3</v>
      </c>
      <c r="D19" s="27" t="s">
        <v>13</v>
      </c>
      <c r="E19" s="28">
        <v>6</v>
      </c>
      <c r="F19" s="28">
        <v>5</v>
      </c>
      <c r="G19" s="28">
        <v>7</v>
      </c>
      <c r="H19" s="28">
        <v>3</v>
      </c>
      <c r="I19" s="28">
        <v>6</v>
      </c>
      <c r="J19" s="28">
        <v>8</v>
      </c>
      <c r="K19" s="28">
        <v>4</v>
      </c>
      <c r="L19" s="28">
        <v>10</v>
      </c>
    </row>
    <row r="21" spans="2:12" ht="19" x14ac:dyDescent="0.2">
      <c r="B21" s="5" t="s">
        <v>38</v>
      </c>
      <c r="E21">
        <f>(E10*$C10)+(E11*$C11)+(E12*$C12)+(E13*$C13)</f>
        <v>5.9</v>
      </c>
      <c r="F21">
        <f>(F10*$C10)+(F11*$C11)+(F12*$C12)+(F13*$C13)</f>
        <v>6.3</v>
      </c>
      <c r="G21">
        <f t="shared" ref="G21:L21" si="1">(G10*$C10)+(G11*$C11)+(G12*$C12)+(G13*$C13)</f>
        <v>7.1999999999999993</v>
      </c>
      <c r="H21">
        <f t="shared" si="1"/>
        <v>4.2</v>
      </c>
      <c r="I21">
        <f t="shared" si="1"/>
        <v>3.2000000000000006</v>
      </c>
      <c r="J21">
        <f t="shared" si="1"/>
        <v>6.4</v>
      </c>
      <c r="K21">
        <f t="shared" si="1"/>
        <v>6</v>
      </c>
      <c r="L21">
        <f t="shared" si="1"/>
        <v>4.5999999999999996</v>
      </c>
    </row>
    <row r="22" spans="2:12" ht="19" x14ac:dyDescent="0.2">
      <c r="B22" s="5" t="s">
        <v>28</v>
      </c>
      <c r="E22">
        <f>(E17*$C17)+(E18*$C18)+(E19*$C19)</f>
        <v>5.4</v>
      </c>
      <c r="F22">
        <f>(F17*$C17)+(F18*$C18)+(F19*$C19)</f>
        <v>6</v>
      </c>
      <c r="G22">
        <f t="shared" ref="G22:L22" si="2">(G17*$C17)+(G18*$C18)+(G19*$C19)</f>
        <v>7.1999999999999993</v>
      </c>
      <c r="H22">
        <f t="shared" si="2"/>
        <v>2.8</v>
      </c>
      <c r="I22">
        <f t="shared" si="2"/>
        <v>7.3</v>
      </c>
      <c r="J22">
        <f t="shared" si="2"/>
        <v>4.5</v>
      </c>
      <c r="K22">
        <f t="shared" si="2"/>
        <v>6.2</v>
      </c>
      <c r="L22">
        <f t="shared" si="2"/>
        <v>5.9</v>
      </c>
    </row>
  </sheetData>
  <mergeCells count="1">
    <mergeCell ref="B1:D1"/>
  </mergeCells>
  <dataValidations disablePrompts="1" count="1">
    <dataValidation type="whole" allowBlank="1" showInputMessage="1" showErrorMessage="1" sqref="E10:L13 E17:L19" xr:uid="{A7E084D6-6167-474C-B135-2040035F6062}">
      <formula1>1</formula1>
      <formula2>10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D69E6-7BAE-D745-922B-CC6BDD3D2182}">
  <dimension ref="B1:L22"/>
  <sheetViews>
    <sheetView showGridLines="0" workbookViewId="0">
      <selection activeCell="D14" sqref="D14"/>
    </sheetView>
  </sheetViews>
  <sheetFormatPr baseColWidth="10" defaultRowHeight="16" x14ac:dyDescent="0.2"/>
  <cols>
    <col min="1" max="1" width="4.5" customWidth="1"/>
    <col min="2" max="2" width="44.5" customWidth="1"/>
    <col min="3" max="3" width="10.83203125" customWidth="1"/>
    <col min="4" max="4" width="49" customWidth="1"/>
    <col min="5" max="12" width="29.5" customWidth="1"/>
  </cols>
  <sheetData>
    <row r="1" spans="2:12" ht="47" x14ac:dyDescent="0.55000000000000004">
      <c r="B1" s="41" t="s">
        <v>29</v>
      </c>
      <c r="C1" s="41"/>
      <c r="D1" s="41"/>
      <c r="E1" s="39" t="s">
        <v>48</v>
      </c>
    </row>
    <row r="2" spans="2:12" ht="21" customHeight="1" x14ac:dyDescent="0.2">
      <c r="E2" s="40" t="s">
        <v>49</v>
      </c>
    </row>
    <row r="3" spans="2:12" ht="21" customHeight="1" thickBot="1" x14ac:dyDescent="0.3">
      <c r="B3" s="16" t="s">
        <v>17</v>
      </c>
      <c r="C3" s="37"/>
      <c r="D3" s="38"/>
      <c r="E3" s="40" t="s">
        <v>50</v>
      </c>
    </row>
    <row r="4" spans="2:12" ht="21" customHeight="1" x14ac:dyDescent="0.25">
      <c r="B4" s="16"/>
      <c r="C4" s="42"/>
      <c r="D4" s="36"/>
      <c r="E4" s="40" t="s">
        <v>51</v>
      </c>
    </row>
    <row r="5" spans="2:12" ht="21" customHeight="1" x14ac:dyDescent="0.25">
      <c r="B5" s="16"/>
      <c r="C5" s="42"/>
      <c r="D5" s="36"/>
      <c r="E5" s="40" t="s">
        <v>52</v>
      </c>
    </row>
    <row r="6" spans="2:12" ht="21" customHeight="1" x14ac:dyDescent="0.2">
      <c r="B6" s="20"/>
      <c r="E6" s="40" t="s">
        <v>53</v>
      </c>
    </row>
    <row r="7" spans="2:12" ht="21" customHeight="1" x14ac:dyDescent="0.2"/>
    <row r="8" spans="2:12" ht="25" customHeight="1" x14ac:dyDescent="0.3">
      <c r="B8" s="17" t="s">
        <v>7</v>
      </c>
      <c r="C8" s="2" t="s">
        <v>20</v>
      </c>
      <c r="D8" s="2"/>
      <c r="E8" s="17" t="s">
        <v>30</v>
      </c>
      <c r="F8" s="17"/>
      <c r="G8" s="17"/>
      <c r="H8" s="17"/>
      <c r="I8" s="17"/>
      <c r="J8" s="17"/>
      <c r="K8" s="17"/>
      <c r="L8" s="17"/>
    </row>
    <row r="9" spans="2:12" s="3" customFormat="1" ht="24" customHeight="1" x14ac:dyDescent="0.25">
      <c r="B9" s="2" t="s">
        <v>15</v>
      </c>
      <c r="C9" s="2" t="s">
        <v>8</v>
      </c>
      <c r="D9" s="2" t="s">
        <v>9</v>
      </c>
      <c r="E9" s="16" t="str">
        <f>Metrics!B5</f>
        <v>e.g. Emails Sent</v>
      </c>
      <c r="F9" s="16" t="str">
        <f>Metrics!B6</f>
        <v>e.g. Emails Delivered</v>
      </c>
      <c r="G9" s="16" t="str">
        <f>Metrics!B7</f>
        <v>e.g. Number of Contacts</v>
      </c>
      <c r="H9" s="16" t="str">
        <f>Metrics!B8</f>
        <v>e.g. System Interfaces</v>
      </c>
      <c r="I9" s="16" t="str">
        <f>Metrics!B9</f>
        <v>e.g. Server Time</v>
      </c>
      <c r="J9" s="16" t="str">
        <f>Metrics!B10</f>
        <v>e.g. Templates Created</v>
      </c>
      <c r="K9" s="16" t="str">
        <f>Metrics!B11</f>
        <v>e.g  Storage Space</v>
      </c>
      <c r="L9" s="16" t="str">
        <f>Metrics!B12</f>
        <v>e.g. Jobs Run</v>
      </c>
    </row>
    <row r="10" spans="2:12" ht="48" customHeight="1" x14ac:dyDescent="0.2">
      <c r="B10" s="25" t="s">
        <v>0</v>
      </c>
      <c r="C10" s="26">
        <f>'Individual #1 Scoring Sheet'!C10</f>
        <v>0.5</v>
      </c>
      <c r="D10" s="27" t="s">
        <v>10</v>
      </c>
      <c r="E10" s="28">
        <v>3</v>
      </c>
      <c r="F10" s="28">
        <v>5</v>
      </c>
      <c r="G10" s="28">
        <v>5</v>
      </c>
      <c r="H10" s="28">
        <v>2</v>
      </c>
      <c r="I10" s="28">
        <v>1</v>
      </c>
      <c r="J10" s="28">
        <v>6</v>
      </c>
      <c r="K10" s="28">
        <v>4</v>
      </c>
      <c r="L10" s="28">
        <v>5</v>
      </c>
    </row>
    <row r="11" spans="2:12" ht="48" customHeight="1" x14ac:dyDescent="0.2">
      <c r="B11" s="25" t="s">
        <v>1</v>
      </c>
      <c r="C11" s="26">
        <f>'Individual #1 Scoring Sheet'!C11</f>
        <v>0.2</v>
      </c>
      <c r="D11" s="27" t="s">
        <v>34</v>
      </c>
      <c r="E11" s="28">
        <v>8</v>
      </c>
      <c r="F11" s="28">
        <v>8</v>
      </c>
      <c r="G11" s="28">
        <v>8</v>
      </c>
      <c r="H11" s="28">
        <v>4</v>
      </c>
      <c r="I11" s="28">
        <v>6</v>
      </c>
      <c r="J11" s="28">
        <v>5</v>
      </c>
      <c r="K11" s="28">
        <v>8</v>
      </c>
      <c r="L11" s="28">
        <v>6</v>
      </c>
    </row>
    <row r="12" spans="2:12" ht="48" customHeight="1" x14ac:dyDescent="0.2">
      <c r="B12" s="25" t="s">
        <v>2</v>
      </c>
      <c r="C12" s="26">
        <f>'Individual #1 Scoring Sheet'!C12</f>
        <v>0.2</v>
      </c>
      <c r="D12" s="27" t="s">
        <v>11</v>
      </c>
      <c r="E12" s="28">
        <v>7</v>
      </c>
      <c r="F12" s="28">
        <v>6</v>
      </c>
      <c r="G12" s="28">
        <v>9</v>
      </c>
      <c r="H12" s="28">
        <v>6</v>
      </c>
      <c r="I12" s="28">
        <v>4</v>
      </c>
      <c r="J12" s="28">
        <v>4</v>
      </c>
      <c r="K12" s="28">
        <v>4</v>
      </c>
      <c r="L12" s="28">
        <v>4</v>
      </c>
    </row>
    <row r="13" spans="2:12" ht="48" customHeight="1" x14ac:dyDescent="0.2">
      <c r="B13" s="25" t="s">
        <v>35</v>
      </c>
      <c r="C13" s="26">
        <f>'Individual #1 Scoring Sheet'!C13</f>
        <v>0.1</v>
      </c>
      <c r="D13" s="27" t="s">
        <v>36</v>
      </c>
      <c r="E13" s="28">
        <v>4</v>
      </c>
      <c r="F13" s="28">
        <v>6</v>
      </c>
      <c r="G13" s="28">
        <v>10</v>
      </c>
      <c r="H13" s="28">
        <v>10</v>
      </c>
      <c r="I13" s="28">
        <v>3</v>
      </c>
      <c r="J13" s="28">
        <v>3</v>
      </c>
      <c r="K13" s="28">
        <v>6</v>
      </c>
      <c r="L13" s="28">
        <v>3</v>
      </c>
    </row>
    <row r="14" spans="2:12" ht="46" customHeight="1" x14ac:dyDescent="0.2"/>
    <row r="15" spans="2:12" ht="26" customHeight="1" x14ac:dyDescent="0.3">
      <c r="B15" s="18" t="s">
        <v>3</v>
      </c>
      <c r="C15" s="4" t="s">
        <v>20</v>
      </c>
      <c r="D15" s="4"/>
      <c r="E15" s="18" t="s">
        <v>30</v>
      </c>
      <c r="F15" s="18"/>
      <c r="G15" s="18"/>
      <c r="H15" s="18"/>
      <c r="I15" s="18"/>
      <c r="J15" s="18"/>
      <c r="K15" s="18"/>
      <c r="L15" s="18"/>
    </row>
    <row r="16" spans="2:12" ht="26" customHeight="1" x14ac:dyDescent="0.25">
      <c r="B16" s="4" t="s">
        <v>15</v>
      </c>
      <c r="C16" s="4" t="s">
        <v>8</v>
      </c>
      <c r="D16" s="4" t="s">
        <v>9</v>
      </c>
      <c r="E16" s="16" t="str">
        <f>E9</f>
        <v>e.g. Emails Sent</v>
      </c>
      <c r="F16" s="16" t="str">
        <f t="shared" ref="F16:L16" si="0">F9</f>
        <v>e.g. Emails Delivered</v>
      </c>
      <c r="G16" s="16" t="str">
        <f t="shared" si="0"/>
        <v>e.g. Number of Contacts</v>
      </c>
      <c r="H16" s="16" t="str">
        <f t="shared" si="0"/>
        <v>e.g. System Interfaces</v>
      </c>
      <c r="I16" s="16" t="str">
        <f t="shared" si="0"/>
        <v>e.g. Server Time</v>
      </c>
      <c r="J16" s="16" t="str">
        <f t="shared" si="0"/>
        <v>e.g. Templates Created</v>
      </c>
      <c r="K16" s="16" t="str">
        <f t="shared" si="0"/>
        <v>e.g  Storage Space</v>
      </c>
      <c r="L16" s="16" t="str">
        <f t="shared" si="0"/>
        <v>e.g. Jobs Run</v>
      </c>
    </row>
    <row r="17" spans="2:12" ht="48" customHeight="1" x14ac:dyDescent="0.2">
      <c r="B17" s="25" t="s">
        <v>4</v>
      </c>
      <c r="C17" s="26">
        <f>'Individual #1 Scoring Sheet'!C17</f>
        <v>0.4</v>
      </c>
      <c r="D17" s="27" t="s">
        <v>12</v>
      </c>
      <c r="E17" s="28">
        <v>3</v>
      </c>
      <c r="F17" s="28">
        <v>8</v>
      </c>
      <c r="G17" s="28">
        <v>4</v>
      </c>
      <c r="H17" s="28">
        <v>5</v>
      </c>
      <c r="I17" s="28">
        <v>3</v>
      </c>
      <c r="J17" s="28">
        <v>2</v>
      </c>
      <c r="K17" s="28">
        <v>9</v>
      </c>
      <c r="L17" s="28">
        <v>5</v>
      </c>
    </row>
    <row r="18" spans="2:12" ht="48" customHeight="1" x14ac:dyDescent="0.2">
      <c r="B18" s="25" t="s">
        <v>5</v>
      </c>
      <c r="C18" s="26">
        <f>'Individual #1 Scoring Sheet'!C18</f>
        <v>0.3</v>
      </c>
      <c r="D18" s="27" t="s">
        <v>37</v>
      </c>
      <c r="E18" s="28">
        <v>7</v>
      </c>
      <c r="F18" s="28">
        <v>8</v>
      </c>
      <c r="G18" s="28">
        <v>8</v>
      </c>
      <c r="H18" s="28">
        <v>2</v>
      </c>
      <c r="I18" s="28">
        <v>10</v>
      </c>
      <c r="J18" s="28">
        <v>3</v>
      </c>
      <c r="K18" s="28">
        <v>6</v>
      </c>
      <c r="L18" s="28">
        <v>4</v>
      </c>
    </row>
    <row r="19" spans="2:12" ht="48" customHeight="1" x14ac:dyDescent="0.2">
      <c r="B19" s="25" t="s">
        <v>6</v>
      </c>
      <c r="C19" s="26">
        <f>'Individual #1 Scoring Sheet'!C19</f>
        <v>0.3</v>
      </c>
      <c r="D19" s="27" t="s">
        <v>13</v>
      </c>
      <c r="E19" s="28">
        <v>5</v>
      </c>
      <c r="F19" s="28">
        <v>7</v>
      </c>
      <c r="G19" s="28">
        <v>6</v>
      </c>
      <c r="H19" s="28">
        <v>4</v>
      </c>
      <c r="I19" s="28">
        <v>7</v>
      </c>
      <c r="J19" s="28">
        <v>8</v>
      </c>
      <c r="K19" s="28">
        <v>4</v>
      </c>
      <c r="L19" s="28">
        <v>10</v>
      </c>
    </row>
    <row r="21" spans="2:12" ht="19" x14ac:dyDescent="0.2">
      <c r="B21" s="5" t="s">
        <v>38</v>
      </c>
      <c r="E21">
        <f>(E10*$C10)+(E11*$C11)+(E12*$C12)+(E13*$C13)</f>
        <v>4.9000000000000004</v>
      </c>
      <c r="F21">
        <f>(F10*$C10)+(F11*$C11)+(F12*$C12)+(F13*$C13)</f>
        <v>5.9</v>
      </c>
      <c r="G21">
        <f t="shared" ref="G21:L21" si="1">(G10*$C10)+(G11*$C11)+(G12*$C12)+(G13*$C13)</f>
        <v>6.8999999999999995</v>
      </c>
      <c r="H21">
        <f t="shared" si="1"/>
        <v>4</v>
      </c>
      <c r="I21">
        <f t="shared" si="1"/>
        <v>2.8</v>
      </c>
      <c r="J21">
        <f t="shared" si="1"/>
        <v>5.0999999999999996</v>
      </c>
      <c r="K21">
        <f t="shared" si="1"/>
        <v>5</v>
      </c>
      <c r="L21">
        <f t="shared" si="1"/>
        <v>4.8</v>
      </c>
    </row>
    <row r="22" spans="2:12" ht="19" x14ac:dyDescent="0.2">
      <c r="B22" s="5" t="s">
        <v>28</v>
      </c>
      <c r="E22">
        <f>(E17*$C17)+(E18*$C18)+(E19*$C19)</f>
        <v>4.8000000000000007</v>
      </c>
      <c r="F22">
        <f>(F17*$C17)+(F18*$C18)+(F19*$C19)</f>
        <v>7.6999999999999993</v>
      </c>
      <c r="G22">
        <f t="shared" ref="G22:L22" si="2">(G17*$C17)+(G18*$C18)+(G19*$C19)</f>
        <v>5.8</v>
      </c>
      <c r="H22">
        <f t="shared" si="2"/>
        <v>3.8</v>
      </c>
      <c r="I22">
        <f t="shared" si="2"/>
        <v>6.3000000000000007</v>
      </c>
      <c r="J22">
        <f t="shared" si="2"/>
        <v>4.0999999999999996</v>
      </c>
      <c r="K22">
        <f t="shared" si="2"/>
        <v>6.6000000000000005</v>
      </c>
      <c r="L22">
        <f t="shared" si="2"/>
        <v>6.2</v>
      </c>
    </row>
  </sheetData>
  <mergeCells count="1">
    <mergeCell ref="B1:D1"/>
  </mergeCells>
  <dataValidations count="1">
    <dataValidation type="whole" allowBlank="1" showInputMessage="1" showErrorMessage="1" sqref="E10:L13 E17:L19" xr:uid="{BBD8178D-4CF7-CA48-9FDD-F7DA7EC457CB}">
      <formula1>1</formula1>
      <formula2>10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59C99-2085-1043-8904-D0491E5B17D8}">
  <dimension ref="B1:L22"/>
  <sheetViews>
    <sheetView showGridLines="0" workbookViewId="0">
      <selection activeCell="F14" sqref="F14"/>
    </sheetView>
  </sheetViews>
  <sheetFormatPr baseColWidth="10" defaultRowHeight="16" x14ac:dyDescent="0.2"/>
  <cols>
    <col min="1" max="1" width="4.5" customWidth="1"/>
    <col min="2" max="2" width="44.5" customWidth="1"/>
    <col min="3" max="3" width="10.83203125" customWidth="1"/>
    <col min="4" max="4" width="49" customWidth="1"/>
    <col min="5" max="12" width="29.5" customWidth="1"/>
  </cols>
  <sheetData>
    <row r="1" spans="2:12" ht="47" x14ac:dyDescent="0.55000000000000004">
      <c r="B1" s="41" t="s">
        <v>29</v>
      </c>
      <c r="C1" s="41"/>
      <c r="D1" s="41"/>
      <c r="E1" s="39" t="s">
        <v>48</v>
      </c>
    </row>
    <row r="2" spans="2:12" ht="22" customHeight="1" x14ac:dyDescent="0.2">
      <c r="E2" s="40" t="s">
        <v>49</v>
      </c>
    </row>
    <row r="3" spans="2:12" ht="22" customHeight="1" thickBot="1" x14ac:dyDescent="0.3">
      <c r="B3" s="16" t="s">
        <v>17</v>
      </c>
      <c r="C3" s="37"/>
      <c r="D3" s="38"/>
      <c r="E3" s="40" t="s">
        <v>50</v>
      </c>
    </row>
    <row r="4" spans="2:12" ht="22" customHeight="1" x14ac:dyDescent="0.25">
      <c r="B4" s="16"/>
      <c r="C4" s="42"/>
      <c r="D4" s="36"/>
      <c r="E4" s="40" t="s">
        <v>51</v>
      </c>
    </row>
    <row r="5" spans="2:12" ht="22" customHeight="1" x14ac:dyDescent="0.25">
      <c r="B5" s="16"/>
      <c r="C5" s="42"/>
      <c r="D5" s="36"/>
      <c r="E5" s="40" t="s">
        <v>52</v>
      </c>
    </row>
    <row r="6" spans="2:12" ht="22" customHeight="1" x14ac:dyDescent="0.2">
      <c r="B6" s="20"/>
      <c r="E6" s="40" t="s">
        <v>53</v>
      </c>
    </row>
    <row r="7" spans="2:12" ht="22" customHeight="1" x14ac:dyDescent="0.2"/>
    <row r="8" spans="2:12" ht="25" customHeight="1" x14ac:dyDescent="0.3">
      <c r="B8" s="17" t="s">
        <v>7</v>
      </c>
      <c r="C8" s="2" t="s">
        <v>20</v>
      </c>
      <c r="D8" s="2"/>
      <c r="E8" s="17" t="s">
        <v>30</v>
      </c>
      <c r="F8" s="17"/>
      <c r="G8" s="17"/>
      <c r="H8" s="17"/>
      <c r="I8" s="17"/>
      <c r="J8" s="17"/>
      <c r="K8" s="17"/>
      <c r="L8" s="17"/>
    </row>
    <row r="9" spans="2:12" s="3" customFormat="1" ht="24" customHeight="1" x14ac:dyDescent="0.25">
      <c r="B9" s="2" t="s">
        <v>15</v>
      </c>
      <c r="C9" s="2" t="s">
        <v>8</v>
      </c>
      <c r="D9" s="2" t="s">
        <v>9</v>
      </c>
      <c r="E9" s="16" t="str">
        <f>Metrics!B5</f>
        <v>e.g. Emails Sent</v>
      </c>
      <c r="F9" s="16" t="str">
        <f>Metrics!B6</f>
        <v>e.g. Emails Delivered</v>
      </c>
      <c r="G9" s="16" t="str">
        <f>Metrics!B7</f>
        <v>e.g. Number of Contacts</v>
      </c>
      <c r="H9" s="16" t="str">
        <f>Metrics!B8</f>
        <v>e.g. System Interfaces</v>
      </c>
      <c r="I9" s="16" t="str">
        <f>Metrics!B9</f>
        <v>e.g. Server Time</v>
      </c>
      <c r="J9" s="16" t="str">
        <f>Metrics!B10</f>
        <v>e.g. Templates Created</v>
      </c>
      <c r="K9" s="16" t="str">
        <f>Metrics!B11</f>
        <v>e.g  Storage Space</v>
      </c>
      <c r="L9" s="16" t="str">
        <f>Metrics!B12</f>
        <v>e.g. Jobs Run</v>
      </c>
    </row>
    <row r="10" spans="2:12" ht="48" customHeight="1" x14ac:dyDescent="0.2">
      <c r="B10" s="25" t="s">
        <v>0</v>
      </c>
      <c r="C10" s="26">
        <f>'Individual #1 Scoring Sheet'!C10</f>
        <v>0.5</v>
      </c>
      <c r="D10" s="27" t="s">
        <v>10</v>
      </c>
      <c r="E10" s="28">
        <v>2</v>
      </c>
      <c r="F10" s="28">
        <v>6</v>
      </c>
      <c r="G10" s="28">
        <v>4</v>
      </c>
      <c r="H10" s="28">
        <v>2</v>
      </c>
      <c r="I10" s="28">
        <v>2</v>
      </c>
      <c r="J10" s="28">
        <v>9</v>
      </c>
      <c r="K10" s="28">
        <v>3</v>
      </c>
      <c r="L10" s="28">
        <v>5</v>
      </c>
    </row>
    <row r="11" spans="2:12" ht="48" customHeight="1" x14ac:dyDescent="0.2">
      <c r="B11" s="25" t="s">
        <v>1</v>
      </c>
      <c r="C11" s="26">
        <f>'Individual #1 Scoring Sheet'!C11</f>
        <v>0.2</v>
      </c>
      <c r="D11" s="27" t="s">
        <v>34</v>
      </c>
      <c r="E11" s="28">
        <v>5</v>
      </c>
      <c r="F11" s="28">
        <v>6</v>
      </c>
      <c r="G11" s="28">
        <v>4</v>
      </c>
      <c r="H11" s="28">
        <v>5</v>
      </c>
      <c r="I11" s="28">
        <v>6</v>
      </c>
      <c r="J11" s="28">
        <v>5</v>
      </c>
      <c r="K11" s="28">
        <v>8</v>
      </c>
      <c r="L11" s="28">
        <v>8</v>
      </c>
    </row>
    <row r="12" spans="2:12" ht="48" customHeight="1" x14ac:dyDescent="0.2">
      <c r="B12" s="25" t="s">
        <v>2</v>
      </c>
      <c r="C12" s="26">
        <f>'Individual #1 Scoring Sheet'!C12</f>
        <v>0.2</v>
      </c>
      <c r="D12" s="27" t="s">
        <v>11</v>
      </c>
      <c r="E12" s="28">
        <v>4</v>
      </c>
      <c r="F12" s="28">
        <v>4</v>
      </c>
      <c r="G12" s="28">
        <v>6</v>
      </c>
      <c r="H12" s="28">
        <v>6</v>
      </c>
      <c r="I12" s="28">
        <v>3</v>
      </c>
      <c r="J12" s="28">
        <v>6</v>
      </c>
      <c r="K12" s="28">
        <v>5</v>
      </c>
      <c r="L12" s="28">
        <v>4</v>
      </c>
    </row>
    <row r="13" spans="2:12" ht="48" customHeight="1" x14ac:dyDescent="0.2">
      <c r="B13" s="25" t="s">
        <v>35</v>
      </c>
      <c r="C13" s="26">
        <f>'Individual #1 Scoring Sheet'!C13</f>
        <v>0.1</v>
      </c>
      <c r="D13" s="27" t="s">
        <v>36</v>
      </c>
      <c r="E13" s="28">
        <v>1</v>
      </c>
      <c r="F13" s="28">
        <v>4</v>
      </c>
      <c r="G13" s="28">
        <v>5</v>
      </c>
      <c r="H13" s="28">
        <v>9</v>
      </c>
      <c r="I13" s="28">
        <v>3</v>
      </c>
      <c r="J13" s="28">
        <v>3</v>
      </c>
      <c r="K13" s="28">
        <v>6</v>
      </c>
      <c r="L13" s="28">
        <v>3</v>
      </c>
    </row>
    <row r="14" spans="2:12" ht="46" customHeight="1" x14ac:dyDescent="0.2"/>
    <row r="15" spans="2:12" ht="26" customHeight="1" x14ac:dyDescent="0.3">
      <c r="B15" s="18" t="s">
        <v>3</v>
      </c>
      <c r="C15" s="4" t="s">
        <v>20</v>
      </c>
      <c r="D15" s="4"/>
      <c r="E15" s="18" t="s">
        <v>30</v>
      </c>
      <c r="F15" s="18"/>
      <c r="G15" s="18"/>
      <c r="H15" s="18"/>
      <c r="I15" s="18"/>
      <c r="J15" s="18"/>
      <c r="K15" s="18"/>
      <c r="L15" s="18"/>
    </row>
    <row r="16" spans="2:12" ht="26" customHeight="1" x14ac:dyDescent="0.25">
      <c r="B16" s="4" t="s">
        <v>15</v>
      </c>
      <c r="C16" s="4" t="s">
        <v>8</v>
      </c>
      <c r="D16" s="4" t="s">
        <v>9</v>
      </c>
      <c r="E16" s="16" t="str">
        <f>E9</f>
        <v>e.g. Emails Sent</v>
      </c>
      <c r="F16" s="16" t="str">
        <f t="shared" ref="F16:L16" si="0">F9</f>
        <v>e.g. Emails Delivered</v>
      </c>
      <c r="G16" s="16" t="str">
        <f t="shared" si="0"/>
        <v>e.g. Number of Contacts</v>
      </c>
      <c r="H16" s="16" t="str">
        <f t="shared" si="0"/>
        <v>e.g. System Interfaces</v>
      </c>
      <c r="I16" s="16" t="str">
        <f t="shared" si="0"/>
        <v>e.g. Server Time</v>
      </c>
      <c r="J16" s="16" t="str">
        <f t="shared" si="0"/>
        <v>e.g. Templates Created</v>
      </c>
      <c r="K16" s="16" t="str">
        <f t="shared" si="0"/>
        <v>e.g  Storage Space</v>
      </c>
      <c r="L16" s="16" t="str">
        <f t="shared" si="0"/>
        <v>e.g. Jobs Run</v>
      </c>
    </row>
    <row r="17" spans="2:12" ht="48" customHeight="1" x14ac:dyDescent="0.2">
      <c r="B17" s="25" t="s">
        <v>4</v>
      </c>
      <c r="C17" s="26">
        <f>'Individual #1 Scoring Sheet'!C17</f>
        <v>0.4</v>
      </c>
      <c r="D17" s="27" t="s">
        <v>12</v>
      </c>
      <c r="E17" s="28">
        <v>2</v>
      </c>
      <c r="F17" s="28">
        <v>5</v>
      </c>
      <c r="G17" s="28">
        <v>3</v>
      </c>
      <c r="H17" s="28">
        <v>5</v>
      </c>
      <c r="I17" s="28">
        <v>3</v>
      </c>
      <c r="J17" s="28">
        <v>2</v>
      </c>
      <c r="K17" s="28">
        <v>8</v>
      </c>
      <c r="L17" s="28">
        <v>5</v>
      </c>
    </row>
    <row r="18" spans="2:12" ht="48" customHeight="1" x14ac:dyDescent="0.2">
      <c r="B18" s="25" t="s">
        <v>5</v>
      </c>
      <c r="C18" s="26">
        <f>'Individual #1 Scoring Sheet'!C18</f>
        <v>0.3</v>
      </c>
      <c r="D18" s="27" t="s">
        <v>37</v>
      </c>
      <c r="E18" s="28">
        <v>8</v>
      </c>
      <c r="F18" s="28">
        <v>9</v>
      </c>
      <c r="G18" s="28">
        <v>7</v>
      </c>
      <c r="H18" s="28">
        <v>2</v>
      </c>
      <c r="I18" s="28">
        <v>6</v>
      </c>
      <c r="J18" s="28">
        <v>3</v>
      </c>
      <c r="K18" s="28">
        <v>2</v>
      </c>
      <c r="L18" s="28">
        <v>4</v>
      </c>
    </row>
    <row r="19" spans="2:12" ht="48" customHeight="1" x14ac:dyDescent="0.2">
      <c r="B19" s="25" t="s">
        <v>6</v>
      </c>
      <c r="C19" s="26">
        <f>'Individual #1 Scoring Sheet'!C19</f>
        <v>0.3</v>
      </c>
      <c r="D19" s="27" t="s">
        <v>13</v>
      </c>
      <c r="E19" s="28">
        <v>3</v>
      </c>
      <c r="F19" s="28">
        <v>5</v>
      </c>
      <c r="G19" s="28">
        <v>4</v>
      </c>
      <c r="H19" s="28">
        <v>4</v>
      </c>
      <c r="I19" s="28">
        <v>5</v>
      </c>
      <c r="J19" s="28">
        <v>9</v>
      </c>
      <c r="K19" s="28">
        <v>4</v>
      </c>
      <c r="L19" s="28">
        <v>8</v>
      </c>
    </row>
    <row r="21" spans="2:12" ht="19" x14ac:dyDescent="0.2">
      <c r="B21" s="5" t="s">
        <v>38</v>
      </c>
      <c r="E21">
        <f>(E10*$C10)+(E11*$C11)+(E12*$C12)+(E13*$C13)</f>
        <v>2.9</v>
      </c>
      <c r="F21">
        <f>(F10*$C10)+(F11*$C11)+(F12*$C12)+(F13*$C13)</f>
        <v>5.4</v>
      </c>
      <c r="G21">
        <f t="shared" ref="G21:L21" si="1">(G10*$C10)+(G11*$C11)+(G12*$C12)+(G13*$C13)</f>
        <v>4.5</v>
      </c>
      <c r="H21">
        <f t="shared" si="1"/>
        <v>4.1000000000000005</v>
      </c>
      <c r="I21">
        <f t="shared" si="1"/>
        <v>3.1000000000000005</v>
      </c>
      <c r="J21">
        <f t="shared" si="1"/>
        <v>7</v>
      </c>
      <c r="K21">
        <f t="shared" si="1"/>
        <v>4.6999999999999993</v>
      </c>
      <c r="L21">
        <f t="shared" si="1"/>
        <v>5.1999999999999993</v>
      </c>
    </row>
    <row r="22" spans="2:12" ht="19" x14ac:dyDescent="0.2">
      <c r="B22" s="5" t="s">
        <v>28</v>
      </c>
      <c r="E22">
        <f>(E17*$C17)+(E18*$C18)+(E19*$C19)</f>
        <v>4.0999999999999996</v>
      </c>
      <c r="F22">
        <f>(F17*$C17)+(F18*$C18)+(F19*$C19)</f>
        <v>6.1999999999999993</v>
      </c>
      <c r="G22">
        <f t="shared" ref="G22:L22" si="2">(G17*$C17)+(G18*$C18)+(G19*$C19)</f>
        <v>4.5</v>
      </c>
      <c r="H22">
        <f t="shared" si="2"/>
        <v>3.8</v>
      </c>
      <c r="I22">
        <f t="shared" si="2"/>
        <v>4.5</v>
      </c>
      <c r="J22">
        <f t="shared" si="2"/>
        <v>4.3999999999999995</v>
      </c>
      <c r="K22">
        <f t="shared" si="2"/>
        <v>5</v>
      </c>
      <c r="L22">
        <f t="shared" si="2"/>
        <v>5.6</v>
      </c>
    </row>
  </sheetData>
  <mergeCells count="1">
    <mergeCell ref="B1:D1"/>
  </mergeCells>
  <dataValidations disablePrompts="1" count="1">
    <dataValidation type="whole" allowBlank="1" showInputMessage="1" showErrorMessage="1" sqref="E10:L13 E17:L19" xr:uid="{EA55A830-1952-A643-A879-DEF77A02C6A2}">
      <formula1>1</formula1>
      <formula2>10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717E9-09EC-1644-9446-E388D470471C}">
  <dimension ref="B1:L22"/>
  <sheetViews>
    <sheetView showGridLines="0" workbookViewId="0">
      <selection activeCell="D5" sqref="D5"/>
    </sheetView>
  </sheetViews>
  <sheetFormatPr baseColWidth="10" defaultRowHeight="16" x14ac:dyDescent="0.2"/>
  <cols>
    <col min="1" max="1" width="4.5" customWidth="1"/>
    <col min="2" max="2" width="44.5" customWidth="1"/>
    <col min="3" max="3" width="10.83203125" customWidth="1"/>
    <col min="4" max="4" width="49" customWidth="1"/>
    <col min="5" max="12" width="29.5" customWidth="1"/>
  </cols>
  <sheetData>
    <row r="1" spans="2:12" ht="47" x14ac:dyDescent="0.55000000000000004">
      <c r="B1" s="41" t="s">
        <v>29</v>
      </c>
      <c r="C1" s="41"/>
      <c r="D1" s="41"/>
      <c r="E1" s="39" t="s">
        <v>48</v>
      </c>
    </row>
    <row r="2" spans="2:12" ht="23" customHeight="1" x14ac:dyDescent="0.2">
      <c r="E2" s="40" t="s">
        <v>49</v>
      </c>
    </row>
    <row r="3" spans="2:12" ht="23" customHeight="1" thickBot="1" x14ac:dyDescent="0.3">
      <c r="B3" s="16" t="s">
        <v>17</v>
      </c>
      <c r="C3" s="37"/>
      <c r="D3" s="38"/>
      <c r="E3" s="40" t="s">
        <v>50</v>
      </c>
    </row>
    <row r="4" spans="2:12" ht="23" customHeight="1" x14ac:dyDescent="0.25">
      <c r="B4" s="16"/>
      <c r="C4" s="42"/>
      <c r="D4" s="36"/>
      <c r="E4" s="40" t="s">
        <v>51</v>
      </c>
    </row>
    <row r="5" spans="2:12" ht="23" customHeight="1" x14ac:dyDescent="0.25">
      <c r="B5" s="16"/>
      <c r="C5" s="42"/>
      <c r="D5" s="36"/>
      <c r="E5" s="40" t="s">
        <v>52</v>
      </c>
    </row>
    <row r="6" spans="2:12" ht="23" customHeight="1" x14ac:dyDescent="0.2">
      <c r="B6" s="20"/>
      <c r="E6" s="40" t="s">
        <v>53</v>
      </c>
    </row>
    <row r="7" spans="2:12" ht="23" customHeight="1" x14ac:dyDescent="0.2"/>
    <row r="8" spans="2:12" ht="25" customHeight="1" x14ac:dyDescent="0.3">
      <c r="B8" s="17" t="s">
        <v>7</v>
      </c>
      <c r="C8" s="2" t="s">
        <v>20</v>
      </c>
      <c r="D8" s="2"/>
      <c r="E8" s="17" t="s">
        <v>30</v>
      </c>
      <c r="F8" s="17"/>
      <c r="G8" s="17"/>
      <c r="H8" s="17"/>
      <c r="I8" s="17"/>
      <c r="J8" s="17"/>
      <c r="K8" s="17"/>
      <c r="L8" s="17"/>
    </row>
    <row r="9" spans="2:12" s="3" customFormat="1" ht="24" customHeight="1" x14ac:dyDescent="0.25">
      <c r="B9" s="2" t="s">
        <v>15</v>
      </c>
      <c r="C9" s="2" t="s">
        <v>8</v>
      </c>
      <c r="D9" s="2" t="s">
        <v>9</v>
      </c>
      <c r="E9" s="16" t="str">
        <f>Metrics!B5</f>
        <v>e.g. Emails Sent</v>
      </c>
      <c r="F9" s="16" t="str">
        <f>Metrics!B6</f>
        <v>e.g. Emails Delivered</v>
      </c>
      <c r="G9" s="16" t="str">
        <f>Metrics!B7</f>
        <v>e.g. Number of Contacts</v>
      </c>
      <c r="H9" s="16" t="str">
        <f>Metrics!B8</f>
        <v>e.g. System Interfaces</v>
      </c>
      <c r="I9" s="16" t="str">
        <f>Metrics!B9</f>
        <v>e.g. Server Time</v>
      </c>
      <c r="J9" s="16" t="str">
        <f>Metrics!B10</f>
        <v>e.g. Templates Created</v>
      </c>
      <c r="K9" s="16" t="str">
        <f>Metrics!B11</f>
        <v>e.g  Storage Space</v>
      </c>
      <c r="L9" s="16" t="str">
        <f>Metrics!B12</f>
        <v>e.g. Jobs Run</v>
      </c>
    </row>
    <row r="10" spans="2:12" ht="48" customHeight="1" x14ac:dyDescent="0.2">
      <c r="B10" s="25" t="s">
        <v>0</v>
      </c>
      <c r="C10" s="26">
        <f>'Individual #1 Scoring Sheet'!C10</f>
        <v>0.5</v>
      </c>
      <c r="D10" s="27" t="s">
        <v>10</v>
      </c>
      <c r="E10" s="28">
        <v>1</v>
      </c>
      <c r="F10" s="28">
        <v>6</v>
      </c>
      <c r="G10" s="28">
        <v>3</v>
      </c>
      <c r="H10" s="28">
        <v>1</v>
      </c>
      <c r="I10" s="28">
        <v>1</v>
      </c>
      <c r="J10" s="28">
        <v>8</v>
      </c>
      <c r="K10" s="28">
        <v>2</v>
      </c>
      <c r="L10" s="28">
        <v>5</v>
      </c>
    </row>
    <row r="11" spans="2:12" ht="48" customHeight="1" x14ac:dyDescent="0.2">
      <c r="B11" s="25" t="s">
        <v>1</v>
      </c>
      <c r="C11" s="26">
        <f>'Individual #1 Scoring Sheet'!C11</f>
        <v>0.2</v>
      </c>
      <c r="D11" s="27" t="s">
        <v>34</v>
      </c>
      <c r="E11" s="28">
        <v>5</v>
      </c>
      <c r="F11" s="28">
        <v>6</v>
      </c>
      <c r="G11" s="28">
        <v>4</v>
      </c>
      <c r="H11" s="28">
        <v>5</v>
      </c>
      <c r="I11" s="28">
        <v>6</v>
      </c>
      <c r="J11" s="28">
        <v>5</v>
      </c>
      <c r="K11" s="28">
        <v>8</v>
      </c>
      <c r="L11" s="28">
        <v>8</v>
      </c>
    </row>
    <row r="12" spans="2:12" ht="48" customHeight="1" x14ac:dyDescent="0.2">
      <c r="B12" s="25" t="s">
        <v>2</v>
      </c>
      <c r="C12" s="26">
        <f>'Individual #1 Scoring Sheet'!C12</f>
        <v>0.2</v>
      </c>
      <c r="D12" s="27" t="s">
        <v>11</v>
      </c>
      <c r="E12" s="28">
        <v>5</v>
      </c>
      <c r="F12" s="28">
        <v>4</v>
      </c>
      <c r="G12" s="28">
        <v>8</v>
      </c>
      <c r="H12" s="28">
        <v>7</v>
      </c>
      <c r="I12" s="28">
        <v>4</v>
      </c>
      <c r="J12" s="28">
        <v>7</v>
      </c>
      <c r="K12" s="28">
        <v>6</v>
      </c>
      <c r="L12" s="28">
        <v>4</v>
      </c>
    </row>
    <row r="13" spans="2:12" ht="48" customHeight="1" x14ac:dyDescent="0.2">
      <c r="B13" s="25" t="s">
        <v>35</v>
      </c>
      <c r="C13" s="26">
        <f>'Individual #1 Scoring Sheet'!C13</f>
        <v>0.1</v>
      </c>
      <c r="D13" s="27" t="s">
        <v>36</v>
      </c>
      <c r="E13" s="28">
        <v>1</v>
      </c>
      <c r="F13" s="28">
        <v>4</v>
      </c>
      <c r="G13" s="28">
        <v>8</v>
      </c>
      <c r="H13" s="28">
        <v>9</v>
      </c>
      <c r="I13" s="28">
        <v>3</v>
      </c>
      <c r="J13" s="28">
        <v>3</v>
      </c>
      <c r="K13" s="28">
        <v>6</v>
      </c>
      <c r="L13" s="28">
        <v>3</v>
      </c>
    </row>
    <row r="14" spans="2:12" ht="46" customHeight="1" x14ac:dyDescent="0.2"/>
    <row r="15" spans="2:12" ht="26" customHeight="1" x14ac:dyDescent="0.3">
      <c r="B15" s="18" t="s">
        <v>3</v>
      </c>
      <c r="C15" s="4" t="s">
        <v>20</v>
      </c>
      <c r="D15" s="4"/>
      <c r="E15" s="18" t="s">
        <v>30</v>
      </c>
      <c r="F15" s="18"/>
      <c r="G15" s="18"/>
      <c r="H15" s="18"/>
      <c r="I15" s="18"/>
      <c r="J15" s="18"/>
      <c r="K15" s="18"/>
      <c r="L15" s="18"/>
    </row>
    <row r="16" spans="2:12" ht="26" customHeight="1" x14ac:dyDescent="0.25">
      <c r="B16" s="4" t="s">
        <v>15</v>
      </c>
      <c r="C16" s="4" t="s">
        <v>8</v>
      </c>
      <c r="D16" s="4" t="s">
        <v>9</v>
      </c>
      <c r="E16" s="16" t="str">
        <f>E9</f>
        <v>e.g. Emails Sent</v>
      </c>
      <c r="F16" s="16" t="str">
        <f t="shared" ref="F16:L16" si="0">F9</f>
        <v>e.g. Emails Delivered</v>
      </c>
      <c r="G16" s="16" t="str">
        <f t="shared" si="0"/>
        <v>e.g. Number of Contacts</v>
      </c>
      <c r="H16" s="16" t="str">
        <f t="shared" si="0"/>
        <v>e.g. System Interfaces</v>
      </c>
      <c r="I16" s="16" t="str">
        <f t="shared" si="0"/>
        <v>e.g. Server Time</v>
      </c>
      <c r="J16" s="16" t="str">
        <f t="shared" si="0"/>
        <v>e.g. Templates Created</v>
      </c>
      <c r="K16" s="16" t="str">
        <f t="shared" si="0"/>
        <v>e.g  Storage Space</v>
      </c>
      <c r="L16" s="16" t="str">
        <f t="shared" si="0"/>
        <v>e.g. Jobs Run</v>
      </c>
    </row>
    <row r="17" spans="2:12" ht="48" customHeight="1" x14ac:dyDescent="0.2">
      <c r="B17" s="25" t="s">
        <v>4</v>
      </c>
      <c r="C17" s="26">
        <f>'Individual #1 Scoring Sheet'!C17</f>
        <v>0.4</v>
      </c>
      <c r="D17" s="27" t="s">
        <v>12</v>
      </c>
      <c r="E17" s="28">
        <v>2</v>
      </c>
      <c r="F17" s="28">
        <v>5</v>
      </c>
      <c r="G17" s="28">
        <v>3</v>
      </c>
      <c r="H17" s="28">
        <v>5</v>
      </c>
      <c r="I17" s="28">
        <v>3</v>
      </c>
      <c r="J17" s="28">
        <v>3</v>
      </c>
      <c r="K17" s="28">
        <v>7</v>
      </c>
      <c r="L17" s="28">
        <v>5</v>
      </c>
    </row>
    <row r="18" spans="2:12" ht="48" customHeight="1" x14ac:dyDescent="0.2">
      <c r="B18" s="25" t="s">
        <v>5</v>
      </c>
      <c r="C18" s="26">
        <f>'Individual #1 Scoring Sheet'!C18</f>
        <v>0.3</v>
      </c>
      <c r="D18" s="27" t="s">
        <v>37</v>
      </c>
      <c r="E18" s="28">
        <v>7</v>
      </c>
      <c r="F18" s="28">
        <v>8</v>
      </c>
      <c r="G18" s="28">
        <v>6</v>
      </c>
      <c r="H18" s="28">
        <v>1</v>
      </c>
      <c r="I18" s="28">
        <v>5</v>
      </c>
      <c r="J18" s="28">
        <v>4</v>
      </c>
      <c r="K18" s="28">
        <v>1</v>
      </c>
      <c r="L18" s="28">
        <v>3</v>
      </c>
    </row>
    <row r="19" spans="2:12" ht="48" customHeight="1" x14ac:dyDescent="0.2">
      <c r="B19" s="25" t="s">
        <v>6</v>
      </c>
      <c r="C19" s="26">
        <f>'Individual #1 Scoring Sheet'!C19</f>
        <v>0.3</v>
      </c>
      <c r="D19" s="27" t="s">
        <v>13</v>
      </c>
      <c r="E19" s="28">
        <v>3</v>
      </c>
      <c r="F19" s="28">
        <v>5</v>
      </c>
      <c r="G19" s="28">
        <v>4</v>
      </c>
      <c r="H19" s="28">
        <v>4</v>
      </c>
      <c r="I19" s="28">
        <v>5</v>
      </c>
      <c r="J19" s="28">
        <v>9</v>
      </c>
      <c r="K19" s="28">
        <v>4</v>
      </c>
      <c r="L19" s="28">
        <v>8</v>
      </c>
    </row>
    <row r="21" spans="2:12" ht="19" x14ac:dyDescent="0.2">
      <c r="B21" s="5" t="s">
        <v>38</v>
      </c>
      <c r="E21">
        <f>(E10*$C10)+(E11*$C11)+(E12*$C12)+(E13*$C13)</f>
        <v>2.6</v>
      </c>
      <c r="F21">
        <f>(F10*$C10)+(F11*$C11)+(F12*$C12)+(F13*$C13)</f>
        <v>5.4</v>
      </c>
      <c r="G21">
        <f t="shared" ref="G21:L21" si="1">(G10*$C10)+(G11*$C11)+(G12*$C12)+(G13*$C13)</f>
        <v>4.7</v>
      </c>
      <c r="H21">
        <f t="shared" si="1"/>
        <v>3.8000000000000003</v>
      </c>
      <c r="I21">
        <f t="shared" si="1"/>
        <v>2.8</v>
      </c>
      <c r="J21">
        <f t="shared" si="1"/>
        <v>6.7</v>
      </c>
      <c r="K21">
        <f t="shared" si="1"/>
        <v>4.4000000000000004</v>
      </c>
      <c r="L21">
        <f t="shared" si="1"/>
        <v>5.1999999999999993</v>
      </c>
    </row>
    <row r="22" spans="2:12" ht="19" x14ac:dyDescent="0.2">
      <c r="B22" s="5" t="s">
        <v>28</v>
      </c>
      <c r="E22">
        <f>(E17*$C17)+(E18*$C18)+(E19*$C19)</f>
        <v>3.8000000000000003</v>
      </c>
      <c r="F22">
        <f>(F17*$C17)+(F18*$C18)+(F19*$C19)</f>
        <v>5.9</v>
      </c>
      <c r="G22">
        <f t="shared" ref="G22:L22" si="2">(G17*$C17)+(G18*$C18)+(G19*$C19)</f>
        <v>4.2</v>
      </c>
      <c r="H22">
        <f t="shared" si="2"/>
        <v>3.5</v>
      </c>
      <c r="I22">
        <f t="shared" si="2"/>
        <v>4.2</v>
      </c>
      <c r="J22">
        <f t="shared" si="2"/>
        <v>5.0999999999999996</v>
      </c>
      <c r="K22">
        <f t="shared" si="2"/>
        <v>4.3</v>
      </c>
      <c r="L22">
        <f t="shared" si="2"/>
        <v>5.3</v>
      </c>
    </row>
  </sheetData>
  <mergeCells count="1">
    <mergeCell ref="B1:D1"/>
  </mergeCells>
  <dataValidations count="1">
    <dataValidation type="whole" allowBlank="1" showInputMessage="1" showErrorMessage="1" sqref="E10:L13 E17:L19" xr:uid="{FE2188D0-EDC1-0E44-B05B-A226A24DE176}">
      <formula1>1</formula1>
      <formula2>10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95621-67CD-6B47-B160-001FEB1A5AF8}">
  <dimension ref="B1:L22"/>
  <sheetViews>
    <sheetView showGridLines="0" workbookViewId="0">
      <selection activeCell="F1" sqref="F1"/>
    </sheetView>
  </sheetViews>
  <sheetFormatPr baseColWidth="10" defaultRowHeight="16" x14ac:dyDescent="0.2"/>
  <cols>
    <col min="1" max="1" width="4.5" customWidth="1"/>
    <col min="2" max="2" width="44.5" customWidth="1"/>
    <col min="3" max="3" width="10.83203125" customWidth="1"/>
    <col min="4" max="4" width="49" customWidth="1"/>
    <col min="5" max="12" width="29.5" customWidth="1"/>
  </cols>
  <sheetData>
    <row r="1" spans="2:12" ht="47" x14ac:dyDescent="0.55000000000000004">
      <c r="B1" s="41" t="s">
        <v>29</v>
      </c>
      <c r="C1" s="41"/>
      <c r="D1" s="41"/>
      <c r="E1" s="39" t="s">
        <v>48</v>
      </c>
    </row>
    <row r="2" spans="2:12" ht="22" customHeight="1" x14ac:dyDescent="0.2">
      <c r="E2" s="40" t="s">
        <v>49</v>
      </c>
    </row>
    <row r="3" spans="2:12" ht="22" customHeight="1" thickBot="1" x14ac:dyDescent="0.3">
      <c r="B3" s="16" t="s">
        <v>17</v>
      </c>
      <c r="C3" s="37"/>
      <c r="D3" s="38"/>
      <c r="E3" s="40" t="s">
        <v>50</v>
      </c>
    </row>
    <row r="4" spans="2:12" ht="22" customHeight="1" x14ac:dyDescent="0.25">
      <c r="B4" s="16"/>
      <c r="C4" s="42"/>
      <c r="D4" s="36"/>
      <c r="E4" s="40" t="s">
        <v>51</v>
      </c>
    </row>
    <row r="5" spans="2:12" ht="22" customHeight="1" x14ac:dyDescent="0.25">
      <c r="B5" s="16"/>
      <c r="C5" s="42"/>
      <c r="D5" s="36"/>
      <c r="E5" s="40" t="s">
        <v>52</v>
      </c>
    </row>
    <row r="6" spans="2:12" ht="22" customHeight="1" x14ac:dyDescent="0.2">
      <c r="B6" s="20"/>
      <c r="E6" s="40" t="s">
        <v>53</v>
      </c>
    </row>
    <row r="7" spans="2:12" ht="22" customHeight="1" x14ac:dyDescent="0.2"/>
    <row r="8" spans="2:12" ht="25" customHeight="1" x14ac:dyDescent="0.3">
      <c r="B8" s="17" t="s">
        <v>7</v>
      </c>
      <c r="C8" s="2" t="s">
        <v>20</v>
      </c>
      <c r="D8" s="2"/>
      <c r="E8" s="17" t="s">
        <v>30</v>
      </c>
      <c r="F8" s="17"/>
      <c r="G8" s="17"/>
      <c r="H8" s="17"/>
      <c r="I8" s="17"/>
      <c r="J8" s="17"/>
      <c r="K8" s="17"/>
      <c r="L8" s="17"/>
    </row>
    <row r="9" spans="2:12" s="3" customFormat="1" ht="24" customHeight="1" x14ac:dyDescent="0.25">
      <c r="B9" s="2" t="s">
        <v>15</v>
      </c>
      <c r="C9" s="2" t="s">
        <v>8</v>
      </c>
      <c r="D9" s="2" t="s">
        <v>9</v>
      </c>
      <c r="E9" s="16" t="str">
        <f>Metrics!B5</f>
        <v>e.g. Emails Sent</v>
      </c>
      <c r="F9" s="16" t="str">
        <f>Metrics!B6</f>
        <v>e.g. Emails Delivered</v>
      </c>
      <c r="G9" s="16" t="str">
        <f>Metrics!B7</f>
        <v>e.g. Number of Contacts</v>
      </c>
      <c r="H9" s="16" t="str">
        <f>Metrics!B8</f>
        <v>e.g. System Interfaces</v>
      </c>
      <c r="I9" s="16" t="str">
        <f>Metrics!B9</f>
        <v>e.g. Server Time</v>
      </c>
      <c r="J9" s="16" t="str">
        <f>Metrics!B10</f>
        <v>e.g. Templates Created</v>
      </c>
      <c r="K9" s="16" t="str">
        <f>Metrics!B11</f>
        <v>e.g  Storage Space</v>
      </c>
      <c r="L9" s="16" t="str">
        <f>Metrics!B12</f>
        <v>e.g. Jobs Run</v>
      </c>
    </row>
    <row r="10" spans="2:12" ht="48" customHeight="1" x14ac:dyDescent="0.2">
      <c r="B10" s="25" t="s">
        <v>0</v>
      </c>
      <c r="C10" s="26">
        <f>'Individual #1 Scoring Sheet'!C10</f>
        <v>0.5</v>
      </c>
      <c r="D10" s="27" t="s">
        <v>10</v>
      </c>
      <c r="E10" s="28">
        <v>1</v>
      </c>
      <c r="F10" s="28">
        <v>6</v>
      </c>
      <c r="G10" s="28">
        <v>3</v>
      </c>
      <c r="H10" s="28">
        <v>1</v>
      </c>
      <c r="I10" s="28">
        <v>3</v>
      </c>
      <c r="J10" s="28">
        <v>6</v>
      </c>
      <c r="K10" s="28">
        <v>2</v>
      </c>
      <c r="L10" s="28">
        <v>5</v>
      </c>
    </row>
    <row r="11" spans="2:12" ht="48" customHeight="1" x14ac:dyDescent="0.2">
      <c r="B11" s="25" t="s">
        <v>1</v>
      </c>
      <c r="C11" s="26">
        <f>'Individual #1 Scoring Sheet'!C11</f>
        <v>0.2</v>
      </c>
      <c r="D11" s="27" t="s">
        <v>34</v>
      </c>
      <c r="E11" s="28">
        <v>5</v>
      </c>
      <c r="F11" s="28">
        <v>6</v>
      </c>
      <c r="G11" s="28">
        <v>4</v>
      </c>
      <c r="H11" s="28">
        <v>5</v>
      </c>
      <c r="I11" s="28">
        <v>7</v>
      </c>
      <c r="J11" s="28">
        <v>4</v>
      </c>
      <c r="K11" s="28">
        <v>5</v>
      </c>
      <c r="L11" s="28">
        <v>8</v>
      </c>
    </row>
    <row r="12" spans="2:12" ht="48" customHeight="1" x14ac:dyDescent="0.2">
      <c r="B12" s="25" t="s">
        <v>2</v>
      </c>
      <c r="C12" s="26">
        <f>'Individual #1 Scoring Sheet'!C12</f>
        <v>0.2</v>
      </c>
      <c r="D12" s="27" t="s">
        <v>11</v>
      </c>
      <c r="E12" s="28">
        <v>5</v>
      </c>
      <c r="F12" s="28">
        <v>4</v>
      </c>
      <c r="G12" s="28">
        <v>8</v>
      </c>
      <c r="H12" s="28">
        <v>7</v>
      </c>
      <c r="I12" s="28">
        <v>5</v>
      </c>
      <c r="J12" s="28">
        <v>7</v>
      </c>
      <c r="K12" s="28">
        <v>5</v>
      </c>
      <c r="L12" s="28">
        <v>4</v>
      </c>
    </row>
    <row r="13" spans="2:12" ht="48" customHeight="1" x14ac:dyDescent="0.2">
      <c r="B13" s="25" t="s">
        <v>35</v>
      </c>
      <c r="C13" s="26">
        <f>'Individual #1 Scoring Sheet'!C13</f>
        <v>0.1</v>
      </c>
      <c r="D13" s="27" t="s">
        <v>36</v>
      </c>
      <c r="E13" s="28">
        <v>1</v>
      </c>
      <c r="F13" s="28">
        <v>4</v>
      </c>
      <c r="G13" s="28">
        <v>8</v>
      </c>
      <c r="H13" s="28">
        <v>9</v>
      </c>
      <c r="I13" s="28">
        <v>4</v>
      </c>
      <c r="J13" s="28">
        <v>3</v>
      </c>
      <c r="K13" s="28">
        <v>3</v>
      </c>
      <c r="L13" s="28">
        <v>3</v>
      </c>
    </row>
    <row r="14" spans="2:12" ht="46" customHeight="1" x14ac:dyDescent="0.2"/>
    <row r="15" spans="2:12" ht="26" customHeight="1" x14ac:dyDescent="0.3">
      <c r="B15" s="18" t="s">
        <v>3</v>
      </c>
      <c r="C15" s="4" t="s">
        <v>20</v>
      </c>
      <c r="D15" s="4"/>
      <c r="E15" s="18" t="s">
        <v>30</v>
      </c>
      <c r="F15" s="18"/>
      <c r="G15" s="18"/>
      <c r="H15" s="18"/>
      <c r="I15" s="18"/>
      <c r="J15" s="18"/>
      <c r="K15" s="18"/>
      <c r="L15" s="18"/>
    </row>
    <row r="16" spans="2:12" ht="26" customHeight="1" x14ac:dyDescent="0.25">
      <c r="B16" s="4" t="s">
        <v>15</v>
      </c>
      <c r="C16" s="4" t="s">
        <v>8</v>
      </c>
      <c r="D16" s="4" t="s">
        <v>9</v>
      </c>
      <c r="E16" s="16" t="str">
        <f>E9</f>
        <v>e.g. Emails Sent</v>
      </c>
      <c r="F16" s="16" t="str">
        <f t="shared" ref="F16:L16" si="0">F9</f>
        <v>e.g. Emails Delivered</v>
      </c>
      <c r="G16" s="16" t="str">
        <f t="shared" si="0"/>
        <v>e.g. Number of Contacts</v>
      </c>
      <c r="H16" s="16" t="str">
        <f t="shared" si="0"/>
        <v>e.g. System Interfaces</v>
      </c>
      <c r="I16" s="16" t="str">
        <f t="shared" si="0"/>
        <v>e.g. Server Time</v>
      </c>
      <c r="J16" s="16" t="str">
        <f t="shared" si="0"/>
        <v>e.g. Templates Created</v>
      </c>
      <c r="K16" s="16" t="str">
        <f t="shared" si="0"/>
        <v>e.g  Storage Space</v>
      </c>
      <c r="L16" s="16" t="str">
        <f t="shared" si="0"/>
        <v>e.g. Jobs Run</v>
      </c>
    </row>
    <row r="17" spans="2:12" ht="48" customHeight="1" x14ac:dyDescent="0.2">
      <c r="B17" s="25" t="s">
        <v>4</v>
      </c>
      <c r="C17" s="26">
        <f>'Individual #1 Scoring Sheet'!C17</f>
        <v>0.4</v>
      </c>
      <c r="D17" s="27" t="s">
        <v>12</v>
      </c>
      <c r="E17" s="28">
        <v>2</v>
      </c>
      <c r="F17" s="28">
        <v>5</v>
      </c>
      <c r="G17" s="28">
        <v>3</v>
      </c>
      <c r="H17" s="28">
        <v>5</v>
      </c>
      <c r="I17" s="28">
        <v>7</v>
      </c>
      <c r="J17" s="28">
        <v>7</v>
      </c>
      <c r="K17" s="28">
        <v>7</v>
      </c>
      <c r="L17" s="28">
        <v>5</v>
      </c>
    </row>
    <row r="18" spans="2:12" ht="48" customHeight="1" x14ac:dyDescent="0.2">
      <c r="B18" s="25" t="s">
        <v>5</v>
      </c>
      <c r="C18" s="26">
        <f>'Individual #1 Scoring Sheet'!C18</f>
        <v>0.3</v>
      </c>
      <c r="D18" s="27" t="s">
        <v>37</v>
      </c>
      <c r="E18" s="28">
        <v>7</v>
      </c>
      <c r="F18" s="28">
        <v>8</v>
      </c>
      <c r="G18" s="28">
        <v>6</v>
      </c>
      <c r="H18" s="28">
        <v>1</v>
      </c>
      <c r="I18" s="28">
        <v>5</v>
      </c>
      <c r="J18" s="28">
        <v>5</v>
      </c>
      <c r="K18" s="28">
        <v>1</v>
      </c>
      <c r="L18" s="28">
        <v>3</v>
      </c>
    </row>
    <row r="19" spans="2:12" ht="48" customHeight="1" x14ac:dyDescent="0.2">
      <c r="B19" s="25" t="s">
        <v>6</v>
      </c>
      <c r="C19" s="26">
        <f>'Individual #1 Scoring Sheet'!C19</f>
        <v>0.3</v>
      </c>
      <c r="D19" s="27" t="s">
        <v>13</v>
      </c>
      <c r="E19" s="28">
        <v>3</v>
      </c>
      <c r="F19" s="28">
        <v>5</v>
      </c>
      <c r="G19" s="28">
        <v>4</v>
      </c>
      <c r="H19" s="28">
        <v>4</v>
      </c>
      <c r="I19" s="28">
        <v>5</v>
      </c>
      <c r="J19" s="28">
        <v>9</v>
      </c>
      <c r="K19" s="28">
        <v>4</v>
      </c>
      <c r="L19" s="28">
        <v>8</v>
      </c>
    </row>
    <row r="21" spans="2:12" ht="19" x14ac:dyDescent="0.2">
      <c r="B21" s="5" t="s">
        <v>38</v>
      </c>
      <c r="E21">
        <f>(E10*$C10)+(E11*$C11)+(E12*$C12)+(E13*$C13)</f>
        <v>2.6</v>
      </c>
      <c r="F21">
        <f>(F10*$C10)+(F11*$C11)+(F12*$C12)+(F13*$C13)</f>
        <v>5.4</v>
      </c>
      <c r="G21">
        <f t="shared" ref="G21:L21" si="1">(G10*$C10)+(G11*$C11)+(G12*$C12)+(G13*$C13)</f>
        <v>4.7</v>
      </c>
      <c r="H21">
        <f t="shared" si="1"/>
        <v>3.8000000000000003</v>
      </c>
      <c r="I21">
        <f t="shared" si="1"/>
        <v>4.3000000000000007</v>
      </c>
      <c r="J21">
        <f t="shared" si="1"/>
        <v>5.5</v>
      </c>
      <c r="K21">
        <f t="shared" si="1"/>
        <v>3.3</v>
      </c>
      <c r="L21">
        <f t="shared" si="1"/>
        <v>5.1999999999999993</v>
      </c>
    </row>
    <row r="22" spans="2:12" ht="19" x14ac:dyDescent="0.2">
      <c r="B22" s="5" t="s">
        <v>28</v>
      </c>
      <c r="E22">
        <f>(E17*$C17)+(E18*$C18)+(E19*$C19)</f>
        <v>3.8000000000000003</v>
      </c>
      <c r="F22">
        <f>(F17*$C17)+(F18*$C18)+(F19*$C19)</f>
        <v>5.9</v>
      </c>
      <c r="G22">
        <f t="shared" ref="G22:L22" si="2">(G17*$C17)+(G18*$C18)+(G19*$C19)</f>
        <v>4.2</v>
      </c>
      <c r="H22">
        <f t="shared" si="2"/>
        <v>3.5</v>
      </c>
      <c r="I22">
        <f t="shared" si="2"/>
        <v>5.8000000000000007</v>
      </c>
      <c r="J22">
        <f t="shared" si="2"/>
        <v>7</v>
      </c>
      <c r="K22">
        <f t="shared" si="2"/>
        <v>4.3</v>
      </c>
      <c r="L22">
        <f t="shared" si="2"/>
        <v>5.3</v>
      </c>
    </row>
  </sheetData>
  <mergeCells count="1">
    <mergeCell ref="B1:D1"/>
  </mergeCells>
  <dataValidations count="1">
    <dataValidation type="whole" allowBlank="1" showInputMessage="1" showErrorMessage="1" sqref="E10:L13 E17:L19" xr:uid="{5C23C4E9-F144-2E4B-A681-F9283D2797D6}">
      <formula1>1</formula1>
      <formula2>10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07C51-95FE-6242-8F26-5F218F795A0E}">
  <dimension ref="B2:P30"/>
  <sheetViews>
    <sheetView topLeftCell="A6" workbookViewId="0">
      <selection activeCell="B16" sqref="B16"/>
    </sheetView>
  </sheetViews>
  <sheetFormatPr baseColWidth="10" defaultRowHeight="16" x14ac:dyDescent="0.2"/>
  <cols>
    <col min="2" max="2" width="36.6640625" customWidth="1"/>
    <col min="3" max="9" width="12.6640625" customWidth="1"/>
    <col min="10" max="10" width="5.5" customWidth="1"/>
    <col min="13" max="13" width="21.83203125" customWidth="1"/>
  </cols>
  <sheetData>
    <row r="2" spans="2:16" ht="37" x14ac:dyDescent="0.45">
      <c r="B2" s="6" t="s">
        <v>14</v>
      </c>
    </row>
    <row r="3" spans="2:16" ht="31" x14ac:dyDescent="0.35">
      <c r="B3" s="1"/>
      <c r="D3" s="1"/>
    </row>
    <row r="4" spans="2:16" ht="34" customHeight="1" x14ac:dyDescent="0.2"/>
    <row r="5" spans="2:16" ht="42" customHeight="1" x14ac:dyDescent="0.3">
      <c r="B5" s="15"/>
      <c r="C5" s="10" t="s">
        <v>16</v>
      </c>
      <c r="D5" s="11"/>
      <c r="E5" s="11"/>
      <c r="F5" s="11"/>
      <c r="G5" s="11"/>
      <c r="H5" s="11"/>
      <c r="I5" s="11"/>
      <c r="N5" s="9"/>
      <c r="O5" s="9"/>
    </row>
    <row r="6" spans="2:16" ht="24" x14ac:dyDescent="0.3">
      <c r="B6" s="22" t="s">
        <v>19</v>
      </c>
      <c r="C6" s="21">
        <f>'Individual #1 Scoring Sheet'!C3</f>
        <v>0</v>
      </c>
      <c r="D6" s="21">
        <f>'Individual #2 Scoring Sheet'!C3</f>
        <v>0</v>
      </c>
      <c r="E6" s="21">
        <f>'Individual #3 Scoring Sheet'!$C3</f>
        <v>0</v>
      </c>
      <c r="F6" s="21">
        <f>'Individual #4 Scoring Sheet'!$C3</f>
        <v>0</v>
      </c>
      <c r="G6" s="21">
        <f>'Individual #5 Scoring Sheet'!C3</f>
        <v>0</v>
      </c>
      <c r="H6" s="21">
        <f>'Individual #6 Scoring Sheet'!C3</f>
        <v>0</v>
      </c>
      <c r="I6" s="21">
        <f>'Individual #7 Scoring Sheet'!C3</f>
        <v>0</v>
      </c>
      <c r="J6" s="12"/>
      <c r="K6" s="12" t="s">
        <v>18</v>
      </c>
      <c r="L6" s="12"/>
      <c r="M6" s="12"/>
      <c r="N6" s="7"/>
      <c r="O6" s="7"/>
    </row>
    <row r="7" spans="2:16" ht="21" x14ac:dyDescent="0.25">
      <c r="B7" s="23" t="str">
        <f>'Individual #1 Scoring Sheet'!E9</f>
        <v>e.g. Emails Sent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7"/>
      <c r="N7" s="7"/>
      <c r="O7" s="7"/>
    </row>
    <row r="8" spans="2:16" ht="19" x14ac:dyDescent="0.2">
      <c r="B8" s="24" t="s">
        <v>7</v>
      </c>
      <c r="C8" s="8">
        <f>'Individual #1 Scoring Sheet'!E21</f>
        <v>5.9</v>
      </c>
      <c r="D8" s="8">
        <f>'Individual #2 Scoring Sheet'!$E21</f>
        <v>5.6000000000000005</v>
      </c>
      <c r="E8" s="8">
        <f>'Individual #3 Scoring Sheet'!$E21</f>
        <v>5.9</v>
      </c>
      <c r="F8" s="8">
        <f>'Individual #4 Scoring Sheet'!$E21</f>
        <v>4.9000000000000004</v>
      </c>
      <c r="G8" s="8">
        <f>'Individual #5 Scoring Sheet'!$E21</f>
        <v>2.9</v>
      </c>
      <c r="H8" s="8">
        <f>'Individual #6 Scoring Sheet'!$E21</f>
        <v>2.6</v>
      </c>
      <c r="I8" s="8">
        <f>'Individual #7 Scoring Sheet'!$E21</f>
        <v>2.6</v>
      </c>
      <c r="J8" s="8"/>
      <c r="K8" s="13">
        <f>AVERAGE(C8:I8)</f>
        <v>4.3428571428571425</v>
      </c>
      <c r="L8" s="14"/>
      <c r="M8" s="13"/>
      <c r="N8" s="8"/>
      <c r="O8" s="8"/>
      <c r="P8" s="8"/>
    </row>
    <row r="9" spans="2:16" ht="19" x14ac:dyDescent="0.2">
      <c r="B9" s="24" t="s">
        <v>3</v>
      </c>
      <c r="C9" s="8">
        <f>'Individual #1 Scoring Sheet'!$E22</f>
        <v>7.1999999999999993</v>
      </c>
      <c r="D9" s="8">
        <f>'Individual #2 Scoring Sheet'!$E22</f>
        <v>6.4</v>
      </c>
      <c r="E9" s="8">
        <f>'Individual #3 Scoring Sheet'!$E22</f>
        <v>5.4</v>
      </c>
      <c r="F9" s="8">
        <f>'Individual #4 Scoring Sheet'!$E22</f>
        <v>4.8000000000000007</v>
      </c>
      <c r="G9" s="8">
        <f>'Individual #5 Scoring Sheet'!$E22</f>
        <v>4.0999999999999996</v>
      </c>
      <c r="H9" s="8">
        <f>'Individual #6 Scoring Sheet'!$E22</f>
        <v>3.8000000000000003</v>
      </c>
      <c r="I9" s="8">
        <f>'Individual #7 Scoring Sheet'!$E22</f>
        <v>3.8000000000000003</v>
      </c>
      <c r="J9" s="8"/>
      <c r="K9" s="13">
        <f t="shared" ref="K9:K30" si="0">AVERAGE(C9:I9)</f>
        <v>5.0714285714285712</v>
      </c>
      <c r="L9" s="14"/>
      <c r="M9" s="13"/>
      <c r="N9" s="8"/>
      <c r="O9" s="8"/>
      <c r="P9" s="8"/>
    </row>
    <row r="10" spans="2:16" ht="21" x14ac:dyDescent="0.2">
      <c r="B10" s="23" t="str">
        <f>'Individual #1 Scoring Sheet'!F9</f>
        <v>e.g. Emails Delivered</v>
      </c>
      <c r="C10" s="8"/>
      <c r="D10" s="8"/>
      <c r="E10" s="8"/>
      <c r="F10" s="8"/>
      <c r="G10" s="8"/>
      <c r="H10" s="8"/>
      <c r="I10" s="8"/>
      <c r="J10" s="8"/>
      <c r="K10" s="13"/>
      <c r="L10" s="14"/>
      <c r="M10" s="13"/>
      <c r="N10" s="8"/>
      <c r="O10" s="8"/>
      <c r="P10" s="8"/>
    </row>
    <row r="11" spans="2:16" ht="19" x14ac:dyDescent="0.2">
      <c r="B11" s="24" t="s">
        <v>7</v>
      </c>
      <c r="C11" s="8">
        <f>'Individual #2 Scoring Sheet'!$F21</f>
        <v>8.2999999999999989</v>
      </c>
      <c r="D11" s="8">
        <f>'Individual #2 Scoring Sheet'!$F21</f>
        <v>8.2999999999999989</v>
      </c>
      <c r="E11" s="8">
        <f>'Individual #3 Scoring Sheet'!$F21</f>
        <v>6.3</v>
      </c>
      <c r="F11" s="8">
        <f>'Individual #4 Scoring Sheet'!$F21</f>
        <v>5.9</v>
      </c>
      <c r="G11" s="8">
        <f>'Individual #5 Scoring Sheet'!$F21</f>
        <v>5.4</v>
      </c>
      <c r="H11" s="8">
        <f>'Individual #6 Scoring Sheet'!$F21</f>
        <v>5.4</v>
      </c>
      <c r="I11" s="8">
        <f>'Individual #7 Scoring Sheet'!$F21</f>
        <v>5.4</v>
      </c>
      <c r="J11" s="8"/>
      <c r="K11" s="13">
        <f t="shared" si="0"/>
        <v>6.4285714285714279</v>
      </c>
      <c r="L11" s="14"/>
      <c r="M11" s="13"/>
      <c r="N11" s="8"/>
      <c r="O11" s="8"/>
      <c r="P11" s="8"/>
    </row>
    <row r="12" spans="2:16" ht="19" x14ac:dyDescent="0.2">
      <c r="B12" s="24" t="s">
        <v>3</v>
      </c>
      <c r="C12" s="8">
        <f>'Individual #2 Scoring Sheet'!$F22</f>
        <v>7.6</v>
      </c>
      <c r="D12" s="8">
        <f>'Individual #2 Scoring Sheet'!$F22</f>
        <v>7.6</v>
      </c>
      <c r="E12" s="8">
        <f>'Individual #3 Scoring Sheet'!$F22</f>
        <v>6</v>
      </c>
      <c r="F12" s="8">
        <f>'Individual #4 Scoring Sheet'!$F22</f>
        <v>7.6999999999999993</v>
      </c>
      <c r="G12" s="8">
        <f>'Individual #5 Scoring Sheet'!$F22</f>
        <v>6.1999999999999993</v>
      </c>
      <c r="H12" s="8">
        <f>'Individual #6 Scoring Sheet'!$F22</f>
        <v>5.9</v>
      </c>
      <c r="I12" s="8">
        <f>'Individual #7 Scoring Sheet'!$F22</f>
        <v>5.9</v>
      </c>
      <c r="J12" s="8"/>
      <c r="K12" s="13">
        <f t="shared" si="0"/>
        <v>6.6999999999999984</v>
      </c>
      <c r="L12" s="14"/>
      <c r="M12" s="13"/>
      <c r="N12" s="8"/>
      <c r="O12" s="8"/>
      <c r="P12" s="8"/>
    </row>
    <row r="13" spans="2:16" ht="21" x14ac:dyDescent="0.2">
      <c r="B13" s="23" t="str">
        <f>'Individual #1 Scoring Sheet'!G9</f>
        <v>e.g. Number of Contacts</v>
      </c>
      <c r="C13" s="8"/>
      <c r="D13" s="8"/>
      <c r="E13" s="8"/>
      <c r="F13" s="8"/>
      <c r="G13" s="8"/>
      <c r="H13" s="8"/>
      <c r="I13" s="8"/>
      <c r="J13" s="8"/>
      <c r="K13" s="13"/>
      <c r="L13" s="14"/>
      <c r="M13" s="13"/>
      <c r="N13" s="8"/>
      <c r="O13" s="8"/>
      <c r="P13" s="8"/>
    </row>
    <row r="14" spans="2:16" ht="19" x14ac:dyDescent="0.2">
      <c r="B14" s="24" t="s">
        <v>7</v>
      </c>
      <c r="C14" s="8">
        <f>'Individual #1 Scoring Sheet'!$G21</f>
        <v>8.2000000000000011</v>
      </c>
      <c r="D14" s="8">
        <f>'Individual #2 Scoring Sheet'!$G21</f>
        <v>8.2000000000000011</v>
      </c>
      <c r="E14" s="8">
        <f>'Individual #3 Scoring Sheet'!$G21</f>
        <v>7.1999999999999993</v>
      </c>
      <c r="F14" s="8">
        <f>'Individual #4 Scoring Sheet'!$G21</f>
        <v>6.8999999999999995</v>
      </c>
      <c r="G14" s="8">
        <f>'Individual #5 Scoring Sheet'!$G21</f>
        <v>4.5</v>
      </c>
      <c r="H14" s="8">
        <f>'Individual #6 Scoring Sheet'!$G21</f>
        <v>4.7</v>
      </c>
      <c r="I14" s="8">
        <f>'Individual #7 Scoring Sheet'!$G21</f>
        <v>4.7</v>
      </c>
      <c r="J14" s="8"/>
      <c r="K14" s="13">
        <f t="shared" si="0"/>
        <v>6.3428571428571434</v>
      </c>
      <c r="L14" s="14"/>
      <c r="M14" s="13"/>
      <c r="N14" s="8"/>
      <c r="O14" s="8"/>
      <c r="P14" s="8"/>
    </row>
    <row r="15" spans="2:16" ht="19" x14ac:dyDescent="0.2">
      <c r="B15" s="24" t="s">
        <v>3</v>
      </c>
      <c r="C15" s="8">
        <f>'Individual #1 Scoring Sheet'!$G22</f>
        <v>6.6000000000000005</v>
      </c>
      <c r="D15" s="8">
        <f>'Individual #2 Scoring Sheet'!$G22</f>
        <v>6.2</v>
      </c>
      <c r="E15" s="8">
        <f>'Individual #3 Scoring Sheet'!$G22</f>
        <v>7.1999999999999993</v>
      </c>
      <c r="F15" s="8">
        <f>'Individual #4 Scoring Sheet'!$G22</f>
        <v>5.8</v>
      </c>
      <c r="G15" s="8">
        <f>'Individual #5 Scoring Sheet'!$G22</f>
        <v>4.5</v>
      </c>
      <c r="H15" s="8">
        <f>'Individual #6 Scoring Sheet'!$G22</f>
        <v>4.2</v>
      </c>
      <c r="I15" s="8">
        <f>'Individual #7 Scoring Sheet'!$G22</f>
        <v>4.2</v>
      </c>
      <c r="J15" s="8"/>
      <c r="K15" s="13">
        <f t="shared" si="0"/>
        <v>5.5285714285714294</v>
      </c>
      <c r="L15" s="14"/>
      <c r="M15" s="13"/>
      <c r="N15" s="8"/>
      <c r="O15" s="8"/>
      <c r="P15" s="8"/>
    </row>
    <row r="16" spans="2:16" ht="21" x14ac:dyDescent="0.2">
      <c r="B16" s="23" t="str">
        <f>'Individual #1 Scoring Sheet'!H16</f>
        <v>e.g. System Interfaces</v>
      </c>
      <c r="C16" s="13"/>
      <c r="D16" s="13"/>
      <c r="E16" s="13"/>
      <c r="F16" s="13"/>
      <c r="G16" s="13"/>
      <c r="H16" s="13"/>
      <c r="I16" s="13"/>
      <c r="J16" s="8"/>
      <c r="K16" s="13"/>
      <c r="L16" s="14"/>
      <c r="M16" s="8"/>
      <c r="N16" s="8"/>
      <c r="O16" s="8"/>
      <c r="P16" s="8"/>
    </row>
    <row r="17" spans="2:11" ht="19" x14ac:dyDescent="0.2">
      <c r="B17" s="24" t="s">
        <v>7</v>
      </c>
      <c r="C17" s="8">
        <f>'Individual #1 Scoring Sheet'!$H21</f>
        <v>5.8999999999999995</v>
      </c>
      <c r="D17" s="8">
        <f>'Individual #2 Scoring Sheet'!$H21</f>
        <v>5</v>
      </c>
      <c r="E17" s="8">
        <f>'Individual #3 Scoring Sheet'!$H21</f>
        <v>4.2</v>
      </c>
      <c r="F17" s="8">
        <f>'Individual #4 Scoring Sheet'!$H21</f>
        <v>4</v>
      </c>
      <c r="G17" s="8">
        <f>'Individual #5 Scoring Sheet'!$H21</f>
        <v>4.1000000000000005</v>
      </c>
      <c r="H17" s="8">
        <f>'Individual #6 Scoring Sheet'!$H21</f>
        <v>3.8000000000000003</v>
      </c>
      <c r="I17" s="8">
        <f>'Individual #7 Scoring Sheet'!$H21</f>
        <v>3.8000000000000003</v>
      </c>
      <c r="K17" s="13">
        <f t="shared" si="0"/>
        <v>4.4000000000000004</v>
      </c>
    </row>
    <row r="18" spans="2:11" ht="19" x14ac:dyDescent="0.2">
      <c r="B18" s="24" t="s">
        <v>3</v>
      </c>
      <c r="C18" s="8">
        <f>'Individual #1 Scoring Sheet'!$H22</f>
        <v>2.7</v>
      </c>
      <c r="D18" s="8">
        <f>'Individual #2 Scoring Sheet'!$H22</f>
        <v>2.8</v>
      </c>
      <c r="E18" s="8">
        <f>'Individual #3 Scoring Sheet'!$H22</f>
        <v>2.8</v>
      </c>
      <c r="F18" s="8">
        <f>'Individual #4 Scoring Sheet'!$H22</f>
        <v>3.8</v>
      </c>
      <c r="G18" s="8">
        <f>'Individual #5 Scoring Sheet'!$H22</f>
        <v>3.8</v>
      </c>
      <c r="H18" s="8">
        <f>'Individual #6 Scoring Sheet'!$H22</f>
        <v>3.5</v>
      </c>
      <c r="I18" s="8">
        <f>'Individual #7 Scoring Sheet'!$H22</f>
        <v>3.5</v>
      </c>
      <c r="K18" s="13">
        <f t="shared" si="0"/>
        <v>3.2714285714285718</v>
      </c>
    </row>
    <row r="19" spans="2:11" ht="21" x14ac:dyDescent="0.2">
      <c r="B19" s="23" t="str">
        <f>'Individual #1 Scoring Sheet'!I16</f>
        <v>e.g. Server Time</v>
      </c>
      <c r="C19" s="8"/>
      <c r="D19" s="8"/>
      <c r="E19" s="8"/>
      <c r="F19" s="8"/>
      <c r="G19" s="8"/>
      <c r="H19" s="8"/>
      <c r="I19" s="8"/>
      <c r="K19" s="13"/>
    </row>
    <row r="20" spans="2:11" ht="19" x14ac:dyDescent="0.2">
      <c r="B20" s="24" t="s">
        <v>7</v>
      </c>
      <c r="C20" s="8">
        <f>'Individual #1 Scoring Sheet'!$I21</f>
        <v>3.2</v>
      </c>
      <c r="D20" s="8">
        <f>'Individual #2 Scoring Sheet'!$I21</f>
        <v>4.3000000000000007</v>
      </c>
      <c r="E20" s="8">
        <f>'Individual #3 Scoring Sheet'!$I21</f>
        <v>3.2000000000000006</v>
      </c>
      <c r="F20" s="8">
        <f>'Individual #4 Scoring Sheet'!$I21</f>
        <v>2.8</v>
      </c>
      <c r="G20" s="8">
        <f>'Individual #5 Scoring Sheet'!$I21</f>
        <v>3.1000000000000005</v>
      </c>
      <c r="H20" s="8">
        <f>'Individual #6 Scoring Sheet'!$I21</f>
        <v>2.8</v>
      </c>
      <c r="I20" s="8">
        <f>'Individual #7 Scoring Sheet'!$I21</f>
        <v>4.3000000000000007</v>
      </c>
      <c r="K20" s="13">
        <f t="shared" si="0"/>
        <v>3.3857142857142861</v>
      </c>
    </row>
    <row r="21" spans="2:11" ht="19" x14ac:dyDescent="0.2">
      <c r="B21" s="24" t="s">
        <v>3</v>
      </c>
      <c r="C21" s="8">
        <f>'Individual #1 Scoring Sheet'!$I22</f>
        <v>7.3999999999999995</v>
      </c>
      <c r="D21" s="8">
        <f>'Individual #2 Scoring Sheet'!$I22</f>
        <v>7.3</v>
      </c>
      <c r="E21" s="8">
        <f>'Individual #3 Scoring Sheet'!$I22</f>
        <v>7.3</v>
      </c>
      <c r="F21" s="8">
        <f>'Individual #4 Scoring Sheet'!$I22</f>
        <v>6.3000000000000007</v>
      </c>
      <c r="G21" s="8">
        <f>'Individual #5 Scoring Sheet'!$I22</f>
        <v>4.5</v>
      </c>
      <c r="H21" s="8">
        <f>'Individual #6 Scoring Sheet'!$I22</f>
        <v>4.2</v>
      </c>
      <c r="I21" s="8">
        <f>'Individual #7 Scoring Sheet'!$I22</f>
        <v>5.8000000000000007</v>
      </c>
      <c r="K21" s="13">
        <f t="shared" si="0"/>
        <v>6.1142857142857139</v>
      </c>
    </row>
    <row r="22" spans="2:11" ht="21" x14ac:dyDescent="0.2">
      <c r="B22" s="23" t="str">
        <f>'Individual #1 Scoring Sheet'!J16</f>
        <v>e.g. Templates Created</v>
      </c>
      <c r="C22" s="8"/>
      <c r="D22" s="8"/>
      <c r="E22" s="8"/>
      <c r="F22" s="8"/>
      <c r="G22" s="8"/>
      <c r="H22" s="8"/>
      <c r="I22" s="8"/>
      <c r="K22" s="13"/>
    </row>
    <row r="23" spans="2:11" ht="19" x14ac:dyDescent="0.2">
      <c r="B23" s="24" t="s">
        <v>7</v>
      </c>
      <c r="C23" s="8">
        <f>'Individual #1 Scoring Sheet'!$J21</f>
        <v>6</v>
      </c>
      <c r="D23" s="8">
        <f>'Individual #2 Scoring Sheet'!$J21</f>
        <v>6.1</v>
      </c>
      <c r="E23" s="8">
        <f>'Individual #3 Scoring Sheet'!$J21</f>
        <v>6.4</v>
      </c>
      <c r="F23" s="8">
        <f>'Individual #4 Scoring Sheet'!$J21</f>
        <v>5.0999999999999996</v>
      </c>
      <c r="G23" s="8">
        <f>'Individual #5 Scoring Sheet'!$J21</f>
        <v>7</v>
      </c>
      <c r="H23" s="8">
        <f>'Individual #6 Scoring Sheet'!$J21</f>
        <v>6.7</v>
      </c>
      <c r="I23" s="8">
        <f>'Individual #7 Scoring Sheet'!$J21</f>
        <v>5.5</v>
      </c>
      <c r="K23" s="13">
        <f t="shared" si="0"/>
        <v>6.1142857142857148</v>
      </c>
    </row>
    <row r="24" spans="2:11" ht="19" x14ac:dyDescent="0.2">
      <c r="B24" s="24" t="s">
        <v>3</v>
      </c>
      <c r="C24" s="8">
        <f>'Individual #1 Scoring Sheet'!$J22</f>
        <v>4.9000000000000004</v>
      </c>
      <c r="D24" s="8">
        <f>'Individual #2 Scoring Sheet'!$J22</f>
        <v>5.9</v>
      </c>
      <c r="E24" s="8">
        <f>'Individual #3 Scoring Sheet'!$J22</f>
        <v>4.5</v>
      </c>
      <c r="F24" s="8">
        <f>'Individual #4 Scoring Sheet'!$J22</f>
        <v>4.0999999999999996</v>
      </c>
      <c r="G24" s="8">
        <f>'Individual #5 Scoring Sheet'!$J22</f>
        <v>4.3999999999999995</v>
      </c>
      <c r="H24" s="8">
        <f>'Individual #6 Scoring Sheet'!$J22</f>
        <v>5.0999999999999996</v>
      </c>
      <c r="I24" s="8">
        <f>'Individual #7 Scoring Sheet'!$J22</f>
        <v>7</v>
      </c>
      <c r="K24" s="13">
        <f t="shared" si="0"/>
        <v>5.1285714285714281</v>
      </c>
    </row>
    <row r="25" spans="2:11" ht="21" x14ac:dyDescent="0.2">
      <c r="B25" s="23" t="str">
        <f>'Individual #1 Scoring Sheet'!K16</f>
        <v>e.g  Storage Space</v>
      </c>
      <c r="C25" s="8"/>
      <c r="D25" s="8"/>
      <c r="E25" s="8"/>
      <c r="F25" s="8"/>
      <c r="G25" s="8"/>
      <c r="H25" s="8"/>
      <c r="I25" s="8"/>
      <c r="K25" s="13"/>
    </row>
    <row r="26" spans="2:11" ht="19" x14ac:dyDescent="0.2">
      <c r="B26" s="24" t="s">
        <v>7</v>
      </c>
      <c r="C26" s="8">
        <f>'Individual #1 Scoring Sheet'!$K21</f>
        <v>4.9000000000000004</v>
      </c>
      <c r="D26" s="8">
        <f>'Individual #2 Scoring Sheet'!$K21</f>
        <v>5.6000000000000005</v>
      </c>
      <c r="E26" s="8">
        <f>'Individual #3 Scoring Sheet'!$K21</f>
        <v>6</v>
      </c>
      <c r="F26" s="8">
        <f>'Individual #4 Scoring Sheet'!$K21</f>
        <v>5</v>
      </c>
      <c r="G26" s="8">
        <f>'Individual #5 Scoring Sheet'!$K21</f>
        <v>4.6999999999999993</v>
      </c>
      <c r="H26" s="8">
        <f>'Individual #6 Scoring Sheet'!$K21</f>
        <v>4.4000000000000004</v>
      </c>
      <c r="I26" s="8">
        <f>'Individual #7 Scoring Sheet'!$K21</f>
        <v>3.3</v>
      </c>
      <c r="K26" s="13">
        <f t="shared" si="0"/>
        <v>4.8428571428571425</v>
      </c>
    </row>
    <row r="27" spans="2:11" ht="19" x14ac:dyDescent="0.2">
      <c r="B27" s="24" t="s">
        <v>3</v>
      </c>
      <c r="C27" s="8">
        <f>'Individual #1 Scoring Sheet'!$K22</f>
        <v>7.1</v>
      </c>
      <c r="D27" s="8">
        <f>'Individual #2 Scoring Sheet'!$K22</f>
        <v>6.8000000000000007</v>
      </c>
      <c r="E27" s="8">
        <f>'Individual #3 Scoring Sheet'!$K22</f>
        <v>6.2</v>
      </c>
      <c r="F27" s="8">
        <f>'Individual #4 Scoring Sheet'!$K22</f>
        <v>6.6000000000000005</v>
      </c>
      <c r="G27" s="8">
        <f>'Individual #5 Scoring Sheet'!$K22</f>
        <v>5</v>
      </c>
      <c r="H27" s="8">
        <f>'Individual #6 Scoring Sheet'!$K22</f>
        <v>4.3</v>
      </c>
      <c r="I27" s="8">
        <f>'Individual #7 Scoring Sheet'!$K22</f>
        <v>4.3</v>
      </c>
      <c r="K27" s="13">
        <f t="shared" si="0"/>
        <v>5.7571428571428571</v>
      </c>
    </row>
    <row r="28" spans="2:11" ht="21" x14ac:dyDescent="0.2">
      <c r="B28" s="23" t="str">
        <f>'Individual #1 Scoring Sheet'!L16</f>
        <v>e.g. Jobs Run</v>
      </c>
      <c r="C28" s="8"/>
      <c r="D28" s="8"/>
      <c r="E28" s="8"/>
      <c r="F28" s="8"/>
      <c r="G28" s="8"/>
      <c r="H28" s="8"/>
      <c r="I28" s="8"/>
      <c r="K28" s="13"/>
    </row>
    <row r="29" spans="2:11" ht="19" x14ac:dyDescent="0.2">
      <c r="B29" s="24" t="s">
        <v>7</v>
      </c>
      <c r="C29" s="8">
        <f>'Individual #1 Scoring Sheet'!$L21</f>
        <v>5.8000000000000007</v>
      </c>
      <c r="D29" s="8">
        <f>'Individual #2 Scoring Sheet'!$L21</f>
        <v>3.6</v>
      </c>
      <c r="E29" s="8">
        <f>'Individual #3 Scoring Sheet'!$L21</f>
        <v>4.5999999999999996</v>
      </c>
      <c r="F29" s="8">
        <f>'Individual #4 Scoring Sheet'!$L21</f>
        <v>4.8</v>
      </c>
      <c r="G29" s="8">
        <f>'Individual #5 Scoring Sheet'!$L21</f>
        <v>5.1999999999999993</v>
      </c>
      <c r="H29" s="8">
        <f>'Individual #6 Scoring Sheet'!$L21</f>
        <v>5.1999999999999993</v>
      </c>
      <c r="I29" s="8">
        <f>'Individual #7 Scoring Sheet'!$L21</f>
        <v>5.1999999999999993</v>
      </c>
      <c r="K29" s="13">
        <f t="shared" si="0"/>
        <v>4.9142857142857137</v>
      </c>
    </row>
    <row r="30" spans="2:11" ht="19" x14ac:dyDescent="0.2">
      <c r="B30" s="24" t="s">
        <v>3</v>
      </c>
      <c r="C30" s="8">
        <f>'Individual #1 Scoring Sheet'!$L22</f>
        <v>3.8</v>
      </c>
      <c r="D30" s="8">
        <f>'Individual #2 Scoring Sheet'!$L22</f>
        <v>4.9000000000000004</v>
      </c>
      <c r="E30" s="8">
        <f>'Individual #3 Scoring Sheet'!$L22</f>
        <v>5.9</v>
      </c>
      <c r="F30" s="8">
        <f>'Individual #4 Scoring Sheet'!$L22</f>
        <v>6.2</v>
      </c>
      <c r="G30" s="8">
        <f>'Individual #5 Scoring Sheet'!$L22</f>
        <v>5.6</v>
      </c>
      <c r="H30" s="8">
        <f>'Individual #6 Scoring Sheet'!$L22</f>
        <v>5.3</v>
      </c>
      <c r="I30" s="8">
        <f>'Individual #7 Scoring Sheet'!$L22</f>
        <v>5.3</v>
      </c>
      <c r="K30" s="13">
        <f t="shared" si="0"/>
        <v>5.2857142857142856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000E0-157D-8C4C-9CA2-6ABA1049AD57}">
  <dimension ref="B11:D52"/>
  <sheetViews>
    <sheetView zoomScale="90" zoomScaleNormal="90" workbookViewId="0">
      <selection activeCell="A27" sqref="A27"/>
    </sheetView>
  </sheetViews>
  <sheetFormatPr baseColWidth="10" defaultRowHeight="16" x14ac:dyDescent="0.2"/>
  <cols>
    <col min="2" max="2" width="37.1640625" customWidth="1"/>
  </cols>
  <sheetData>
    <row r="11" spans="3:4" x14ac:dyDescent="0.2">
      <c r="C11" s="30"/>
      <c r="D11" s="30"/>
    </row>
    <row r="12" spans="3:4" x14ac:dyDescent="0.2">
      <c r="C12" s="30"/>
      <c r="D12" s="30"/>
    </row>
    <row r="13" spans="3:4" x14ac:dyDescent="0.2">
      <c r="C13" s="30"/>
      <c r="D13" s="30"/>
    </row>
    <row r="14" spans="3:4" x14ac:dyDescent="0.2">
      <c r="C14" s="30"/>
      <c r="D14" s="30"/>
    </row>
    <row r="15" spans="3:4" x14ac:dyDescent="0.2">
      <c r="C15" s="30"/>
      <c r="D15" s="30"/>
    </row>
    <row r="16" spans="3:4" x14ac:dyDescent="0.2">
      <c r="C16" s="30"/>
      <c r="D16" s="30"/>
    </row>
    <row r="44" spans="2:4" x14ac:dyDescent="0.2">
      <c r="C44" t="s">
        <v>7</v>
      </c>
      <c r="D44" t="s">
        <v>3</v>
      </c>
    </row>
    <row r="45" spans="2:4" x14ac:dyDescent="0.2">
      <c r="B45" t="str">
        <f>'Aggregate Scoring Sheet'!B7</f>
        <v>e.g. Emails Sent</v>
      </c>
      <c r="C45" s="29">
        <f>'Aggregate Scoring Sheet'!K8</f>
        <v>4.3428571428571425</v>
      </c>
      <c r="D45" s="29">
        <f>'Aggregate Scoring Sheet'!K9</f>
        <v>5.0714285714285712</v>
      </c>
    </row>
    <row r="46" spans="2:4" x14ac:dyDescent="0.2">
      <c r="B46" t="str">
        <f>'Aggregate Scoring Sheet'!B10</f>
        <v>e.g. Emails Delivered</v>
      </c>
      <c r="C46" s="29">
        <f>'Aggregate Scoring Sheet'!K11</f>
        <v>6.4285714285714279</v>
      </c>
      <c r="D46" s="29">
        <f>'Aggregate Scoring Sheet'!K12</f>
        <v>6.6999999999999984</v>
      </c>
    </row>
    <row r="47" spans="2:4" x14ac:dyDescent="0.2">
      <c r="B47" t="str">
        <f>'Aggregate Scoring Sheet'!B13</f>
        <v>e.g. Number of Contacts</v>
      </c>
      <c r="C47" s="29">
        <f>'Aggregate Scoring Sheet'!K14</f>
        <v>6.3428571428571434</v>
      </c>
      <c r="D47" s="29">
        <f>'Aggregate Scoring Sheet'!K15</f>
        <v>5.5285714285714294</v>
      </c>
    </row>
    <row r="48" spans="2:4" x14ac:dyDescent="0.2">
      <c r="B48" t="str">
        <f>'Aggregate Scoring Sheet'!B16</f>
        <v>e.g. System Interfaces</v>
      </c>
      <c r="C48" s="30">
        <f>'Aggregate Scoring Sheet'!K17</f>
        <v>4.4000000000000004</v>
      </c>
      <c r="D48" s="30">
        <f>'Aggregate Scoring Sheet'!K18</f>
        <v>3.2714285714285718</v>
      </c>
    </row>
    <row r="49" spans="2:4" x14ac:dyDescent="0.2">
      <c r="B49" t="str">
        <f>'Aggregate Scoring Sheet'!B19</f>
        <v>e.g. Server Time</v>
      </c>
      <c r="C49" s="30">
        <f>'Aggregate Scoring Sheet'!K20</f>
        <v>3.3857142857142861</v>
      </c>
      <c r="D49" s="30">
        <f>'Aggregate Scoring Sheet'!K21</f>
        <v>6.1142857142857139</v>
      </c>
    </row>
    <row r="50" spans="2:4" x14ac:dyDescent="0.2">
      <c r="B50" t="str">
        <f>'Aggregate Scoring Sheet'!B22</f>
        <v>e.g. Templates Created</v>
      </c>
      <c r="C50" s="30">
        <f>'Aggregate Scoring Sheet'!K23</f>
        <v>6.1142857142857148</v>
      </c>
      <c r="D50" s="30">
        <f>'Aggregate Scoring Sheet'!K24</f>
        <v>5.1285714285714281</v>
      </c>
    </row>
    <row r="51" spans="2:4" x14ac:dyDescent="0.2">
      <c r="B51" t="str">
        <f>'Aggregate Scoring Sheet'!B25</f>
        <v>e.g  Storage Space</v>
      </c>
      <c r="C51" s="30">
        <f>'Aggregate Scoring Sheet'!K26</f>
        <v>4.8428571428571425</v>
      </c>
      <c r="D51" s="30">
        <f>'Aggregate Scoring Sheet'!K27</f>
        <v>5.7571428571428571</v>
      </c>
    </row>
    <row r="52" spans="2:4" x14ac:dyDescent="0.2">
      <c r="B52" t="str">
        <f>'Aggregate Scoring Sheet'!B28</f>
        <v>e.g. Jobs Run</v>
      </c>
      <c r="C52" s="30">
        <f>'Aggregate Scoring Sheet'!K29</f>
        <v>4.9142857142857137</v>
      </c>
      <c r="D52" s="30">
        <f>'Aggregate Scoring Sheet'!K30</f>
        <v>5.2857142857142856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7F881-58CD-6947-B974-7D44036CB50C}">
  <dimension ref="A1:D6"/>
  <sheetViews>
    <sheetView workbookViewId="0">
      <selection activeCell="T21" sqref="T21"/>
    </sheetView>
  </sheetViews>
  <sheetFormatPr baseColWidth="10" defaultRowHeight="16" x14ac:dyDescent="0.2"/>
  <cols>
    <col min="2" max="2" width="10.83203125" style="8"/>
  </cols>
  <sheetData>
    <row r="1" spans="1:4" ht="29" x14ac:dyDescent="0.35">
      <c r="A1" s="15"/>
      <c r="B1" s="34" t="s">
        <v>42</v>
      </c>
    </row>
    <row r="2" spans="1:4" ht="11" customHeight="1" x14ac:dyDescent="0.3">
      <c r="A2" s="15"/>
      <c r="B2" s="33"/>
    </row>
    <row r="3" spans="1:4" ht="26" customHeight="1" x14ac:dyDescent="0.25">
      <c r="B3" s="16">
        <v>1</v>
      </c>
      <c r="C3" s="19" t="s">
        <v>54</v>
      </c>
      <c r="D3" s="19"/>
    </row>
    <row r="4" spans="1:4" ht="26" customHeight="1" x14ac:dyDescent="0.25">
      <c r="B4" s="16">
        <v>2</v>
      </c>
      <c r="C4" s="19" t="s">
        <v>55</v>
      </c>
      <c r="D4" s="19"/>
    </row>
    <row r="5" spans="1:4" ht="26" customHeight="1" x14ac:dyDescent="0.25">
      <c r="B5" s="16">
        <v>3</v>
      </c>
      <c r="C5" s="19" t="s">
        <v>56</v>
      </c>
      <c r="D5" s="19"/>
    </row>
    <row r="6" spans="1:4" ht="26" customHeight="1" x14ac:dyDescent="0.25">
      <c r="B6" s="16">
        <v>4</v>
      </c>
      <c r="C6" s="19" t="s">
        <v>57</v>
      </c>
      <c r="D6" s="1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5F3F2-88F9-174A-8B99-8F5636C2FCB5}">
  <dimension ref="A1"/>
  <sheetViews>
    <sheetView workbookViewId="0">
      <selection activeCell="J28" sqref="J28"/>
    </sheetView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Instructions</vt:lpstr>
      <vt:lpstr>Metrics</vt:lpstr>
      <vt:lpstr>Individual #1 Scoring Sheet</vt:lpstr>
      <vt:lpstr>Individual #2 Scoring Sheet</vt:lpstr>
      <vt:lpstr>Individual #3 Scoring Sheet</vt:lpstr>
      <vt:lpstr>Individual #4 Scoring Sheet</vt:lpstr>
      <vt:lpstr>Individual #5 Scoring Sheet</vt:lpstr>
      <vt:lpstr>Individual #6 Scoring Sheet</vt:lpstr>
      <vt:lpstr>Individual #7 Scoring Sheet</vt:lpstr>
      <vt:lpstr>Aggregate Scoring Sheet</vt:lpstr>
      <vt:lpstr>Results Chart</vt:lpstr>
      <vt:lpstr>Implementation Consideration</vt:lpstr>
      <vt:lpstr>Sheet15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Gardner</dc:creator>
  <cp:lastModifiedBy>Todd Gardner</cp:lastModifiedBy>
  <dcterms:created xsi:type="dcterms:W3CDTF">2022-07-20T15:56:27Z</dcterms:created>
  <dcterms:modified xsi:type="dcterms:W3CDTF">2022-10-28T15:54:45Z</dcterms:modified>
</cp:coreProperties>
</file>