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</sheets>
</workbook>
</file>

<file path=xl/sharedStrings.xml><?xml version="1.0" encoding="utf-8"?>
<sst xmlns="http://schemas.openxmlformats.org/spreadsheetml/2006/main" uniqueCount="70">
  <si>
    <t>Bulletin de paie</t>
  </si>
  <si>
    <t>Employer :</t>
  </si>
  <si>
    <t>Salarié :</t>
  </si>
  <si>
    <t>Période :</t>
  </si>
  <si>
    <t>Nom :</t>
  </si>
  <si>
    <t>Nom et Prénom :</t>
  </si>
  <si>
    <t>Début :</t>
  </si>
  <si>
    <t>Adresse :</t>
  </si>
  <si>
    <t>Fin :</t>
  </si>
  <si>
    <t>CP et Ville :</t>
  </si>
  <si>
    <t>Début contrat :</t>
  </si>
  <si>
    <t>Numéro APE :</t>
  </si>
  <si>
    <t>N° SS :</t>
  </si>
  <si>
    <t>Ancienneté :</t>
  </si>
  <si>
    <t>Numéro SIRET :</t>
  </si>
  <si>
    <t>Emploi :</t>
  </si>
  <si>
    <t>Numéro Urssaf :</t>
  </si>
  <si>
    <t>Coefficient :</t>
  </si>
  <si>
    <t>Convention collective :</t>
  </si>
  <si>
    <t>Base</t>
  </si>
  <si>
    <t>Taux</t>
  </si>
  <si>
    <t>A payer</t>
  </si>
  <si>
    <t>Salaire de base</t>
  </si>
  <si>
    <t>Plafond SS :</t>
  </si>
  <si>
    <t>Heures Supp. à 25%</t>
  </si>
  <si>
    <t>Heures Supp. à 50%</t>
  </si>
  <si>
    <t>SALAIRE BRUT</t>
  </si>
  <si>
    <t xml:space="preserve">COTISATIONS ET CONTRIBUTIONS		</t>
  </si>
  <si>
    <t>SALARIÉ</t>
  </si>
  <si>
    <t>EMPLOYEUR</t>
  </si>
  <si>
    <t>Montant</t>
  </si>
  <si>
    <t>CSG non déductible</t>
  </si>
  <si>
    <t>CRDS non déductible</t>
  </si>
  <si>
    <t>Csg déductible</t>
  </si>
  <si>
    <t>Sécurité sociale</t>
  </si>
  <si>
    <t>Assurance maladie</t>
  </si>
  <si>
    <t>Assurance vieillesse</t>
  </si>
  <si>
    <t>AV déplafonée</t>
  </si>
  <si>
    <t>AV plafonnée</t>
  </si>
  <si>
    <t>Accidents du travail</t>
  </si>
  <si>
    <t>Allocation familiales</t>
  </si>
  <si>
    <t>Aide au logement</t>
  </si>
  <si>
    <t>AL déplafonée</t>
  </si>
  <si>
    <t>AL plafonnée</t>
  </si>
  <si>
    <t>ASSEDIC</t>
  </si>
  <si>
    <t>Assurance chômage tranche A</t>
  </si>
  <si>
    <t>Assurance chômage tranche B</t>
  </si>
  <si>
    <t>Assurance chômage tranche AGS (FNGS)</t>
  </si>
  <si>
    <t>Caisse de retraite (non cadre)</t>
  </si>
  <si>
    <t>Retraite complémentaire et AGFF tranche 1</t>
  </si>
  <si>
    <t>Retraite complémentaire et AGFF tranche 2</t>
  </si>
  <si>
    <t>TOTAL DES COTISATIONS ET CONTRIBUTIONS</t>
  </si>
  <si>
    <t>Net à payer</t>
  </si>
  <si>
    <t>Salaire net imposable</t>
  </si>
  <si>
    <t>Mode de règlement :</t>
  </si>
  <si>
    <t>Virement</t>
  </si>
  <si>
    <t>Date :</t>
  </si>
  <si>
    <t>Cumul annuel :</t>
  </si>
  <si>
    <t>Cumul de la période :</t>
  </si>
  <si>
    <t>Congés payés :</t>
  </si>
  <si>
    <t>N</t>
  </si>
  <si>
    <t>N-1</t>
  </si>
  <si>
    <t>Net imposable :</t>
  </si>
  <si>
    <t>Acquis</t>
  </si>
  <si>
    <t>Soumis SS:</t>
  </si>
  <si>
    <t>Pris</t>
  </si>
  <si>
    <t>Coût total :</t>
  </si>
  <si>
    <t>Restant</t>
  </si>
  <si>
    <t>Heures salariées :</t>
  </si>
  <si>
    <t>Bulletin de paie à conserver sans limitation de durée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</si>
</sst>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#,##0.00&quot; €&quot;;&quot;-&quot;#,##0.00&quot; €&quot;"/>
    <numFmt numFmtId="60" formatCode="#,##0.00&quot; €&quot;"/>
    <numFmt numFmtId="61" formatCode="dd:mm:yyyy"/>
  </numFmts>
  <fonts count="11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  <font>
      <b val="1"/>
      <sz val="46"/>
      <color indexed="12"/>
      <name val="Arial"/>
    </font>
    <font>
      <sz val="8"/>
      <color indexed="8"/>
      <name val="Arial"/>
    </font>
    <font>
      <b val="1"/>
      <sz val="7"/>
      <color indexed="12"/>
      <name val="Arial"/>
    </font>
    <font>
      <sz val="7"/>
      <color indexed="8"/>
      <name val="Arial"/>
    </font>
    <font>
      <b val="1"/>
      <sz val="7"/>
      <color indexed="8"/>
      <name val="Arial"/>
    </font>
    <font>
      <sz val="7"/>
      <color indexed="10"/>
      <name val="Arial"/>
    </font>
    <font>
      <i val="1"/>
      <sz val="7"/>
      <color indexed="8"/>
      <name val="Arial"/>
    </font>
    <font>
      <sz val="9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</fills>
  <borders count="26">
    <border>
      <left/>
      <right/>
      <top/>
      <bottom/>
      <diagonal/>
    </border>
    <border>
      <left style="thin">
        <color indexed="11"/>
      </left>
      <right/>
      <top style="thin">
        <color indexed="11"/>
      </top>
      <bottom/>
      <diagonal/>
    </border>
    <border>
      <left/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/>
      <top/>
      <bottom/>
      <diagonal/>
    </border>
    <border>
      <left/>
      <right/>
      <top/>
      <bottom/>
      <diagonal/>
    </border>
    <border>
      <left/>
      <right style="thin">
        <color indexed="11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/>
      <top style="medium">
        <color indexed="12"/>
      </top>
      <bottom/>
      <diagonal/>
    </border>
    <border>
      <left/>
      <right/>
      <top/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/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/>
      <top/>
      <bottom/>
      <diagonal/>
    </border>
    <border>
      <left/>
      <right style="medium">
        <color indexed="9"/>
      </right>
      <top/>
      <bottom style="medium">
        <color indexed="12"/>
      </bottom>
      <diagonal/>
    </border>
    <border>
      <left style="medium">
        <color indexed="9"/>
      </left>
      <right/>
      <top/>
      <bottom style="medium">
        <color indexed="12"/>
      </bottom>
      <diagonal/>
    </border>
    <border>
      <left/>
      <right/>
      <top style="medium">
        <color indexed="12"/>
      </top>
      <bottom style="medium">
        <color indexed="9"/>
      </bottom>
      <diagonal/>
    </border>
    <border>
      <left/>
      <right style="medium">
        <color indexed="9"/>
      </right>
      <top style="medium">
        <color indexed="12"/>
      </top>
      <bottom style="medium">
        <color indexed="9"/>
      </bottom>
      <diagonal/>
    </border>
    <border>
      <left style="medium">
        <color indexed="9"/>
      </left>
      <right/>
      <top style="medium">
        <color indexed="12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/>
      <top style="medium">
        <color indexed="9"/>
      </top>
      <bottom/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81">
    <xf numFmtId="0" fontId="0" applyNumberFormat="0" applyFont="1" applyFill="0" applyBorder="0" applyAlignment="1" applyProtection="0">
      <alignment vertical="bottom"/>
    </xf>
    <xf numFmtId="0" fontId="0" fillId="2" applyNumberFormat="1" applyFont="1" applyFill="1" applyBorder="0" applyAlignment="1" applyProtection="0">
      <alignment vertical="bottom"/>
    </xf>
    <xf numFmtId="0" fontId="0" fillId="3" borderId="1" applyNumberFormat="0" applyFont="1" applyFill="1" applyBorder="1" applyAlignment="1" applyProtection="0">
      <alignment vertical="bottom"/>
    </xf>
    <xf numFmtId="0" fontId="0" fillId="3" borderId="2" applyNumberFormat="0" applyFont="1" applyFill="1" applyBorder="1" applyAlignment="1" applyProtection="0">
      <alignment vertical="bottom"/>
    </xf>
    <xf numFmtId="0" fontId="0" fillId="3" borderId="3" applyNumberFormat="0" applyFont="1" applyFill="1" applyBorder="1" applyAlignment="1" applyProtection="0">
      <alignment vertical="bottom"/>
    </xf>
    <xf numFmtId="0" fontId="0" fillId="3" borderId="4" applyNumberFormat="0" applyFont="1" applyFill="1" applyBorder="1" applyAlignment="1" applyProtection="0">
      <alignment vertical="bottom"/>
    </xf>
    <xf numFmtId="49" fontId="3" fillId="3" borderId="5" applyNumberFormat="1" applyFont="1" applyFill="1" applyBorder="1" applyAlignment="1" applyProtection="0">
      <alignment vertical="center"/>
    </xf>
    <xf numFmtId="0" fontId="0" fillId="3" borderId="5" applyNumberFormat="0" applyFont="1" applyFill="1" applyBorder="1" applyAlignment="1" applyProtection="0">
      <alignment vertical="bottom"/>
    </xf>
    <xf numFmtId="0" fontId="0" fillId="3" borderId="6" applyNumberFormat="0" applyFont="1" applyFill="1" applyBorder="1" applyAlignment="1" applyProtection="0">
      <alignment vertical="bottom"/>
    </xf>
    <xf numFmtId="0" fontId="4" fillId="3" borderId="4" applyNumberFormat="0" applyFont="1" applyFill="1" applyBorder="1" applyAlignment="1" applyProtection="0">
      <alignment vertical="bottom"/>
    </xf>
    <xf numFmtId="0" fontId="4" fillId="3" borderId="5" applyNumberFormat="0" applyFont="1" applyFill="1" applyBorder="1" applyAlignment="1" applyProtection="0">
      <alignment vertical="bottom"/>
    </xf>
    <xf numFmtId="0" fontId="4" fillId="3" borderId="6" applyNumberFormat="0" applyFont="1" applyFill="1" applyBorder="1" applyAlignment="1" applyProtection="0">
      <alignment vertical="bottom"/>
    </xf>
    <xf numFmtId="49" fontId="5" fillId="3" borderId="7" applyNumberFormat="1" applyFont="1" applyFill="1" applyBorder="1" applyAlignment="1" applyProtection="0">
      <alignment horizontal="left" vertical="center"/>
    </xf>
    <xf numFmtId="0" fontId="5" fillId="3" borderId="7" applyNumberFormat="0" applyFont="1" applyFill="1" applyBorder="1" applyAlignment="1" applyProtection="0">
      <alignment horizontal="left" vertical="center"/>
    </xf>
    <xf numFmtId="0" fontId="5" fillId="3" borderId="5" applyNumberFormat="0" applyFont="1" applyFill="1" applyBorder="1" applyAlignment="1" applyProtection="0">
      <alignment horizontal="left" vertical="center"/>
    </xf>
    <xf numFmtId="49" fontId="6" fillId="3" borderId="8" applyNumberFormat="1" applyFont="1" applyFill="1" applyBorder="1" applyAlignment="1" applyProtection="0">
      <alignment horizontal="left" vertical="center"/>
    </xf>
    <xf numFmtId="0" fontId="6" fillId="3" borderId="8" applyNumberFormat="0" applyFont="1" applyFill="1" applyBorder="1" applyAlignment="1" applyProtection="0">
      <alignment horizontal="left" vertical="center"/>
    </xf>
    <xf numFmtId="0" fontId="6" fillId="3" borderId="5" applyNumberFormat="0" applyFont="1" applyFill="1" applyBorder="1" applyAlignment="1" applyProtection="0">
      <alignment horizontal="left" vertical="center"/>
    </xf>
    <xf numFmtId="0" fontId="0" fillId="3" borderId="8" applyNumberFormat="0" applyFont="1" applyFill="1" applyBorder="1" applyAlignment="1" applyProtection="0">
      <alignment vertical="center"/>
    </xf>
    <xf numFmtId="49" fontId="6" fillId="3" borderId="5" applyNumberFormat="1" applyFont="1" applyFill="1" applyBorder="1" applyAlignment="1" applyProtection="0">
      <alignment horizontal="left" vertical="center"/>
    </xf>
    <xf numFmtId="0" fontId="0" fillId="3" borderId="5" applyNumberFormat="0" applyFont="1" applyFill="1" applyBorder="1" applyAlignment="1" applyProtection="0">
      <alignment vertical="center"/>
    </xf>
    <xf numFmtId="0" fontId="6" fillId="3" borderId="9" applyNumberFormat="0" applyFont="1" applyFill="1" applyBorder="1" applyAlignment="1" applyProtection="0">
      <alignment horizontal="left" vertical="bottom"/>
    </xf>
    <xf numFmtId="0" fontId="6" fillId="3" borderId="9" applyNumberFormat="0" applyFont="1" applyFill="1" applyBorder="1" applyAlignment="1" applyProtection="0">
      <alignment horizontal="left" vertical="center"/>
    </xf>
    <xf numFmtId="49" fontId="7" fillId="3" borderId="9" applyNumberFormat="1" applyFont="1" applyFill="1" applyBorder="1" applyAlignment="1" applyProtection="0">
      <alignment horizontal="left" vertical="center"/>
    </xf>
    <xf numFmtId="0" fontId="6" fillId="3" borderId="6" applyNumberFormat="0" applyFont="1" applyFill="1" applyBorder="1" applyAlignment="1" applyProtection="0">
      <alignment horizontal="left" vertical="bottom"/>
    </xf>
    <xf numFmtId="49" fontId="6" fillId="3" borderId="10" applyNumberFormat="1" applyFont="1" applyFill="1" applyBorder="1" applyAlignment="1" applyProtection="0">
      <alignment horizontal="left" vertical="center"/>
    </xf>
    <xf numFmtId="0" fontId="6" fillId="3" borderId="10" applyNumberFormat="0" applyFont="1" applyFill="1" applyBorder="1" applyAlignment="1" applyProtection="0">
      <alignment horizontal="left" vertical="center"/>
    </xf>
    <xf numFmtId="59" fontId="6" fillId="3" borderId="10" applyNumberFormat="1" applyFont="1" applyFill="1" applyBorder="1" applyAlignment="1" applyProtection="0">
      <alignment horizontal="left" vertical="center"/>
    </xf>
    <xf numFmtId="60" fontId="6" fillId="3" borderId="10" applyNumberFormat="1" applyFont="1" applyFill="1" applyBorder="1" applyAlignment="1" applyProtection="0">
      <alignment horizontal="left" vertical="center"/>
    </xf>
    <xf numFmtId="0" fontId="6" fillId="3" borderId="10" applyNumberFormat="1" applyFont="1" applyFill="1" applyBorder="1" applyAlignment="1" applyProtection="0">
      <alignment horizontal="left" vertical="center"/>
    </xf>
    <xf numFmtId="49" fontId="5" fillId="3" borderId="11" applyNumberFormat="1" applyFont="1" applyFill="1" applyBorder="1" applyAlignment="1" applyProtection="0">
      <alignment horizontal="left" vertical="center"/>
    </xf>
    <xf numFmtId="0" fontId="6" fillId="3" borderId="11" applyNumberFormat="0" applyFont="1" applyFill="1" applyBorder="1" applyAlignment="1" applyProtection="0">
      <alignment horizontal="left" vertical="center"/>
    </xf>
    <xf numFmtId="59" fontId="7" fillId="3" borderId="11" applyNumberFormat="1" applyFont="1" applyFill="1" applyBorder="1" applyAlignment="1" applyProtection="0">
      <alignment horizontal="left" vertical="center"/>
    </xf>
    <xf numFmtId="59" fontId="8" fillId="3" borderId="11" applyNumberFormat="1" applyFont="1" applyFill="1" applyBorder="1" applyAlignment="1" applyProtection="0">
      <alignment horizontal="left" vertical="center"/>
    </xf>
    <xf numFmtId="0" fontId="6" fillId="3" borderId="5" applyNumberFormat="0" applyFont="1" applyFill="1" applyBorder="1" applyAlignment="1" applyProtection="0">
      <alignment horizontal="left" vertical="bottom"/>
    </xf>
    <xf numFmtId="49" fontId="5" fillId="3" borderId="5" applyNumberFormat="1" applyFont="1" applyFill="1" applyBorder="1" applyAlignment="1" applyProtection="0">
      <alignment horizontal="left" vertical="center"/>
    </xf>
    <xf numFmtId="0" fontId="5" fillId="3" borderId="12" applyNumberFormat="0" applyFont="1" applyFill="1" applyBorder="1" applyAlignment="1" applyProtection="0">
      <alignment horizontal="left" vertical="center"/>
    </xf>
    <xf numFmtId="49" fontId="5" fillId="3" borderId="13" applyNumberFormat="1" applyFont="1" applyFill="1" applyBorder="1" applyAlignment="1" applyProtection="0">
      <alignment horizontal="left" vertical="center"/>
    </xf>
    <xf numFmtId="0" fontId="6" fillId="3" borderId="7" applyNumberFormat="0" applyFont="1" applyFill="1" applyBorder="1" applyAlignment="1" applyProtection="0">
      <alignment horizontal="left" vertical="center"/>
    </xf>
    <xf numFmtId="49" fontId="7" fillId="3" borderId="7" applyNumberFormat="1" applyFont="1" applyFill="1" applyBorder="1" applyAlignment="1" applyProtection="0">
      <alignment horizontal="left" vertical="center"/>
    </xf>
    <xf numFmtId="0" fontId="7" fillId="3" borderId="14" applyNumberFormat="0" applyFont="1" applyFill="1" applyBorder="1" applyAlignment="1" applyProtection="0">
      <alignment horizontal="left" vertical="center"/>
    </xf>
    <xf numFmtId="49" fontId="7" fillId="3" borderId="15" applyNumberFormat="1" applyFont="1" applyFill="1" applyBorder="1" applyAlignment="1" applyProtection="0">
      <alignment horizontal="left" vertical="center"/>
    </xf>
    <xf numFmtId="49" fontId="6" fillId="3" borderId="16" applyNumberFormat="1" applyFont="1" applyFill="1" applyBorder="1" applyAlignment="1" applyProtection="0">
      <alignment horizontal="left" vertical="center"/>
    </xf>
    <xf numFmtId="0" fontId="6" fillId="3" borderId="16" applyNumberFormat="0" applyFont="1" applyFill="1" applyBorder="1" applyAlignment="1" applyProtection="0">
      <alignment horizontal="left" vertical="center"/>
    </xf>
    <xf numFmtId="59" fontId="6" fillId="3" borderId="16" applyNumberFormat="1" applyFont="1" applyFill="1" applyBorder="1" applyAlignment="1" applyProtection="0">
      <alignment horizontal="left" vertical="center"/>
    </xf>
    <xf numFmtId="10" fontId="6" fillId="3" borderId="16" applyNumberFormat="1" applyFont="1" applyFill="1" applyBorder="1" applyAlignment="1" applyProtection="0">
      <alignment horizontal="left" vertical="center"/>
    </xf>
    <xf numFmtId="0" fontId="6" fillId="3" borderId="17" applyNumberFormat="0" applyFont="1" applyFill="1" applyBorder="1" applyAlignment="1" applyProtection="0">
      <alignment horizontal="left" vertical="center"/>
    </xf>
    <xf numFmtId="0" fontId="6" fillId="3" borderId="18" applyNumberFormat="0" applyFont="1" applyFill="1" applyBorder="1" applyAlignment="1" applyProtection="0">
      <alignment horizontal="left" vertical="center"/>
    </xf>
    <xf numFmtId="10" fontId="6" fillId="3" borderId="10" applyNumberFormat="1" applyFont="1" applyFill="1" applyBorder="1" applyAlignment="1" applyProtection="0">
      <alignment horizontal="left" vertical="center"/>
    </xf>
    <xf numFmtId="0" fontId="6" fillId="3" borderId="19" applyNumberFormat="0" applyFont="1" applyFill="1" applyBorder="1" applyAlignment="1" applyProtection="0">
      <alignment horizontal="left" vertical="center"/>
    </xf>
    <xf numFmtId="0" fontId="6" fillId="3" borderId="20" applyNumberFormat="0" applyFont="1" applyFill="1" applyBorder="1" applyAlignment="1" applyProtection="0">
      <alignment horizontal="left" vertical="center"/>
    </xf>
    <xf numFmtId="49" fontId="9" fillId="3" borderId="10" applyNumberFormat="1" applyFont="1" applyFill="1" applyBorder="1" applyAlignment="1" applyProtection="0">
      <alignment horizontal="left" vertical="center"/>
    </xf>
    <xf numFmtId="59" fontId="6" fillId="3" borderId="20" applyNumberFormat="1" applyFont="1" applyFill="1" applyBorder="1" applyAlignment="1" applyProtection="0">
      <alignment horizontal="left" vertical="center"/>
    </xf>
    <xf numFmtId="60" fontId="6" fillId="3" borderId="20" applyNumberFormat="1" applyFont="1" applyFill="1" applyBorder="1" applyAlignment="1" applyProtection="0">
      <alignment horizontal="left" vertical="center"/>
    </xf>
    <xf numFmtId="0" fontId="5" fillId="3" borderId="11" applyNumberFormat="0" applyFont="1" applyFill="1" applyBorder="1" applyAlignment="1" applyProtection="0">
      <alignment horizontal="left" vertical="center"/>
    </xf>
    <xf numFmtId="59" fontId="5" fillId="3" borderId="11" applyNumberFormat="1" applyFont="1" applyFill="1" applyBorder="1" applyAlignment="1" applyProtection="0">
      <alignment horizontal="left" vertical="center"/>
    </xf>
    <xf numFmtId="0" fontId="5" fillId="3" borderId="21" applyNumberFormat="0" applyFont="1" applyFill="1" applyBorder="1" applyAlignment="1" applyProtection="0">
      <alignment horizontal="left" vertical="center"/>
    </xf>
    <xf numFmtId="0" fontId="5" fillId="3" borderId="22" applyNumberFormat="0" applyFont="1" applyFill="1" applyBorder="1" applyAlignment="1" applyProtection="0">
      <alignment horizontal="left" vertical="center"/>
    </xf>
    <xf numFmtId="60" fontId="5" fillId="3" borderId="11" applyNumberFormat="1" applyFont="1" applyFill="1" applyBorder="1" applyAlignment="1" applyProtection="0">
      <alignment horizontal="left" vertical="center"/>
    </xf>
    <xf numFmtId="59" fontId="5" fillId="3" borderId="5" applyNumberFormat="1" applyFont="1" applyFill="1" applyBorder="1" applyAlignment="1" applyProtection="0">
      <alignment horizontal="left" vertical="center"/>
    </xf>
    <xf numFmtId="49" fontId="7" fillId="3" borderId="5" applyNumberFormat="1" applyFont="1" applyFill="1" applyBorder="1" applyAlignment="1" applyProtection="0">
      <alignment horizontal="left" vertical="center"/>
    </xf>
    <xf numFmtId="59" fontId="7" fillId="3" borderId="5" applyNumberFormat="1" applyFont="1" applyFill="1" applyBorder="1" applyAlignment="1" applyProtection="0">
      <alignment horizontal="left" vertical="center"/>
    </xf>
    <xf numFmtId="61" fontId="6" fillId="3" borderId="5" applyNumberFormat="1" applyFont="1" applyFill="1" applyBorder="1" applyAlignment="1" applyProtection="0">
      <alignment horizontal="left" vertical="center"/>
    </xf>
    <xf numFmtId="59" fontId="6" fillId="3" borderId="8" applyNumberFormat="1" applyFont="1" applyFill="1" applyBorder="1" applyAlignment="1" applyProtection="0">
      <alignment horizontal="left" vertical="center"/>
    </xf>
    <xf numFmtId="0" fontId="6" fillId="3" borderId="8" applyNumberFormat="1" applyFont="1" applyFill="1" applyBorder="1" applyAlignment="1" applyProtection="0">
      <alignment horizontal="left" vertical="center"/>
    </xf>
    <xf numFmtId="59" fontId="6" fillId="3" borderId="5" applyNumberFormat="1" applyFont="1" applyFill="1" applyBorder="1" applyAlignment="1" applyProtection="0">
      <alignment horizontal="left" vertical="center"/>
    </xf>
    <xf numFmtId="0" fontId="6" fillId="3" borderId="5" applyNumberFormat="1" applyFont="1" applyFill="1" applyBorder="1" applyAlignment="1" applyProtection="0">
      <alignment horizontal="left" vertical="center"/>
    </xf>
    <xf numFmtId="49" fontId="9" fillId="3" borderId="5" applyNumberFormat="1" applyFont="1" applyFill="1" applyBorder="1" applyAlignment="1" applyProtection="0">
      <alignment horizontal="left" vertical="center"/>
    </xf>
    <xf numFmtId="0" fontId="4" fillId="3" borderId="5" applyNumberFormat="0" applyFont="1" applyFill="1" applyBorder="1" applyAlignment="1" applyProtection="0">
      <alignment vertical="center"/>
    </xf>
    <xf numFmtId="0" fontId="4" fillId="4" borderId="4" applyNumberFormat="0" applyFont="1" applyFill="1" applyBorder="1" applyAlignment="1" applyProtection="0">
      <alignment vertical="bottom"/>
    </xf>
    <xf numFmtId="0" fontId="4" fillId="4" borderId="5" applyNumberFormat="0" applyFont="1" applyFill="1" applyBorder="1" applyAlignment="1" applyProtection="0">
      <alignment vertical="center"/>
    </xf>
    <xf numFmtId="0" fontId="4" fillId="4" borderId="6" applyNumberFormat="0" applyFont="1" applyFill="1" applyBorder="1" applyAlignment="1" applyProtection="0">
      <alignment vertical="bottom"/>
    </xf>
    <xf numFmtId="0" fontId="4" fillId="2" borderId="4" applyNumberFormat="0" applyFont="1" applyFill="1" applyBorder="1" applyAlignment="1" applyProtection="0">
      <alignment vertical="bottom"/>
    </xf>
    <xf numFmtId="0" fontId="4" fillId="2" borderId="5" applyNumberFormat="0" applyFont="1" applyFill="1" applyBorder="1" applyAlignment="1" applyProtection="0">
      <alignment vertical="center"/>
    </xf>
    <xf numFmtId="0" fontId="4" fillId="2" borderId="6" applyNumberFormat="0" applyFont="1" applyFill="1" applyBorder="1" applyAlignment="1" applyProtection="0">
      <alignment vertical="bottom"/>
    </xf>
    <xf numFmtId="0" fontId="0" fillId="2" borderId="4" applyNumberFormat="0" applyFont="1" applyFill="1" applyBorder="1" applyAlignment="1" applyProtection="0">
      <alignment vertical="bottom"/>
    </xf>
    <xf numFmtId="0" fontId="10" fillId="2" borderId="5" applyNumberFormat="0" applyFont="1" applyFill="1" applyBorder="1" applyAlignment="1" applyProtection="0">
      <alignment vertical="center"/>
    </xf>
    <xf numFmtId="0" fontId="0" fillId="2" borderId="6" applyNumberFormat="0" applyFont="1" applyFill="1" applyBorder="1" applyAlignment="1" applyProtection="0">
      <alignment vertical="bottom"/>
    </xf>
    <xf numFmtId="0" fontId="0" fillId="2" borderId="23" applyNumberFormat="0" applyFont="1" applyFill="1" applyBorder="1" applyAlignment="1" applyProtection="0">
      <alignment vertical="bottom"/>
    </xf>
    <xf numFmtId="0" fontId="10" fillId="2" borderId="24" applyNumberFormat="0" applyFont="1" applyFill="1" applyBorder="1" applyAlignment="1" applyProtection="0">
      <alignment vertical="center"/>
    </xf>
    <xf numFmtId="0" fontId="0" fillId="2" borderId="25" applyNumberFormat="0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e7e6e6"/>
      <rgbColor rgb="ffffffff"/>
      <rgbColor rgb="ffaaaaaa"/>
      <rgbColor rgb="ff05b3c2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M226"/>
  <sheetViews>
    <sheetView workbookViewId="0" showGridLines="0" defaultGridColor="1"/>
  </sheetViews>
  <sheetFormatPr defaultColWidth="8.66667" defaultRowHeight="14" customHeight="1" outlineLevelRow="0" outlineLevelCol="0"/>
  <cols>
    <col min="1" max="1" width="4.67188" style="1" customWidth="1"/>
    <col min="2" max="2" width="14.3516" style="1" customWidth="1"/>
    <col min="3" max="3" width="8.35156" style="1" customWidth="1"/>
    <col min="4" max="4" width="2.17188" style="1" customWidth="1"/>
    <col min="5" max="5" width="5.85156" style="1" customWidth="1"/>
    <col min="6" max="6" width="8.85156" style="1" customWidth="1"/>
    <col min="7" max="7" width="5.85156" style="1" customWidth="1"/>
    <col min="8" max="8" width="8.85156" style="1" customWidth="1"/>
    <col min="9" max="9" width="2" style="1" customWidth="1"/>
    <col min="10" max="10" width="9.5" style="1" customWidth="1"/>
    <col min="11" max="11" width="6.85156" style="1" customWidth="1"/>
    <col min="12" max="12" width="8.85156" style="1" customWidth="1"/>
    <col min="13" max="13" width="4.35156" style="1" customWidth="1"/>
    <col min="14" max="16384" width="8.67188" style="1" customWidth="1"/>
  </cols>
  <sheetData>
    <row r="1" ht="14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ht="57" customHeight="1">
      <c r="A2" s="5"/>
      <c r="B2" t="s" s="6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8"/>
    </row>
    <row r="3" ht="14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</row>
    <row r="4" ht="12" customHeight="1">
      <c r="A4" s="5"/>
      <c r="B4" t="s" s="12">
        <v>1</v>
      </c>
      <c r="C4" s="13"/>
      <c r="D4" s="14"/>
      <c r="E4" t="s" s="12">
        <v>2</v>
      </c>
      <c r="F4" s="13"/>
      <c r="G4" s="13"/>
      <c r="H4" s="13"/>
      <c r="I4" s="14"/>
      <c r="J4" t="s" s="12">
        <v>3</v>
      </c>
      <c r="K4" s="13"/>
      <c r="L4" s="13"/>
      <c r="M4" s="8"/>
    </row>
    <row r="5" ht="11" customHeight="1">
      <c r="A5" s="5"/>
      <c r="B5" t="s" s="15">
        <v>4</v>
      </c>
      <c r="C5" s="16"/>
      <c r="D5" s="17"/>
      <c r="E5" t="s" s="15">
        <v>5</v>
      </c>
      <c r="F5" s="16"/>
      <c r="G5" s="18"/>
      <c r="H5" s="18"/>
      <c r="I5" s="17"/>
      <c r="J5" t="s" s="15">
        <v>6</v>
      </c>
      <c r="K5" s="16"/>
      <c r="L5" s="16"/>
      <c r="M5" s="8"/>
    </row>
    <row r="6" ht="11" customHeight="1">
      <c r="A6" s="5"/>
      <c r="B6" t="s" s="19">
        <v>7</v>
      </c>
      <c r="C6" s="17"/>
      <c r="D6" s="17"/>
      <c r="E6" t="s" s="19">
        <v>7</v>
      </c>
      <c r="F6" s="17"/>
      <c r="G6" s="20"/>
      <c r="H6" s="20"/>
      <c r="I6" s="17"/>
      <c r="J6" t="s" s="19">
        <v>8</v>
      </c>
      <c r="K6" s="17"/>
      <c r="L6" s="17"/>
      <c r="M6" s="8"/>
    </row>
    <row r="7" ht="11" customHeight="1">
      <c r="A7" s="5"/>
      <c r="B7" t="s" s="19">
        <v>9</v>
      </c>
      <c r="C7" s="17"/>
      <c r="D7" s="17"/>
      <c r="E7" t="s" s="19">
        <v>9</v>
      </c>
      <c r="F7" s="17"/>
      <c r="G7" s="20"/>
      <c r="H7" s="20"/>
      <c r="I7" s="17"/>
      <c r="J7" t="s" s="19">
        <v>10</v>
      </c>
      <c r="K7" s="17"/>
      <c r="L7" s="17"/>
      <c r="M7" s="8"/>
    </row>
    <row r="8" ht="11" customHeight="1">
      <c r="A8" s="5"/>
      <c r="B8" t="s" s="19">
        <v>11</v>
      </c>
      <c r="C8" s="17"/>
      <c r="D8" s="17"/>
      <c r="E8" t="s" s="19">
        <v>12</v>
      </c>
      <c r="F8" s="17"/>
      <c r="G8" s="20"/>
      <c r="H8" s="20"/>
      <c r="I8" s="17"/>
      <c r="J8" t="s" s="19">
        <v>13</v>
      </c>
      <c r="K8" s="17"/>
      <c r="L8" s="17"/>
      <c r="M8" s="8"/>
    </row>
    <row r="9" ht="11" customHeight="1">
      <c r="A9" s="5"/>
      <c r="B9" t="s" s="19">
        <v>14</v>
      </c>
      <c r="C9" s="17"/>
      <c r="D9" s="17"/>
      <c r="E9" t="s" s="19">
        <v>15</v>
      </c>
      <c r="F9" s="17"/>
      <c r="G9" s="20"/>
      <c r="H9" s="20"/>
      <c r="I9" s="17"/>
      <c r="J9" s="17"/>
      <c r="K9" s="17"/>
      <c r="L9" s="20"/>
      <c r="M9" s="8"/>
    </row>
    <row r="10" ht="11" customHeight="1">
      <c r="A10" s="5"/>
      <c r="B10" t="s" s="19">
        <v>16</v>
      </c>
      <c r="C10" s="17"/>
      <c r="D10" s="17"/>
      <c r="E10" t="s" s="19">
        <v>17</v>
      </c>
      <c r="F10" s="17"/>
      <c r="G10" s="20"/>
      <c r="H10" s="20"/>
      <c r="I10" s="17"/>
      <c r="J10" s="17"/>
      <c r="K10" s="17"/>
      <c r="L10" s="20"/>
      <c r="M10" s="8"/>
    </row>
    <row r="11" ht="11" customHeight="1">
      <c r="A11" s="5"/>
      <c r="B11" t="s" s="19">
        <v>18</v>
      </c>
      <c r="C11" s="17"/>
      <c r="D11" s="17"/>
      <c r="E11" s="17"/>
      <c r="F11" s="17"/>
      <c r="G11" s="17"/>
      <c r="H11" s="17"/>
      <c r="I11" s="17"/>
      <c r="J11" s="17"/>
      <c r="K11" s="17"/>
      <c r="L11" s="20"/>
      <c r="M11" s="8"/>
    </row>
    <row r="12" ht="17" customHeight="1">
      <c r="A12" s="5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8"/>
    </row>
    <row r="13" ht="12" customHeight="1">
      <c r="A13" s="5"/>
      <c r="B13" s="21"/>
      <c r="C13" s="22"/>
      <c r="D13" s="22"/>
      <c r="E13" s="22"/>
      <c r="F13" t="s" s="23">
        <v>19</v>
      </c>
      <c r="G13" t="s" s="23">
        <v>20</v>
      </c>
      <c r="H13" t="s" s="23">
        <v>21</v>
      </c>
      <c r="I13" s="22"/>
      <c r="J13" s="22"/>
      <c r="K13" s="21"/>
      <c r="L13" s="22"/>
      <c r="M13" s="24"/>
    </row>
    <row r="14" ht="12" customHeight="1">
      <c r="A14" s="5"/>
      <c r="B14" t="s" s="25">
        <v>22</v>
      </c>
      <c r="C14" s="26"/>
      <c r="D14" s="26"/>
      <c r="E14" s="26"/>
      <c r="F14" s="26"/>
      <c r="G14" s="26"/>
      <c r="H14" s="27">
        <f>F14*G14+H12</f>
        <v>0</v>
      </c>
      <c r="I14" s="26"/>
      <c r="J14" t="s" s="25">
        <v>23</v>
      </c>
      <c r="K14" s="28"/>
      <c r="L14" s="28"/>
      <c r="M14" s="24"/>
    </row>
    <row r="15" ht="12" customHeight="1">
      <c r="A15" s="5"/>
      <c r="B15" t="s" s="25">
        <v>24</v>
      </c>
      <c r="C15" s="26"/>
      <c r="D15" s="26"/>
      <c r="E15" s="26"/>
      <c r="F15" s="29">
        <v>0</v>
      </c>
      <c r="G15" s="29">
        <f>G14*1.25</f>
        <v>0</v>
      </c>
      <c r="H15" s="27">
        <f>F15*G15</f>
        <v>0</v>
      </c>
      <c r="I15" s="26"/>
      <c r="J15" s="26"/>
      <c r="K15" s="26"/>
      <c r="L15" s="26"/>
      <c r="M15" s="24"/>
    </row>
    <row r="16" ht="12" customHeight="1">
      <c r="A16" s="5"/>
      <c r="B16" t="s" s="25">
        <v>25</v>
      </c>
      <c r="C16" s="26"/>
      <c r="D16" s="26"/>
      <c r="E16" s="26"/>
      <c r="F16" s="29">
        <v>0</v>
      </c>
      <c r="G16" s="29">
        <f>G14*1.5</f>
        <v>0</v>
      </c>
      <c r="H16" s="27">
        <f>F16*G16</f>
        <v>0</v>
      </c>
      <c r="I16" s="26"/>
      <c r="J16" s="26"/>
      <c r="K16" s="26"/>
      <c r="L16" s="26"/>
      <c r="M16" s="24"/>
    </row>
    <row r="17" ht="11" customHeight="1">
      <c r="A17" s="5"/>
      <c r="B17" t="s" s="30">
        <v>26</v>
      </c>
      <c r="C17" s="31"/>
      <c r="D17" s="31"/>
      <c r="E17" s="31"/>
      <c r="F17" s="31"/>
      <c r="G17" s="31"/>
      <c r="H17" s="32">
        <f>SUM(H14:H16)+H18</f>
        <v>0</v>
      </c>
      <c r="I17" s="31"/>
      <c r="J17" s="31"/>
      <c r="K17" s="31"/>
      <c r="L17" s="33">
        <f>H17-K14</f>
        <v>0</v>
      </c>
      <c r="M17" s="24"/>
    </row>
    <row r="18" ht="22.5" customHeight="1">
      <c r="A18" s="5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24"/>
    </row>
    <row r="19" ht="11" customHeight="1">
      <c r="A19" s="5"/>
      <c r="B19" t="s" s="35">
        <v>27</v>
      </c>
      <c r="C19" s="14"/>
      <c r="D19" s="14"/>
      <c r="E19" s="14"/>
      <c r="F19" t="s" s="35">
        <v>28</v>
      </c>
      <c r="G19" s="14"/>
      <c r="H19" s="14"/>
      <c r="I19" s="36"/>
      <c r="J19" t="s" s="37">
        <v>29</v>
      </c>
      <c r="K19" s="14"/>
      <c r="L19" s="14"/>
      <c r="M19" s="24"/>
    </row>
    <row r="20" ht="12" customHeight="1">
      <c r="A20" s="5"/>
      <c r="B20" s="38"/>
      <c r="C20" s="38"/>
      <c r="D20" s="38"/>
      <c r="E20" s="38"/>
      <c r="F20" t="s" s="39">
        <v>19</v>
      </c>
      <c r="G20" t="s" s="39">
        <v>20</v>
      </c>
      <c r="H20" t="s" s="39">
        <v>30</v>
      </c>
      <c r="I20" s="40"/>
      <c r="J20" t="s" s="41">
        <v>19</v>
      </c>
      <c r="K20" t="s" s="39">
        <v>20</v>
      </c>
      <c r="L20" t="s" s="39">
        <v>30</v>
      </c>
      <c r="M20" s="24"/>
    </row>
    <row r="21" ht="12" customHeight="1">
      <c r="A21" s="5"/>
      <c r="B21" t="s" s="42">
        <v>31</v>
      </c>
      <c r="C21" s="43"/>
      <c r="D21" s="43"/>
      <c r="E21" s="43"/>
      <c r="F21" s="44">
        <f>$H$17*0.97</f>
        <v>0</v>
      </c>
      <c r="G21" s="45">
        <v>0.024</v>
      </c>
      <c r="H21" s="44">
        <f>F21*G21</f>
        <v>0</v>
      </c>
      <c r="I21" s="46"/>
      <c r="J21" s="47"/>
      <c r="K21" s="43"/>
      <c r="L21" s="43"/>
      <c r="M21" s="24"/>
    </row>
    <row r="22" ht="12" customHeight="1">
      <c r="A22" s="5"/>
      <c r="B22" t="s" s="25">
        <v>32</v>
      </c>
      <c r="C22" s="26"/>
      <c r="D22" s="26"/>
      <c r="E22" s="26"/>
      <c r="F22" s="27">
        <f>$H$17*0.97</f>
        <v>0</v>
      </c>
      <c r="G22" s="48">
        <v>0.005</v>
      </c>
      <c r="H22" s="27">
        <f>F22*G22</f>
        <v>0</v>
      </c>
      <c r="I22" s="49"/>
      <c r="J22" s="50"/>
      <c r="K22" s="26"/>
      <c r="L22" s="26"/>
      <c r="M22" s="24"/>
    </row>
    <row r="23" ht="12" customHeight="1">
      <c r="A23" s="5"/>
      <c r="B23" t="s" s="25">
        <v>33</v>
      </c>
      <c r="C23" s="26"/>
      <c r="D23" s="26"/>
      <c r="E23" s="26"/>
      <c r="F23" s="27">
        <f>$H$17*0.97</f>
        <v>0</v>
      </c>
      <c r="G23" s="48">
        <v>0.068</v>
      </c>
      <c r="H23" s="27">
        <f>F23*G23</f>
        <v>0</v>
      </c>
      <c r="I23" s="49"/>
      <c r="J23" s="50"/>
      <c r="K23" s="26"/>
      <c r="L23" s="26"/>
      <c r="M23" s="24"/>
    </row>
    <row r="24" ht="12" customHeight="1">
      <c r="A24" s="5"/>
      <c r="B24" t="s" s="25">
        <v>34</v>
      </c>
      <c r="C24" s="26"/>
      <c r="D24" s="26"/>
      <c r="E24" s="26"/>
      <c r="F24" s="26"/>
      <c r="G24" s="26"/>
      <c r="H24" s="26"/>
      <c r="I24" s="49"/>
      <c r="J24" s="50"/>
      <c r="K24" s="26"/>
      <c r="L24" s="26"/>
      <c r="M24" s="24"/>
    </row>
    <row r="25" ht="12" customHeight="1">
      <c r="A25" s="5"/>
      <c r="B25" t="s" s="51">
        <v>35</v>
      </c>
      <c r="C25" s="26"/>
      <c r="D25" s="26"/>
      <c r="E25" s="26"/>
      <c r="F25" s="27">
        <f>$H$17</f>
        <v>0</v>
      </c>
      <c r="G25" s="48">
        <v>0.0075</v>
      </c>
      <c r="H25" s="27">
        <f>F25*G25</f>
        <v>0</v>
      </c>
      <c r="I25" s="49"/>
      <c r="J25" s="52">
        <f>$H$17</f>
        <v>0</v>
      </c>
      <c r="K25" s="48">
        <v>0.128</v>
      </c>
      <c r="L25" s="27">
        <f>J25*K25</f>
        <v>0</v>
      </c>
      <c r="M25" s="24"/>
    </row>
    <row r="26" ht="12" customHeight="1">
      <c r="A26" s="5"/>
      <c r="B26" t="s" s="25">
        <v>36</v>
      </c>
      <c r="C26" s="26"/>
      <c r="D26" s="26"/>
      <c r="E26" s="26"/>
      <c r="F26" s="26"/>
      <c r="G26" s="26"/>
      <c r="H26" s="26"/>
      <c r="I26" s="49"/>
      <c r="J26" s="50"/>
      <c r="K26" s="26"/>
      <c r="L26" s="26"/>
      <c r="M26" s="24"/>
    </row>
    <row r="27" ht="12" customHeight="1">
      <c r="A27" s="5"/>
      <c r="B27" t="s" s="51">
        <v>37</v>
      </c>
      <c r="C27" s="26"/>
      <c r="D27" s="26"/>
      <c r="E27" s="26"/>
      <c r="F27" s="27">
        <f>$H$17</f>
        <v>0</v>
      </c>
      <c r="G27" s="48">
        <v>0.0655</v>
      </c>
      <c r="H27" s="27">
        <f>F27*G27</f>
        <v>0</v>
      </c>
      <c r="I27" s="49"/>
      <c r="J27" s="52">
        <f>$H$17</f>
        <v>0</v>
      </c>
      <c r="K27" s="48">
        <v>0.019</v>
      </c>
      <c r="L27" s="27">
        <f>J27*K27</f>
        <v>0</v>
      </c>
      <c r="M27" s="24"/>
    </row>
    <row r="28" ht="12" customHeight="1">
      <c r="A28" s="5"/>
      <c r="B28" t="s" s="51">
        <v>38</v>
      </c>
      <c r="C28" s="26"/>
      <c r="D28" s="26"/>
      <c r="E28" s="26"/>
      <c r="F28" s="26"/>
      <c r="G28" s="26"/>
      <c r="H28" s="26"/>
      <c r="I28" s="49"/>
      <c r="J28" s="52">
        <f>IF(H17&gt;K14,K14,H17)</f>
        <v>0</v>
      </c>
      <c r="K28" s="48">
        <v>0.08550000000000001</v>
      </c>
      <c r="L28" s="27">
        <f>J28*K28</f>
        <v>0</v>
      </c>
      <c r="M28" s="24"/>
    </row>
    <row r="29" ht="12" customHeight="1">
      <c r="A29" s="5"/>
      <c r="B29" t="s" s="51">
        <v>39</v>
      </c>
      <c r="C29" s="26"/>
      <c r="D29" s="26"/>
      <c r="E29" s="26"/>
      <c r="F29" s="26"/>
      <c r="G29" s="26"/>
      <c r="H29" s="26"/>
      <c r="I29" s="49"/>
      <c r="J29" s="52">
        <f>$H$17</f>
        <v>0</v>
      </c>
      <c r="K29" s="48">
        <v>0.073</v>
      </c>
      <c r="L29" s="28">
        <f>J29*K29</f>
        <v>0</v>
      </c>
      <c r="M29" s="24"/>
    </row>
    <row r="30" ht="12" customHeight="1">
      <c r="A30" s="5"/>
      <c r="B30" t="s" s="51">
        <v>40</v>
      </c>
      <c r="C30" s="26"/>
      <c r="D30" s="26"/>
      <c r="E30" s="26"/>
      <c r="F30" s="26"/>
      <c r="G30" s="26"/>
      <c r="H30" s="26"/>
      <c r="I30" s="49"/>
      <c r="J30" s="52">
        <f>$H$17</f>
        <v>0</v>
      </c>
      <c r="K30" s="48">
        <v>0.0525</v>
      </c>
      <c r="L30" s="28">
        <f>J30*K30</f>
        <v>0</v>
      </c>
      <c r="M30" s="24"/>
    </row>
    <row r="31" ht="12" customHeight="1">
      <c r="A31" s="5"/>
      <c r="B31" t="s" s="25">
        <v>41</v>
      </c>
      <c r="C31" s="26"/>
      <c r="D31" s="26"/>
      <c r="E31" s="26"/>
      <c r="F31" s="26"/>
      <c r="G31" s="26"/>
      <c r="H31" s="26"/>
      <c r="I31" s="49"/>
      <c r="J31" s="50"/>
      <c r="K31" s="26"/>
      <c r="L31" s="26"/>
      <c r="M31" s="24"/>
    </row>
    <row r="32" ht="12" customHeight="1">
      <c r="A32" s="5"/>
      <c r="B32" t="s" s="51">
        <v>42</v>
      </c>
      <c r="C32" s="26"/>
      <c r="D32" s="26"/>
      <c r="E32" s="26"/>
      <c r="F32" s="26"/>
      <c r="G32" s="26"/>
      <c r="H32" s="26"/>
      <c r="I32" s="49"/>
      <c r="J32" s="52">
        <f>$H$17</f>
        <v>0</v>
      </c>
      <c r="K32" s="48">
        <v>0.004</v>
      </c>
      <c r="L32" s="28">
        <f>J32*K32</f>
        <v>0</v>
      </c>
      <c r="M32" s="24"/>
    </row>
    <row r="33" ht="12" customHeight="1">
      <c r="A33" s="5"/>
      <c r="B33" t="s" s="51">
        <v>43</v>
      </c>
      <c r="C33" s="26"/>
      <c r="D33" s="26"/>
      <c r="E33" s="26"/>
      <c r="F33" s="26"/>
      <c r="G33" s="26"/>
      <c r="H33" s="26"/>
      <c r="I33" s="49"/>
      <c r="J33" s="52">
        <f>$H$17</f>
        <v>0</v>
      </c>
      <c r="K33" s="48">
        <v>0.001</v>
      </c>
      <c r="L33" s="28">
        <f>J33*K33</f>
        <v>0</v>
      </c>
      <c r="M33" s="24"/>
    </row>
    <row r="34" ht="12" customHeight="1">
      <c r="A34" s="5"/>
      <c r="B34" t="s" s="25">
        <v>44</v>
      </c>
      <c r="C34" s="26"/>
      <c r="D34" s="26"/>
      <c r="E34" s="26"/>
      <c r="F34" s="26"/>
      <c r="G34" s="26"/>
      <c r="H34" s="26"/>
      <c r="I34" s="49"/>
      <c r="J34" s="50"/>
      <c r="K34" s="26"/>
      <c r="L34" s="28"/>
      <c r="M34" s="24"/>
    </row>
    <row r="35" ht="9.5" customHeight="1">
      <c r="A35" s="5"/>
      <c r="B35" t="s" s="51">
        <v>45</v>
      </c>
      <c r="C35" s="26"/>
      <c r="D35" s="26"/>
      <c r="E35" s="26"/>
      <c r="F35" s="27">
        <f>IF(H17&gt;K14,K14,H17)</f>
        <v>0</v>
      </c>
      <c r="G35" s="48">
        <v>0.024</v>
      </c>
      <c r="H35" s="27">
        <f>F35*G35</f>
        <v>0</v>
      </c>
      <c r="I35" s="49"/>
      <c r="J35" s="52">
        <f>F35</f>
        <v>0</v>
      </c>
      <c r="K35" s="48">
        <v>0.04</v>
      </c>
      <c r="L35" s="28">
        <f>J35*K35</f>
        <v>0</v>
      </c>
      <c r="M35" s="24"/>
    </row>
    <row r="36" ht="9.5" customHeight="1">
      <c r="A36" s="5"/>
      <c r="B36" t="s" s="51">
        <v>46</v>
      </c>
      <c r="C36" s="26"/>
      <c r="D36" s="26"/>
      <c r="E36" s="26"/>
      <c r="F36" s="28">
        <f>IF(L17&gt;0,K14,0)</f>
        <v>0</v>
      </c>
      <c r="G36" s="48">
        <v>0.024</v>
      </c>
      <c r="H36" s="29">
        <f>F36*G36</f>
        <v>0</v>
      </c>
      <c r="I36" s="49"/>
      <c r="J36" s="53">
        <f>F36</f>
        <v>0</v>
      </c>
      <c r="K36" s="48">
        <v>0.04</v>
      </c>
      <c r="L36" s="28">
        <f>J36*K36</f>
        <v>0</v>
      </c>
      <c r="M36" s="24"/>
    </row>
    <row r="37" ht="9.5" customHeight="1">
      <c r="A37" s="5"/>
      <c r="B37" t="s" s="51">
        <v>47</v>
      </c>
      <c r="C37" s="26"/>
      <c r="D37" s="26"/>
      <c r="E37" s="26"/>
      <c r="F37" s="26"/>
      <c r="G37" s="26"/>
      <c r="H37" s="26"/>
      <c r="I37" s="49"/>
      <c r="J37" s="52">
        <f>$H$17</f>
        <v>0</v>
      </c>
      <c r="K37" s="48">
        <v>0.004</v>
      </c>
      <c r="L37" s="28">
        <f>J37*K37</f>
        <v>0</v>
      </c>
      <c r="M37" s="24"/>
    </row>
    <row r="38" ht="9.5" customHeight="1">
      <c r="A38" s="5"/>
      <c r="B38" t="s" s="25">
        <v>48</v>
      </c>
      <c r="C38" s="26"/>
      <c r="D38" s="26"/>
      <c r="E38" s="26"/>
      <c r="F38" s="26"/>
      <c r="G38" s="26"/>
      <c r="H38" s="26"/>
      <c r="I38" s="49"/>
      <c r="J38" s="50"/>
      <c r="K38" s="26"/>
      <c r="L38" s="28"/>
      <c r="M38" s="24"/>
    </row>
    <row r="39" ht="9.5" customHeight="1">
      <c r="A39" s="5"/>
      <c r="B39" t="s" s="51">
        <v>49</v>
      </c>
      <c r="C39" s="26"/>
      <c r="D39" s="26"/>
      <c r="E39" s="26"/>
      <c r="F39" s="27">
        <f>$H$17</f>
        <v>0</v>
      </c>
      <c r="G39" s="48">
        <v>0.038</v>
      </c>
      <c r="H39" s="27">
        <f>F39*G39</f>
        <v>0</v>
      </c>
      <c r="I39" s="49"/>
      <c r="J39" s="52">
        <f>F39</f>
        <v>0</v>
      </c>
      <c r="K39" s="48">
        <v>0.057</v>
      </c>
      <c r="L39" s="28">
        <f>J39*K39</f>
        <v>0</v>
      </c>
      <c r="M39" s="24"/>
    </row>
    <row r="40" ht="9.5" customHeight="1">
      <c r="A40" s="5"/>
      <c r="B40" t="s" s="51">
        <v>50</v>
      </c>
      <c r="C40" s="26"/>
      <c r="D40" s="26"/>
      <c r="E40" s="26"/>
      <c r="F40" s="27">
        <f>F36</f>
        <v>0</v>
      </c>
      <c r="G40" s="48">
        <v>0.06900000000000001</v>
      </c>
      <c r="H40" s="27">
        <f>F40*G40</f>
        <v>0</v>
      </c>
      <c r="I40" s="49"/>
      <c r="J40" s="52">
        <f>F40</f>
        <v>0</v>
      </c>
      <c r="K40" s="48">
        <v>0.103</v>
      </c>
      <c r="L40" s="28">
        <f>J40*K40</f>
        <v>0</v>
      </c>
      <c r="M40" s="24"/>
    </row>
    <row r="41" ht="9.5" customHeight="1">
      <c r="A41" s="5"/>
      <c r="B41" t="s" s="30">
        <v>51</v>
      </c>
      <c r="C41" s="54"/>
      <c r="D41" s="54"/>
      <c r="E41" s="54"/>
      <c r="F41" s="54"/>
      <c r="G41" s="54"/>
      <c r="H41" s="55">
        <f>SUM(H21:H40)</f>
        <v>0</v>
      </c>
      <c r="I41" s="56"/>
      <c r="J41" s="57"/>
      <c r="K41" s="54"/>
      <c r="L41" s="58">
        <f>SUM(L21:L40)</f>
        <v>0</v>
      </c>
      <c r="M41" s="24"/>
    </row>
    <row r="42" ht="11" customHeight="1">
      <c r="A42" s="5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24"/>
    </row>
    <row r="43" ht="11" customHeight="1">
      <c r="A43" s="5"/>
      <c r="B43" s="17"/>
      <c r="C43" s="17"/>
      <c r="D43" s="17"/>
      <c r="E43" s="17"/>
      <c r="F43" s="17"/>
      <c r="G43" s="17"/>
      <c r="H43" t="s" s="35">
        <v>52</v>
      </c>
      <c r="I43" s="14"/>
      <c r="J43" s="14"/>
      <c r="K43" s="14"/>
      <c r="L43" s="59">
        <f>H17-H41</f>
        <v>0</v>
      </c>
      <c r="M43" s="24"/>
    </row>
    <row r="44" ht="11" customHeight="1">
      <c r="A44" s="5"/>
      <c r="B44" s="17"/>
      <c r="C44" s="17"/>
      <c r="D44" s="17"/>
      <c r="E44" s="17"/>
      <c r="F44" s="17"/>
      <c r="G44" s="17"/>
      <c r="H44" t="s" s="60">
        <v>53</v>
      </c>
      <c r="I44" s="17"/>
      <c r="J44" s="17"/>
      <c r="K44" s="17"/>
      <c r="L44" s="61">
        <f>L43+H21</f>
        <v>0</v>
      </c>
      <c r="M44" s="24"/>
    </row>
    <row r="45" ht="11" customHeight="1">
      <c r="A45" s="5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24"/>
    </row>
    <row r="46" ht="11" customHeight="1">
      <c r="A46" s="5"/>
      <c r="B46" t="s" s="19">
        <v>54</v>
      </c>
      <c r="C46" t="s" s="19">
        <v>55</v>
      </c>
      <c r="D46" s="17"/>
      <c r="E46" s="17"/>
      <c r="F46" s="17"/>
      <c r="G46" s="17"/>
      <c r="H46" s="17"/>
      <c r="I46" s="17"/>
      <c r="J46" s="17"/>
      <c r="K46" s="17"/>
      <c r="L46" s="17"/>
      <c r="M46" s="24"/>
    </row>
    <row r="47" ht="11" customHeight="1">
      <c r="A47" s="5"/>
      <c r="B47" t="s" s="19">
        <v>56</v>
      </c>
      <c r="C47" s="62">
        <f>TODAY()</f>
        <v>44323</v>
      </c>
      <c r="D47" s="17"/>
      <c r="E47" s="17"/>
      <c r="F47" s="17"/>
      <c r="G47" s="17"/>
      <c r="H47" s="17"/>
      <c r="I47" s="17"/>
      <c r="J47" s="17"/>
      <c r="K47" s="17"/>
      <c r="L47" s="17"/>
      <c r="M47" s="24"/>
    </row>
    <row r="48" ht="11" customHeight="1">
      <c r="A48" s="5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24"/>
    </row>
    <row r="49" ht="12" customHeight="1">
      <c r="A49" s="5"/>
      <c r="B49" t="s" s="12">
        <v>57</v>
      </c>
      <c r="C49" s="13"/>
      <c r="D49" s="17"/>
      <c r="E49" t="s" s="12">
        <v>58</v>
      </c>
      <c r="F49" s="13"/>
      <c r="G49" s="13"/>
      <c r="H49" s="13"/>
      <c r="I49" s="17"/>
      <c r="J49" t="s" s="12">
        <v>59</v>
      </c>
      <c r="K49" t="s" s="12">
        <v>60</v>
      </c>
      <c r="L49" t="s" s="12">
        <v>61</v>
      </c>
      <c r="M49" s="24"/>
    </row>
    <row r="50" ht="11" customHeight="1">
      <c r="A50" s="5"/>
      <c r="B50" t="s" s="15">
        <v>62</v>
      </c>
      <c r="C50" s="16"/>
      <c r="D50" s="17"/>
      <c r="E50" t="s" s="15">
        <v>62</v>
      </c>
      <c r="F50" s="16"/>
      <c r="G50" s="63">
        <f>L43+(H21+H22)</f>
        <v>0</v>
      </c>
      <c r="H50" s="16"/>
      <c r="I50" s="17"/>
      <c r="J50" t="s" s="15">
        <v>63</v>
      </c>
      <c r="K50" s="64">
        <v>2.5</v>
      </c>
      <c r="L50" s="16"/>
      <c r="M50" s="24"/>
    </row>
    <row r="51" ht="11" customHeight="1">
      <c r="A51" s="5"/>
      <c r="B51" t="s" s="19">
        <v>64</v>
      </c>
      <c r="C51" s="17"/>
      <c r="D51" s="17"/>
      <c r="E51" t="s" s="19">
        <v>64</v>
      </c>
      <c r="F51" s="17"/>
      <c r="G51" s="65">
        <f>H17</f>
        <v>0</v>
      </c>
      <c r="H51" s="17"/>
      <c r="I51" s="17"/>
      <c r="J51" t="s" s="19">
        <v>65</v>
      </c>
      <c r="K51" s="17"/>
      <c r="L51" s="17"/>
      <c r="M51" s="24"/>
    </row>
    <row r="52" ht="11" customHeight="1">
      <c r="A52" s="5"/>
      <c r="B52" t="s" s="19">
        <v>66</v>
      </c>
      <c r="C52" s="17"/>
      <c r="D52" s="17"/>
      <c r="E52" t="s" s="19">
        <v>66</v>
      </c>
      <c r="F52" s="17"/>
      <c r="G52" s="65">
        <f>H17+L41</f>
        <v>0</v>
      </c>
      <c r="H52" s="17"/>
      <c r="I52" s="17"/>
      <c r="J52" t="s" s="19">
        <v>67</v>
      </c>
      <c r="K52" s="66">
        <f>K50-K51</f>
        <v>2.5</v>
      </c>
      <c r="L52" s="17"/>
      <c r="M52" s="24"/>
    </row>
    <row r="53" ht="11" customHeight="1">
      <c r="A53" s="5"/>
      <c r="B53" t="s" s="19">
        <v>68</v>
      </c>
      <c r="C53" s="17"/>
      <c r="D53" s="17"/>
      <c r="E53" t="s" s="19">
        <v>68</v>
      </c>
      <c r="F53" s="17"/>
      <c r="G53" s="66">
        <f>F14</f>
        <v>0</v>
      </c>
      <c r="H53" s="17"/>
      <c r="I53" s="17"/>
      <c r="J53" s="17"/>
      <c r="K53" s="17"/>
      <c r="L53" s="17"/>
      <c r="M53" s="24"/>
    </row>
    <row r="54" ht="11" customHeight="1">
      <c r="A54" s="5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24"/>
    </row>
    <row r="55" ht="11" customHeight="1">
      <c r="A55" s="5"/>
      <c r="B55" t="s" s="67">
        <v>69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8"/>
    </row>
    <row r="56" ht="9" customHeight="1">
      <c r="A56" s="9"/>
      <c r="B56" s="7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11"/>
    </row>
    <row r="57" ht="14" customHeight="1">
      <c r="A57" s="69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1"/>
    </row>
    <row r="58" ht="14" customHeight="1">
      <c r="A58" s="72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4"/>
    </row>
    <row r="59" ht="14" customHeight="1">
      <c r="A59" s="72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4"/>
    </row>
    <row r="60" ht="14" customHeight="1">
      <c r="A60" s="72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4"/>
    </row>
    <row r="61" ht="14" customHeight="1">
      <c r="A61" s="72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4"/>
    </row>
    <row r="62" ht="14" customHeight="1">
      <c r="A62" s="72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4"/>
    </row>
    <row r="63" ht="14" customHeight="1">
      <c r="A63" s="72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4"/>
    </row>
    <row r="64" ht="14" customHeight="1">
      <c r="A64" s="72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4"/>
    </row>
    <row r="65" ht="14" customHeight="1">
      <c r="A65" s="72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4"/>
    </row>
    <row r="66" ht="14" customHeight="1">
      <c r="A66" s="72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4"/>
    </row>
    <row r="67" ht="14" customHeight="1">
      <c r="A67" s="72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4"/>
    </row>
    <row r="68" ht="14" customHeight="1">
      <c r="A68" s="72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4"/>
    </row>
    <row r="69" ht="14" customHeight="1">
      <c r="A69" s="72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4"/>
    </row>
    <row r="70" ht="14" customHeight="1">
      <c r="A70" s="72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4"/>
    </row>
    <row r="71" ht="14" customHeight="1">
      <c r="A71" s="72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4"/>
    </row>
    <row r="72" ht="14" customHeight="1">
      <c r="A72" s="72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4"/>
    </row>
    <row r="73" ht="14" customHeight="1">
      <c r="A73" s="72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4"/>
    </row>
    <row r="74" ht="14" customHeight="1">
      <c r="A74" s="72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4"/>
    </row>
    <row r="75" ht="14" customHeight="1">
      <c r="A75" s="72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4"/>
    </row>
    <row r="76" ht="14" customHeight="1">
      <c r="A76" s="72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4"/>
    </row>
    <row r="77" ht="14" customHeight="1">
      <c r="A77" s="72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4"/>
    </row>
    <row r="78" ht="14" customHeight="1">
      <c r="A78" s="72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4"/>
    </row>
    <row r="79" ht="14" customHeight="1">
      <c r="A79" s="72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4"/>
    </row>
    <row r="80" ht="14" customHeight="1">
      <c r="A80" s="72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4"/>
    </row>
    <row r="81" ht="14" customHeight="1">
      <c r="A81" s="72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4"/>
    </row>
    <row r="82" ht="14" customHeight="1">
      <c r="A82" s="72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4"/>
    </row>
    <row r="83" ht="14" customHeight="1">
      <c r="A83" s="72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4"/>
    </row>
    <row r="84" ht="14" customHeight="1">
      <c r="A84" s="72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4"/>
    </row>
    <row r="85" ht="14" customHeight="1">
      <c r="A85" s="72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4"/>
    </row>
    <row r="86" ht="14" customHeight="1">
      <c r="A86" s="72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4"/>
    </row>
    <row r="87" ht="14" customHeight="1">
      <c r="A87" s="72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4"/>
    </row>
    <row r="88" ht="14" customHeight="1">
      <c r="A88" s="72"/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4"/>
    </row>
    <row r="89" ht="14" customHeight="1">
      <c r="A89" s="72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4"/>
    </row>
    <row r="90" ht="14" customHeight="1">
      <c r="A90" s="72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4"/>
    </row>
    <row r="91" ht="14" customHeight="1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4"/>
    </row>
    <row r="92" ht="14" customHeight="1">
      <c r="A92" s="72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4"/>
    </row>
    <row r="93" ht="14" customHeight="1">
      <c r="A93" s="72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4"/>
    </row>
    <row r="94" ht="14" customHeight="1">
      <c r="A94" s="72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4"/>
    </row>
    <row r="95" ht="14" customHeight="1">
      <c r="A95" s="72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4"/>
    </row>
    <row r="96" ht="14" customHeight="1">
      <c r="A96" s="72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4"/>
    </row>
    <row r="97" ht="14" customHeight="1">
      <c r="A97" s="72"/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4"/>
    </row>
    <row r="98" ht="14" customHeight="1">
      <c r="A98" s="72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4"/>
    </row>
    <row r="99" ht="14" customHeight="1">
      <c r="A99" s="72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4"/>
    </row>
    <row r="100" ht="14" customHeight="1">
      <c r="A100" s="72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4"/>
    </row>
    <row r="101" ht="14" customHeight="1">
      <c r="A101" s="75"/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7"/>
    </row>
    <row r="102" ht="14" customHeight="1">
      <c r="A102" s="75"/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7"/>
    </row>
    <row r="103" ht="14" customHeight="1">
      <c r="A103" s="75"/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7"/>
    </row>
    <row r="104" ht="14" customHeight="1">
      <c r="A104" s="75"/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7"/>
    </row>
    <row r="105" ht="14" customHeight="1">
      <c r="A105" s="75"/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7"/>
    </row>
    <row r="106" ht="14" customHeight="1">
      <c r="A106" s="75"/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7"/>
    </row>
    <row r="107" ht="14" customHeight="1">
      <c r="A107" s="75"/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7"/>
    </row>
    <row r="108" ht="14" customHeight="1">
      <c r="A108" s="75"/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7"/>
    </row>
    <row r="109" ht="14" customHeight="1">
      <c r="A109" s="75"/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7"/>
    </row>
    <row r="110" ht="14" customHeight="1">
      <c r="A110" s="75"/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7"/>
    </row>
    <row r="111" ht="14" customHeight="1">
      <c r="A111" s="75"/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7"/>
    </row>
    <row r="112" ht="14" customHeight="1">
      <c r="A112" s="75"/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7"/>
    </row>
    <row r="113" ht="14" customHeight="1">
      <c r="A113" s="75"/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7"/>
    </row>
    <row r="114" ht="14" customHeight="1">
      <c r="A114" s="75"/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7"/>
    </row>
    <row r="115" ht="14" customHeight="1">
      <c r="A115" s="75"/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7"/>
    </row>
    <row r="116" ht="14" customHeight="1">
      <c r="A116" s="75"/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7"/>
    </row>
    <row r="117" ht="14" customHeight="1">
      <c r="A117" s="75"/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7"/>
    </row>
    <row r="118" ht="14" customHeight="1">
      <c r="A118" s="75"/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7"/>
    </row>
    <row r="119" ht="14" customHeight="1">
      <c r="A119" s="75"/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7"/>
    </row>
    <row r="120" ht="14" customHeight="1">
      <c r="A120" s="75"/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7"/>
    </row>
    <row r="121" ht="14" customHeight="1">
      <c r="A121" s="75"/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7"/>
    </row>
    <row r="122" ht="14" customHeight="1">
      <c r="A122" s="75"/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7"/>
    </row>
    <row r="123" ht="14" customHeight="1">
      <c r="A123" s="75"/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7"/>
    </row>
    <row r="124" ht="14" customHeight="1">
      <c r="A124" s="75"/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7"/>
    </row>
    <row r="125" ht="14" customHeight="1">
      <c r="A125" s="75"/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7"/>
    </row>
    <row r="126" ht="14" customHeight="1">
      <c r="A126" s="75"/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7"/>
    </row>
    <row r="127" ht="14" customHeight="1">
      <c r="A127" s="75"/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7"/>
    </row>
    <row r="128" ht="14" customHeight="1">
      <c r="A128" s="75"/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7"/>
    </row>
    <row r="129" ht="14" customHeight="1">
      <c r="A129" s="75"/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7"/>
    </row>
    <row r="130" ht="14" customHeight="1">
      <c r="A130" s="75"/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7"/>
    </row>
    <row r="131" ht="14" customHeight="1">
      <c r="A131" s="75"/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7"/>
    </row>
    <row r="132" ht="14" customHeight="1">
      <c r="A132" s="75"/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7"/>
    </row>
    <row r="133" ht="14" customHeight="1">
      <c r="A133" s="75"/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7"/>
    </row>
    <row r="134" ht="14" customHeight="1">
      <c r="A134" s="75"/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7"/>
    </row>
    <row r="135" ht="14" customHeight="1">
      <c r="A135" s="75"/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7"/>
    </row>
    <row r="136" ht="14" customHeight="1">
      <c r="A136" s="75"/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7"/>
    </row>
    <row r="137" ht="14" customHeight="1">
      <c r="A137" s="75"/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7"/>
    </row>
    <row r="138" ht="14" customHeight="1">
      <c r="A138" s="75"/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7"/>
    </row>
    <row r="139" ht="14" customHeight="1">
      <c r="A139" s="75"/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7"/>
    </row>
    <row r="140" ht="14" customHeight="1">
      <c r="A140" s="75"/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7"/>
    </row>
    <row r="141" ht="14" customHeight="1">
      <c r="A141" s="75"/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7"/>
    </row>
    <row r="142" ht="14" customHeight="1">
      <c r="A142" s="75"/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7"/>
    </row>
    <row r="143" ht="14" customHeight="1">
      <c r="A143" s="75"/>
      <c r="B143" s="76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7"/>
    </row>
    <row r="144" ht="14" customHeight="1">
      <c r="A144" s="75"/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7"/>
    </row>
    <row r="145" ht="14" customHeight="1">
      <c r="A145" s="75"/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7"/>
    </row>
    <row r="146" ht="14" customHeight="1">
      <c r="A146" s="75"/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7"/>
    </row>
    <row r="147" ht="14" customHeight="1">
      <c r="A147" s="75"/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7"/>
    </row>
    <row r="148" ht="14" customHeight="1">
      <c r="A148" s="75"/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7"/>
    </row>
    <row r="149" ht="14" customHeight="1">
      <c r="A149" s="75"/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7"/>
    </row>
    <row r="150" ht="14" customHeight="1">
      <c r="A150" s="75"/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7"/>
    </row>
    <row r="151" ht="14" customHeight="1">
      <c r="A151" s="75"/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7"/>
    </row>
    <row r="152" ht="14" customHeight="1">
      <c r="A152" s="75"/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7"/>
    </row>
    <row r="153" ht="14" customHeight="1">
      <c r="A153" s="75"/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7"/>
    </row>
    <row r="154" ht="14" customHeight="1">
      <c r="A154" s="75"/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7"/>
    </row>
    <row r="155" ht="14" customHeight="1">
      <c r="A155" s="75"/>
      <c r="B155" s="76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7"/>
    </row>
    <row r="156" ht="14" customHeight="1">
      <c r="A156" s="75"/>
      <c r="B156" s="76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7"/>
    </row>
    <row r="157" ht="14" customHeight="1">
      <c r="A157" s="75"/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7"/>
    </row>
    <row r="158" ht="14" customHeight="1">
      <c r="A158" s="75"/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7"/>
    </row>
    <row r="159" ht="14" customHeight="1">
      <c r="A159" s="75"/>
      <c r="B159" s="76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7"/>
    </row>
    <row r="160" ht="14" customHeight="1">
      <c r="A160" s="75"/>
      <c r="B160" s="76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7"/>
    </row>
    <row r="161" ht="14" customHeight="1">
      <c r="A161" s="75"/>
      <c r="B161" s="76"/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7"/>
    </row>
    <row r="162" ht="14" customHeight="1">
      <c r="A162" s="75"/>
      <c r="B162" s="76"/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7"/>
    </row>
    <row r="163" ht="14" customHeight="1">
      <c r="A163" s="75"/>
      <c r="B163" s="76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7"/>
    </row>
    <row r="164" ht="14" customHeight="1">
      <c r="A164" s="75"/>
      <c r="B164" s="76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7"/>
    </row>
    <row r="165" ht="14" customHeight="1">
      <c r="A165" s="75"/>
      <c r="B165" s="76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7"/>
    </row>
    <row r="166" ht="14" customHeight="1">
      <c r="A166" s="75"/>
      <c r="B166" s="76"/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7"/>
    </row>
    <row r="167" ht="14" customHeight="1">
      <c r="A167" s="75"/>
      <c r="B167" s="76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7"/>
    </row>
    <row r="168" ht="14" customHeight="1">
      <c r="A168" s="75"/>
      <c r="B168" s="76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7"/>
    </row>
    <row r="169" ht="14" customHeight="1">
      <c r="A169" s="75"/>
      <c r="B169" s="76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7"/>
    </row>
    <row r="170" ht="14" customHeight="1">
      <c r="A170" s="75"/>
      <c r="B170" s="76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7"/>
    </row>
    <row r="171" ht="14" customHeight="1">
      <c r="A171" s="75"/>
      <c r="B171" s="76"/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7"/>
    </row>
    <row r="172" ht="14" customHeight="1">
      <c r="A172" s="75"/>
      <c r="B172" s="76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7"/>
    </row>
    <row r="173" ht="14" customHeight="1">
      <c r="A173" s="75"/>
      <c r="B173" s="76"/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7"/>
    </row>
    <row r="174" ht="14" customHeight="1">
      <c r="A174" s="75"/>
      <c r="B174" s="76"/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7"/>
    </row>
    <row r="175" ht="14" customHeight="1">
      <c r="A175" s="75"/>
      <c r="B175" s="76"/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7"/>
    </row>
    <row r="176" ht="14" customHeight="1">
      <c r="A176" s="75"/>
      <c r="B176" s="76"/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7"/>
    </row>
    <row r="177" ht="14" customHeight="1">
      <c r="A177" s="75"/>
      <c r="B177" s="76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7"/>
    </row>
    <row r="178" ht="14" customHeight="1">
      <c r="A178" s="75"/>
      <c r="B178" s="76"/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7"/>
    </row>
    <row r="179" ht="14" customHeight="1">
      <c r="A179" s="75"/>
      <c r="B179" s="76"/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7"/>
    </row>
    <row r="180" ht="14" customHeight="1">
      <c r="A180" s="75"/>
      <c r="B180" s="76"/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7"/>
    </row>
    <row r="181" ht="14" customHeight="1">
      <c r="A181" s="75"/>
      <c r="B181" s="76"/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7"/>
    </row>
    <row r="182" ht="14" customHeight="1">
      <c r="A182" s="75"/>
      <c r="B182" s="76"/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7"/>
    </row>
    <row r="183" ht="14" customHeight="1">
      <c r="A183" s="75"/>
      <c r="B183" s="76"/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7"/>
    </row>
    <row r="184" ht="14" customHeight="1">
      <c r="A184" s="75"/>
      <c r="B184" s="76"/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7"/>
    </row>
    <row r="185" ht="14" customHeight="1">
      <c r="A185" s="75"/>
      <c r="B185" s="76"/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7"/>
    </row>
    <row r="186" ht="14" customHeight="1">
      <c r="A186" s="75"/>
      <c r="B186" s="76"/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7"/>
    </row>
    <row r="187" ht="14" customHeight="1">
      <c r="A187" s="75"/>
      <c r="B187" s="76"/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7"/>
    </row>
    <row r="188" ht="14" customHeight="1">
      <c r="A188" s="75"/>
      <c r="B188" s="76"/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7"/>
    </row>
    <row r="189" ht="14" customHeight="1">
      <c r="A189" s="75"/>
      <c r="B189" s="76"/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7"/>
    </row>
    <row r="190" ht="14" customHeight="1">
      <c r="A190" s="75"/>
      <c r="B190" s="76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7"/>
    </row>
    <row r="191" ht="14" customHeight="1">
      <c r="A191" s="75"/>
      <c r="B191" s="76"/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7"/>
    </row>
    <row r="192" ht="14" customHeight="1">
      <c r="A192" s="75"/>
      <c r="B192" s="76"/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7"/>
    </row>
    <row r="193" ht="14" customHeight="1">
      <c r="A193" s="75"/>
      <c r="B193" s="76"/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7"/>
    </row>
    <row r="194" ht="14" customHeight="1">
      <c r="A194" s="75"/>
      <c r="B194" s="76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7"/>
    </row>
    <row r="195" ht="14" customHeight="1">
      <c r="A195" s="75"/>
      <c r="B195" s="76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7"/>
    </row>
    <row r="196" ht="14" customHeight="1">
      <c r="A196" s="75"/>
      <c r="B196" s="76"/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7"/>
    </row>
    <row r="197" ht="14" customHeight="1">
      <c r="A197" s="75"/>
      <c r="B197" s="76"/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7"/>
    </row>
    <row r="198" ht="14" customHeight="1">
      <c r="A198" s="75"/>
      <c r="B198" s="76"/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7"/>
    </row>
    <row r="199" ht="14" customHeight="1">
      <c r="A199" s="75"/>
      <c r="B199" s="76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7"/>
    </row>
    <row r="200" ht="14" customHeight="1">
      <c r="A200" s="75"/>
      <c r="B200" s="76"/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7"/>
    </row>
    <row r="201" ht="14" customHeight="1">
      <c r="A201" s="75"/>
      <c r="B201" s="76"/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7"/>
    </row>
    <row r="202" ht="14" customHeight="1">
      <c r="A202" s="75"/>
      <c r="B202" s="76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7"/>
    </row>
    <row r="203" ht="14" customHeight="1">
      <c r="A203" s="75"/>
      <c r="B203" s="76"/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7"/>
    </row>
    <row r="204" ht="14" customHeight="1">
      <c r="A204" s="75"/>
      <c r="B204" s="76"/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7"/>
    </row>
    <row r="205" ht="14" customHeight="1">
      <c r="A205" s="75"/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7"/>
    </row>
    <row r="206" ht="14" customHeight="1">
      <c r="A206" s="75"/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7"/>
    </row>
    <row r="207" ht="14" customHeight="1">
      <c r="A207" s="75"/>
      <c r="B207" s="76"/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7"/>
    </row>
    <row r="208" ht="14" customHeight="1">
      <c r="A208" s="75"/>
      <c r="B208" s="76"/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7"/>
    </row>
    <row r="209" ht="14" customHeight="1">
      <c r="A209" s="75"/>
      <c r="B209" s="76"/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7"/>
    </row>
    <row r="210" ht="14" customHeight="1">
      <c r="A210" s="75"/>
      <c r="B210" s="76"/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7"/>
    </row>
    <row r="211" ht="14" customHeight="1">
      <c r="A211" s="75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7"/>
    </row>
    <row r="212" ht="14" customHeight="1">
      <c r="A212" s="75"/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7"/>
    </row>
    <row r="213" ht="14" customHeight="1">
      <c r="A213" s="75"/>
      <c r="B213" s="76"/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7"/>
    </row>
    <row r="214" ht="14" customHeight="1">
      <c r="A214" s="75"/>
      <c r="B214" s="76"/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7"/>
    </row>
    <row r="215" ht="14" customHeight="1">
      <c r="A215" s="75"/>
      <c r="B215" s="76"/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7"/>
    </row>
    <row r="216" ht="14" customHeight="1">
      <c r="A216" s="75"/>
      <c r="B216" s="76"/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7"/>
    </row>
    <row r="217" ht="14" customHeight="1">
      <c r="A217" s="75"/>
      <c r="B217" s="76"/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7"/>
    </row>
    <row r="218" ht="14" customHeight="1">
      <c r="A218" s="75"/>
      <c r="B218" s="76"/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7"/>
    </row>
    <row r="219" ht="14" customHeight="1">
      <c r="A219" s="75"/>
      <c r="B219" s="76"/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7"/>
    </row>
    <row r="220" ht="14" customHeight="1">
      <c r="A220" s="75"/>
      <c r="B220" s="76"/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7"/>
    </row>
    <row r="221" ht="14" customHeight="1">
      <c r="A221" s="75"/>
      <c r="B221" s="76"/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7"/>
    </row>
    <row r="222" ht="14" customHeight="1">
      <c r="A222" s="75"/>
      <c r="B222" s="76"/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7"/>
    </row>
    <row r="223" ht="14" customHeight="1">
      <c r="A223" s="75"/>
      <c r="B223" s="76"/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7"/>
    </row>
    <row r="224" ht="14" customHeight="1">
      <c r="A224" s="75"/>
      <c r="B224" s="76"/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7"/>
    </row>
    <row r="225" ht="14" customHeight="1">
      <c r="A225" s="75"/>
      <c r="B225" s="76"/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7"/>
    </row>
    <row r="226" ht="14" customHeight="1">
      <c r="A226" s="78"/>
      <c r="B226" s="79"/>
      <c r="C226" s="79"/>
      <c r="D226" s="79"/>
      <c r="E226" s="79"/>
      <c r="F226" s="79"/>
      <c r="G226" s="79"/>
      <c r="H226" s="79"/>
      <c r="I226" s="79"/>
      <c r="J226" s="79"/>
      <c r="K226" s="79"/>
      <c r="L226" s="79"/>
      <c r="M226" s="80"/>
    </row>
  </sheetData>
  <mergeCells count="25">
    <mergeCell ref="K5:L5"/>
    <mergeCell ref="K6:L6"/>
    <mergeCell ref="K7:L7"/>
    <mergeCell ref="K8:L8"/>
    <mergeCell ref="E50:F50"/>
    <mergeCell ref="E5:F5"/>
    <mergeCell ref="E6:F6"/>
    <mergeCell ref="E7:F7"/>
    <mergeCell ref="E8:F8"/>
    <mergeCell ref="K14:L14"/>
    <mergeCell ref="E9:F9"/>
    <mergeCell ref="E10:F10"/>
    <mergeCell ref="G5:H5"/>
    <mergeCell ref="G6:H6"/>
    <mergeCell ref="G7:H7"/>
    <mergeCell ref="G8:H8"/>
    <mergeCell ref="G9:H9"/>
    <mergeCell ref="G10:H10"/>
    <mergeCell ref="E52:F52"/>
    <mergeCell ref="E53:F53"/>
    <mergeCell ref="G50:H50"/>
    <mergeCell ref="G51:H51"/>
    <mergeCell ref="G52:H52"/>
    <mergeCell ref="G53:H53"/>
    <mergeCell ref="E51:F51"/>
  </mergeCell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