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O:\Product development\GAA\2024 - 2023 Review\Report\"/>
    </mc:Choice>
  </mc:AlternateContent>
  <xr:revisionPtr revIDLastSave="0" documentId="13_ncr:1_{2334A1BD-802B-4702-BF1A-CBC438D76258}" xr6:coauthVersionLast="47" xr6:coauthVersionMax="47" xr10:uidLastSave="{00000000-0000-0000-0000-000000000000}"/>
  <bookViews>
    <workbookView xWindow="-120" yWindow="-120" windowWidth="29040" windowHeight="15840" xr2:uid="{C60F9410-A19B-47CC-A466-5D3EF4F87D51}"/>
  </bookViews>
  <sheets>
    <sheet name="Sheet1" sheetId="1" r:id="rId1"/>
  </sheets>
  <externalReferences>
    <externalReference r:id="rId2"/>
  </externalReferences>
  <definedNames>
    <definedName name="_xlnm._FilterDatabase" localSheetId="0" hidden="1">Sheet1!$A$11:$J$102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 i="1" l="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9" i="1" l="1"/>
  <c r="B8" i="1"/>
  <c r="B7" i="1"/>
  <c r="B6" i="1"/>
  <c r="B5" i="1"/>
  <c r="C102" i="1"/>
  <c r="C100" i="1"/>
  <c r="C99" i="1"/>
  <c r="C98" i="1"/>
  <c r="C96" i="1"/>
  <c r="C95" i="1"/>
  <c r="C93" i="1"/>
  <c r="C91" i="1"/>
  <c r="C90" i="1"/>
  <c r="C89" i="1"/>
  <c r="C88" i="1"/>
  <c r="C87" i="1"/>
  <c r="C86" i="1"/>
  <c r="C85" i="1"/>
  <c r="C83" i="1"/>
  <c r="C82" i="1"/>
  <c r="C80" i="1"/>
  <c r="C79" i="1"/>
  <c r="C78" i="1"/>
  <c r="C77" i="1"/>
  <c r="C76" i="1"/>
  <c r="C74" i="1"/>
  <c r="C73" i="1"/>
  <c r="C72" i="1"/>
  <c r="C71" i="1"/>
  <c r="C70" i="1"/>
  <c r="C68" i="1"/>
  <c r="C67" i="1"/>
  <c r="C66" i="1"/>
  <c r="C65" i="1"/>
  <c r="C63" i="1"/>
  <c r="C62" i="1"/>
  <c r="C61" i="1"/>
  <c r="C59" i="1"/>
  <c r="E59" i="1" s="1"/>
  <c r="C58" i="1"/>
  <c r="E58" i="1" s="1"/>
  <c r="C57" i="1"/>
  <c r="E57" i="1" s="1"/>
  <c r="C56" i="1"/>
  <c r="E56" i="1" s="1"/>
  <c r="C55" i="1"/>
  <c r="E55" i="1" s="1"/>
  <c r="C54" i="1"/>
  <c r="E54" i="1" s="1"/>
  <c r="C53" i="1"/>
  <c r="E53" i="1" s="1"/>
  <c r="C52" i="1"/>
  <c r="E52" i="1" s="1"/>
  <c r="C51" i="1"/>
  <c r="E51" i="1" s="1"/>
  <c r="C50" i="1"/>
  <c r="E50" i="1" s="1"/>
  <c r="C49" i="1"/>
  <c r="E49" i="1" s="1"/>
  <c r="C48" i="1"/>
  <c r="E48" i="1" s="1"/>
  <c r="C47" i="1"/>
  <c r="E47" i="1" s="1"/>
  <c r="C46" i="1"/>
  <c r="E46" i="1" s="1"/>
  <c r="C45" i="1"/>
  <c r="E45" i="1" s="1"/>
  <c r="C44" i="1"/>
  <c r="E44" i="1" s="1"/>
  <c r="C43" i="1"/>
  <c r="E43" i="1" s="1"/>
  <c r="C42" i="1"/>
  <c r="E42" i="1" s="1"/>
  <c r="E41" i="1"/>
  <c r="C40" i="1"/>
  <c r="E40" i="1" s="1"/>
  <c r="C39" i="1"/>
  <c r="E39" i="1" s="1"/>
  <c r="C38" i="1"/>
  <c r="E38" i="1" s="1"/>
  <c r="C37" i="1"/>
  <c r="E37" i="1" s="1"/>
  <c r="C36" i="1"/>
  <c r="E36" i="1" s="1"/>
  <c r="C35" i="1"/>
  <c r="E35" i="1" s="1"/>
  <c r="C34" i="1"/>
  <c r="E34" i="1" s="1"/>
  <c r="C33" i="1"/>
  <c r="E33" i="1" s="1"/>
  <c r="C32" i="1"/>
  <c r="E32" i="1" s="1"/>
  <c r="C31" i="1"/>
  <c r="E31" i="1" s="1"/>
  <c r="C30" i="1"/>
  <c r="E30" i="1" s="1"/>
  <c r="C29" i="1"/>
  <c r="E29" i="1" s="1"/>
  <c r="E28" i="1"/>
  <c r="C27" i="1"/>
  <c r="E27" i="1" s="1"/>
  <c r="C26" i="1"/>
  <c r="E26" i="1" s="1"/>
  <c r="C25" i="1"/>
  <c r="E25" i="1" s="1"/>
  <c r="C24" i="1"/>
  <c r="E24" i="1" s="1"/>
  <c r="C23" i="1"/>
  <c r="E23" i="1" s="1"/>
  <c r="C22" i="1"/>
  <c r="E22" i="1" s="1"/>
  <c r="C21" i="1"/>
  <c r="E21" i="1" s="1"/>
  <c r="C20" i="1"/>
  <c r="E20" i="1" s="1"/>
  <c r="C19" i="1"/>
  <c r="E19" i="1" s="1"/>
  <c r="C18" i="1"/>
  <c r="E18" i="1" s="1"/>
  <c r="C17" i="1"/>
  <c r="E17" i="1" s="1"/>
  <c r="C16" i="1"/>
  <c r="E16" i="1" s="1"/>
  <c r="C15" i="1"/>
  <c r="E15" i="1" s="1"/>
  <c r="C14" i="1"/>
  <c r="E14" i="1" s="1"/>
  <c r="C13" i="1"/>
  <c r="E13" i="1" s="1"/>
  <c r="C12" i="1"/>
  <c r="E12" i="1" s="1"/>
  <c r="C11" i="1"/>
  <c r="E11" i="1" s="1"/>
  <c r="C9" i="1"/>
  <c r="C8" i="1"/>
  <c r="C7" i="1"/>
  <c r="C6" i="1"/>
  <c r="C5" i="1"/>
  <c r="E5" i="1" l="1"/>
  <c r="E6" i="1"/>
  <c r="E7" i="1"/>
  <c r="E8" i="1"/>
  <c r="E9" i="1"/>
  <c r="E64" i="1"/>
  <c r="E80" i="1"/>
  <c r="E96" i="1"/>
  <c r="E65" i="1"/>
  <c r="E81" i="1"/>
  <c r="E97" i="1"/>
  <c r="E68" i="1"/>
  <c r="E84" i="1"/>
  <c r="E100" i="1"/>
  <c r="E71" i="1"/>
  <c r="E87" i="1"/>
  <c r="E66" i="1"/>
  <c r="E82" i="1"/>
  <c r="E98" i="1"/>
  <c r="E67" i="1"/>
  <c r="E83" i="1"/>
  <c r="E99" i="1"/>
  <c r="E69" i="1"/>
  <c r="E85" i="1"/>
  <c r="E101" i="1"/>
  <c r="E70" i="1"/>
  <c r="E86" i="1"/>
  <c r="E102" i="1"/>
  <c r="E61" i="1"/>
  <c r="E72" i="1"/>
  <c r="E88" i="1"/>
  <c r="E73" i="1"/>
  <c r="E89" i="1"/>
  <c r="E74" i="1"/>
  <c r="E90" i="1"/>
  <c r="E75" i="1"/>
  <c r="E91" i="1"/>
  <c r="E76" i="1"/>
  <c r="E92" i="1"/>
  <c r="E93" i="1"/>
  <c r="E77" i="1"/>
  <c r="E62" i="1"/>
  <c r="E78" i="1"/>
  <c r="E94" i="1"/>
  <c r="E63" i="1"/>
  <c r="E79" i="1"/>
  <c r="E95" i="1"/>
</calcChain>
</file>

<file path=xl/sharedStrings.xml><?xml version="1.0" encoding="utf-8"?>
<sst xmlns="http://schemas.openxmlformats.org/spreadsheetml/2006/main" count="114" uniqueCount="105">
  <si>
    <t>Pension Managed Fund</t>
  </si>
  <si>
    <t>Pension UK Equity Fund</t>
  </si>
  <si>
    <t>Pension With Profits Fund</t>
  </si>
  <si>
    <t>Pension Fixed Interest Fund</t>
  </si>
  <si>
    <t>Pension Cash Fund</t>
  </si>
  <si>
    <t>Scottish Friendly Personal Pension Plan (ULPP Staff)</t>
  </si>
  <si>
    <t>Unit-Linked Fund</t>
  </si>
  <si>
    <t>Annual Management Charge</t>
  </si>
  <si>
    <t>Transaction Costs</t>
  </si>
  <si>
    <t>Other Costs</t>
  </si>
  <si>
    <t>Total Costs and Charges</t>
  </si>
  <si>
    <t>ex-Mobius Life Scheme</t>
  </si>
  <si>
    <t>Diversified Global Equity Fund</t>
  </si>
  <si>
    <t>M&amp;G PP Global Equity Fund</t>
  </si>
  <si>
    <t>Passive 60/40 Global Equity Fund</t>
  </si>
  <si>
    <t>Passive UK Equity Fund</t>
  </si>
  <si>
    <t>Retirement Builder</t>
  </si>
  <si>
    <t>Managed Fund</t>
  </si>
  <si>
    <t>Passive Long-dated Fixed Interest Gilt Fund</t>
  </si>
  <si>
    <t>Sterling Liquidity Fund</t>
  </si>
  <si>
    <t>Passive Global Equity Fund</t>
  </si>
  <si>
    <t>Pre-Retirement Fund</t>
  </si>
  <si>
    <t>M&amp;G PP Index-Linked Fund</t>
  </si>
  <si>
    <t>Passive Over Five-year Index-linked Gilt Fund</t>
  </si>
  <si>
    <t>Diversified Beta Fund</t>
  </si>
  <si>
    <t>Passive US Equity Fund</t>
  </si>
  <si>
    <t>Diversified UK Equity Fund</t>
  </si>
  <si>
    <t>Passive Global Ex-UK Equity Fund</t>
  </si>
  <si>
    <t>Passive Continental European Equity Fund</t>
  </si>
  <si>
    <t>DB Passive World Equity Fund</t>
  </si>
  <si>
    <t>M&amp;G PP Cash Fund</t>
  </si>
  <si>
    <t>Passive 50/50 Global Equity Fund</t>
  </si>
  <si>
    <t>Schroder UT Prime UK Equity Fund</t>
  </si>
  <si>
    <t>Passive Pacific Basin Ex-Japan Equity Fund</t>
  </si>
  <si>
    <t>Multi-asset Fund</t>
  </si>
  <si>
    <t>Passive Japan Equity Fund</t>
  </si>
  <si>
    <t>Balanced Fund</t>
  </si>
  <si>
    <t>Schroders Active Global Equity Fund</t>
  </si>
  <si>
    <t>2035 Retirement Age Fund</t>
  </si>
  <si>
    <t>Active Global Ex-UK Equity Fund</t>
  </si>
  <si>
    <t>Diversified Global Ex UK Equity Fund</t>
  </si>
  <si>
    <t>Passive All Stock Fixed Interest Gilt Fund</t>
  </si>
  <si>
    <t>Legal &amp; General MSCI World Socially Responsible Investment Index</t>
  </si>
  <si>
    <t>All Stock UK Corporate Bond Fund</t>
  </si>
  <si>
    <t>M&amp;G PP Fixed Interest Fund</t>
  </si>
  <si>
    <t>Active UK Equity Fund</t>
  </si>
  <si>
    <t>Select World Equity Fund (Inst)</t>
  </si>
  <si>
    <t>Passive Emerging Market Equity Fund</t>
  </si>
  <si>
    <t>Multi-Strategy Fund</t>
  </si>
  <si>
    <t>2030 Retirement Age Fund</t>
  </si>
  <si>
    <t>Select UK Equity Fund</t>
  </si>
  <si>
    <t>Select World Equity Fund</t>
  </si>
  <si>
    <t>Active Global Equity Fund</t>
  </si>
  <si>
    <t>Cautious Fund</t>
  </si>
  <si>
    <t>Active 50/50 Global Equity Fund</t>
  </si>
  <si>
    <t>Active All Stock Fixed Interest Gilt Fund</t>
  </si>
  <si>
    <t>Shariah Fund</t>
  </si>
  <si>
    <t>Active Over Five-year Index-linked Gilt Fund</t>
  </si>
  <si>
    <t>Aggressive Fund</t>
  </si>
  <si>
    <t>Passive Global Ex-UK Equity GBP Hedged Fund</t>
  </si>
  <si>
    <t>Long-dated Real Return Fund</t>
  </si>
  <si>
    <t>ex-Canada Life Scheme</t>
  </si>
  <si>
    <t>SF CL Equity Pen SE</t>
  </si>
  <si>
    <t>SF CL Money Pen SE</t>
  </si>
  <si>
    <t>SF CL International Pen SE</t>
  </si>
  <si>
    <t>SF CL iShares Idx Linked Gilt IDX Pen Fd SE</t>
  </si>
  <si>
    <t>SF CL Managed Pen SE</t>
  </si>
  <si>
    <t>SF CL Property Pen SE</t>
  </si>
  <si>
    <t>SF CL SVM Continental Europe Pen S4</t>
  </si>
  <si>
    <t>SF CL SVM UK Opportunities Pen S4</t>
  </si>
  <si>
    <t>SF CL BlackRock Emerging Markets Pen S4</t>
  </si>
  <si>
    <t>SF CL UK Equity Pen S4</t>
  </si>
  <si>
    <t>SF CL European Pen S4</t>
  </si>
  <si>
    <t>SF CL Money Pen S4</t>
  </si>
  <si>
    <t>SF CL Managed (50% Shs) Pen S4</t>
  </si>
  <si>
    <t>SF CL Global Equity Pen S4</t>
  </si>
  <si>
    <t>SF CL BlackRock Special Situations Pen S4</t>
  </si>
  <si>
    <t>SF CL Multiple Investment Pen S4</t>
  </si>
  <si>
    <t>SF CL North American Pen S4</t>
  </si>
  <si>
    <t>SF CL Asia Pacific Pen S4</t>
  </si>
  <si>
    <t>SF CL Corporate Bond Pen S4</t>
  </si>
  <si>
    <t>SF CL UK Property Pen S4</t>
  </si>
  <si>
    <t>SF CL iShares Japan eq Index Pen S4</t>
  </si>
  <si>
    <t>SF CL Managed (40% - 85% Shs) Pen S4</t>
  </si>
  <si>
    <t>SF CL Managed (0% - 35% Shs) Pen S4</t>
  </si>
  <si>
    <t>SF CL Ninety-One UK Smaller Companies Pen S4</t>
  </si>
  <si>
    <t>SF CL Money (ML) Pen S2</t>
  </si>
  <si>
    <t>SF CL Money Pen S3</t>
  </si>
  <si>
    <t>SF CL Multiple Investment Pen S3</t>
  </si>
  <si>
    <t>SF CL Equity Pen S2</t>
  </si>
  <si>
    <t>SF CL International Pen S2</t>
  </si>
  <si>
    <t>SF CL Managed Pen S2</t>
  </si>
  <si>
    <t>SF CL Property Pen S2</t>
  </si>
  <si>
    <t>SF CL iShares Idx Linked Gilt IDX Pen Fd S2</t>
  </si>
  <si>
    <t>SF CL Schroders Gilt &amp; Fixed Int Pen S4</t>
  </si>
  <si>
    <t>SF CL Fidelity Sustainable Global Eq Fund Pen S4</t>
  </si>
  <si>
    <t>SF CL Asia Pacific Pen S3</t>
  </si>
  <si>
    <t>SF CL BlackRock Emerging Markets Pen S3</t>
  </si>
  <si>
    <t>SF CL UK Property Pen S3</t>
  </si>
  <si>
    <t>SF CL European Pen S3</t>
  </si>
  <si>
    <t>SF CL Fidelity Wealthbuilder Pen S4</t>
  </si>
  <si>
    <t>SF CL BlackRock Special Situations Pen S3</t>
  </si>
  <si>
    <t>SF CL North American Pen S3</t>
  </si>
  <si>
    <t>No data available</t>
  </si>
  <si>
    <r>
      <rPr>
        <b/>
        <sz val="11"/>
        <color theme="1"/>
        <rFont val="Aptos Narrow"/>
        <family val="2"/>
        <scheme val="minor"/>
      </rPr>
      <t>Explanatory Notes</t>
    </r>
    <r>
      <rPr>
        <sz val="11"/>
        <color theme="1"/>
        <rFont val="Aptos Narrow"/>
        <family val="2"/>
        <scheme val="minor"/>
      </rPr>
      <t xml:space="preserve">
</t>
    </r>
    <r>
      <rPr>
        <b/>
        <sz val="11"/>
        <color theme="1"/>
        <rFont val="Aptos Narrow"/>
        <family val="2"/>
        <scheme val="minor"/>
      </rPr>
      <t>Annual Management Charge (AMC):</t>
    </r>
    <r>
      <rPr>
        <sz val="11"/>
        <color theme="1"/>
        <rFont val="Aptos Narrow"/>
        <family val="2"/>
        <scheme val="minor"/>
      </rPr>
      <t xml:space="preserve"> The AMC is the yearly management charge taken by Scottish Friendly for each unit-lined fund expressed as an annual percentage which is calculated and deduced from the fund on a daily basis.  The AMC covers both investment and administration charges.
</t>
    </r>
    <r>
      <rPr>
        <b/>
        <sz val="11"/>
        <color theme="1"/>
        <rFont val="Aptos Narrow"/>
        <family val="2"/>
        <scheme val="minor"/>
      </rPr>
      <t>Transaction Costs:</t>
    </r>
    <r>
      <rPr>
        <sz val="11"/>
        <color theme="1"/>
        <rFont val="Aptos Narrow"/>
        <family val="2"/>
        <scheme val="minor"/>
      </rPr>
      <t xml:space="preserve"> The Fund Manager's Transaction Costs are explicit and implicit costs incurred as a result of buying, selling, lending or borrowing of investments in the fund.  We update the annualised fund transactions costs percentage annually, based on information recevied from the Fund Managers and we have used the most recent percentage available to calculate the value above.  These are not new costs, they have always been deducted from the funds as a necessary part of trading the funds underlying investments and reflected within the unit price of the fund.  We have included these as they affect the net investment performance of the fund and therefor the value of your pension pot.
</t>
    </r>
    <r>
      <rPr>
        <b/>
        <sz val="11"/>
        <color theme="1"/>
        <rFont val="Aptos Narrow"/>
        <family val="2"/>
        <scheme val="minor"/>
      </rPr>
      <t xml:space="preserve">Other Costs: </t>
    </r>
    <r>
      <rPr>
        <sz val="11"/>
        <color theme="1"/>
        <rFont val="Aptos Narrow"/>
        <family val="2"/>
        <scheme val="minor"/>
      </rPr>
      <t xml:space="preserve">These are additional expenses incurred by the Fund Manager in operating the fund.
</t>
    </r>
    <r>
      <rPr>
        <b/>
        <sz val="11"/>
        <color theme="1"/>
        <rFont val="Aptos Narrow"/>
        <family val="2"/>
        <scheme val="minor"/>
      </rPr>
      <t>Total Costs and Charges:</t>
    </r>
    <r>
      <rPr>
        <sz val="11"/>
        <color theme="1"/>
        <rFont val="Aptos Narrow"/>
        <family val="2"/>
        <scheme val="minor"/>
      </rPr>
      <t xml:space="preserve"> This is the sum of all charges, including transaction charges.
</t>
    </r>
    <r>
      <rPr>
        <b/>
        <sz val="11"/>
        <color theme="1"/>
        <rFont val="Aptos Narrow"/>
        <family val="2"/>
        <scheme val="minor"/>
      </rPr>
      <t>Note:</t>
    </r>
    <r>
      <rPr>
        <sz val="11"/>
        <color theme="1"/>
        <rFont val="Aptos Narrow"/>
        <family val="2"/>
        <scheme val="minor"/>
      </rPr>
      <t xml:space="preserve"> The charges above are scheme specific, your charge may be less than that shown above.
'</t>
    </r>
    <r>
      <rPr>
        <b/>
        <sz val="11"/>
        <color theme="1"/>
        <rFont val="Aptos Narrow"/>
        <family val="2"/>
        <scheme val="minor"/>
      </rPr>
      <t>No data available':</t>
    </r>
    <r>
      <rPr>
        <sz val="11"/>
        <color theme="1"/>
        <rFont val="Aptos Narrow"/>
        <family val="2"/>
        <scheme val="minor"/>
      </rPr>
      <t xml:space="preserve"> We do not hold the data for the fund to include the values at this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</si>
</sst>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164" fontId="0" fillId="0" borderId="0" xfId="1" applyNumberFormat="1" applyFont="1"/>
    <xf numFmtId="0" fontId="0" fillId="0" borderId="0" xfId="0" applyAlignment="1">
      <alignment horizontal="center"/>
    </xf>
    <xf numFmtId="0" fontId="0" fillId="0" borderId="0" xfId="0" applyAlignment="1">
      <alignment horizontal="center"/>
    </xf>
    <xf numFmtId="10" fontId="0" fillId="0" borderId="0" xfId="1" applyNumberFormat="1" applyFont="1" applyAlignment="1">
      <alignment horizontal="center"/>
    </xf>
    <xf numFmtId="10" fontId="0" fillId="0" borderId="0" xfId="0" applyNumberFormat="1" applyAlignment="1">
      <alignment horizontal="center"/>
    </xf>
    <xf numFmtId="165" fontId="0" fillId="0" borderId="0" xfId="1" applyNumberFormat="1" applyFont="1" applyAlignment="1">
      <alignment horizontal="center"/>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Common\Investments\Investment%20Management\.3%20Unit-Linked%20Funds\3.%20Meetings\GAA\Dec%202023\2023%20Data%20Request%20Scottish%20Friendly%20-SF%20Response%20-%20v0.4.xlsx" TargetMode="External"/><Relationship Id="rId1" Type="http://schemas.openxmlformats.org/officeDocument/2006/relationships/externalLinkPath" Target="file:///N:\Common\Investments\Investment%20Management\.3%20Unit-Linked%20Funds\3.%20Meetings\GAA\Dec%202023\2023%20Data%20Request%20Scottish%20Friendly%20-SF%20Response%20-%20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ll framework w. default"/>
      <sheetName val="Data Table Examples"/>
      <sheetName val="Scheme Data Table"/>
      <sheetName val="Item 2c - Performance"/>
      <sheetName val="Item 8a - Charges"/>
      <sheetName val="Item 1a-Objectives"/>
      <sheetName val="Item 8b - Transaction Costs"/>
      <sheetName val="Document Checklist "/>
    </sheetNames>
    <sheetDataSet>
      <sheetData sheetId="0"/>
      <sheetData sheetId="1"/>
      <sheetData sheetId="2"/>
      <sheetData sheetId="3"/>
      <sheetData sheetId="4">
        <row r="1">
          <cell r="A1" t="str">
            <v xml:space="preserve">Zedra GAA Charges (Item 8a) Data Table Example </v>
          </cell>
          <cell r="B1"/>
          <cell r="C1"/>
        </row>
        <row r="2">
          <cell r="A2" t="str">
            <v>Assessment Date/ Period:</v>
          </cell>
          <cell r="B2"/>
          <cell r="C2"/>
        </row>
        <row r="3">
          <cell r="A3" t="str">
            <v>01/01/2023 - 31/12/2023</v>
          </cell>
          <cell r="B3"/>
          <cell r="C3"/>
        </row>
        <row r="4">
          <cell r="A4"/>
          <cell r="B4"/>
          <cell r="C4"/>
        </row>
        <row r="5">
          <cell r="A5"/>
          <cell r="B5"/>
          <cell r="C5"/>
        </row>
        <row r="6">
          <cell r="A6"/>
          <cell r="B6"/>
          <cell r="C6"/>
        </row>
        <row r="7">
          <cell r="A7"/>
          <cell r="B7"/>
          <cell r="C7"/>
        </row>
        <row r="9">
          <cell r="A9" t="str">
            <v>Annual Management Charges</v>
          </cell>
          <cell r="B9"/>
          <cell r="C9"/>
          <cell r="D9"/>
          <cell r="E9"/>
          <cell r="F9"/>
          <cell r="G9"/>
          <cell r="H9"/>
        </row>
        <row r="10">
          <cell r="A10" t="str">
            <v>Fund or Strategy Name</v>
          </cell>
          <cell r="B10" t="str">
            <v>Amount Invested as at Year End (£)</v>
          </cell>
          <cell r="C10" t="str">
            <v>Total Management Charge Paid by Member (% pa)</v>
          </cell>
          <cell r="D10" t="str">
            <v>Administration Charge Paid by Member (% pa) *</v>
          </cell>
          <cell r="E10" t="str">
            <v>Investment Charge Paid by Member (% pa)</v>
          </cell>
          <cell r="F10" t="str">
            <v>Platform Charge (if applicable) (% pa)</v>
          </cell>
          <cell r="G10" t="str">
            <v>Policy Charges (if applicable) (% pa)</v>
          </cell>
          <cell r="H10" t="str">
            <v>Check that total charge adds to elements</v>
          </cell>
        </row>
        <row r="11">
          <cell r="A11" t="str">
            <v>Pension Managed Fund</v>
          </cell>
          <cell r="B11"/>
          <cell r="C11">
            <v>0.01</v>
          </cell>
          <cell r="D11"/>
          <cell r="E11"/>
          <cell r="F11"/>
          <cell r="G11"/>
          <cell r="H11" t="b">
            <v>0</v>
          </cell>
        </row>
        <row r="12">
          <cell r="A12" t="str">
            <v>Pension UK Equity Fund</v>
          </cell>
          <cell r="B12"/>
          <cell r="C12">
            <v>0.01</v>
          </cell>
          <cell r="D12"/>
          <cell r="E12"/>
          <cell r="F12"/>
          <cell r="G12"/>
          <cell r="H12" t="b">
            <v>0</v>
          </cell>
        </row>
        <row r="13">
          <cell r="A13" t="str">
            <v>Pension With Profits Fund</v>
          </cell>
          <cell r="B13"/>
          <cell r="C13">
            <v>0.01</v>
          </cell>
          <cell r="D13"/>
          <cell r="E13"/>
          <cell r="F13"/>
          <cell r="G13"/>
          <cell r="H13" t="b">
            <v>0</v>
          </cell>
        </row>
        <row r="14">
          <cell r="A14" t="str">
            <v>Pension Fixed Interest Fund</v>
          </cell>
          <cell r="B14"/>
          <cell r="C14">
            <v>0.01</v>
          </cell>
          <cell r="D14"/>
          <cell r="E14"/>
          <cell r="F14"/>
          <cell r="G14"/>
          <cell r="H14" t="b">
            <v>0</v>
          </cell>
        </row>
        <row r="15">
          <cell r="A15" t="str">
            <v>Pension Cash Fund</v>
          </cell>
          <cell r="B15"/>
          <cell r="C15">
            <v>0.01</v>
          </cell>
          <cell r="D15"/>
          <cell r="E15"/>
          <cell r="F15"/>
          <cell r="G15"/>
          <cell r="H15" t="b">
            <v>0</v>
          </cell>
        </row>
        <row r="16">
          <cell r="A16" t="str">
            <v>Diversified Global Equity Fund</v>
          </cell>
          <cell r="B16"/>
          <cell r="C16"/>
          <cell r="D16"/>
          <cell r="E16"/>
          <cell r="F16"/>
          <cell r="G16"/>
          <cell r="H16" t="b">
            <v>1</v>
          </cell>
        </row>
        <row r="17">
          <cell r="A17" t="str">
            <v>M&amp;G PP Global Equity Fund</v>
          </cell>
          <cell r="B17"/>
          <cell r="C17"/>
          <cell r="D17"/>
          <cell r="E17"/>
          <cell r="F17"/>
          <cell r="G17"/>
          <cell r="H17" t="b">
            <v>1</v>
          </cell>
        </row>
        <row r="18">
          <cell r="A18" t="str">
            <v>Passive 60/40 Global Equity Fund</v>
          </cell>
          <cell r="B18"/>
          <cell r="C18"/>
          <cell r="D18"/>
          <cell r="E18"/>
          <cell r="F18"/>
          <cell r="G18"/>
          <cell r="H18" t="b">
            <v>1</v>
          </cell>
        </row>
        <row r="19">
          <cell r="A19" t="str">
            <v>Passive UK Equity Fund</v>
          </cell>
          <cell r="B19"/>
          <cell r="C19"/>
          <cell r="D19"/>
          <cell r="E19"/>
          <cell r="F19"/>
          <cell r="G19"/>
          <cell r="H19" t="b">
            <v>1</v>
          </cell>
        </row>
        <row r="20">
          <cell r="A20" t="str">
            <v>Retirement Builder</v>
          </cell>
          <cell r="B20"/>
          <cell r="C20"/>
          <cell r="D20"/>
          <cell r="E20"/>
          <cell r="F20"/>
          <cell r="G20"/>
          <cell r="H20" t="b">
            <v>1</v>
          </cell>
        </row>
        <row r="21">
          <cell r="A21" t="str">
            <v>Managed Fund</v>
          </cell>
          <cell r="B21"/>
          <cell r="C21"/>
          <cell r="D21"/>
          <cell r="E21"/>
          <cell r="F21"/>
          <cell r="G21"/>
          <cell r="H21" t="b">
            <v>1</v>
          </cell>
        </row>
        <row r="22">
          <cell r="A22" t="str">
            <v>Passive Long-dated Fixed Interest Gilt Fund</v>
          </cell>
          <cell r="B22"/>
          <cell r="C22"/>
          <cell r="D22"/>
          <cell r="E22"/>
          <cell r="F22"/>
          <cell r="G22"/>
          <cell r="H22" t="b">
            <v>1</v>
          </cell>
        </row>
        <row r="23">
          <cell r="A23" t="str">
            <v>Sterling Liquidity Fund</v>
          </cell>
          <cell r="B23"/>
          <cell r="C23"/>
          <cell r="D23"/>
          <cell r="E23"/>
          <cell r="F23"/>
          <cell r="G23"/>
          <cell r="H23" t="b">
            <v>1</v>
          </cell>
        </row>
        <row r="24">
          <cell r="A24" t="str">
            <v>Passive Global Equity Fund</v>
          </cell>
          <cell r="B24"/>
          <cell r="C24"/>
          <cell r="D24"/>
          <cell r="E24"/>
          <cell r="F24"/>
          <cell r="G24"/>
          <cell r="H24" t="b">
            <v>1</v>
          </cell>
        </row>
        <row r="25">
          <cell r="A25" t="str">
            <v>Pre-Retirement Fund</v>
          </cell>
          <cell r="B25"/>
          <cell r="C25"/>
          <cell r="D25"/>
          <cell r="E25"/>
          <cell r="F25"/>
          <cell r="G25"/>
          <cell r="H25" t="b">
            <v>1</v>
          </cell>
        </row>
        <row r="26">
          <cell r="A26" t="str">
            <v>M&amp;G PP Index-Linked Fund</v>
          </cell>
          <cell r="B26"/>
          <cell r="C26"/>
          <cell r="D26"/>
          <cell r="E26"/>
          <cell r="F26"/>
          <cell r="G26"/>
          <cell r="H26" t="b">
            <v>1</v>
          </cell>
        </row>
        <row r="27">
          <cell r="A27" t="str">
            <v>Passive Over Five-year Index-linked Gilt Fund</v>
          </cell>
          <cell r="B27"/>
          <cell r="C27"/>
          <cell r="D27"/>
          <cell r="E27"/>
          <cell r="F27"/>
          <cell r="G27"/>
          <cell r="H27" t="b">
            <v>1</v>
          </cell>
        </row>
        <row r="28">
          <cell r="A28" t="str">
            <v>Diversified Beta Fund</v>
          </cell>
          <cell r="B28"/>
          <cell r="C28"/>
          <cell r="D28"/>
          <cell r="E28"/>
          <cell r="F28"/>
          <cell r="G28"/>
          <cell r="H28" t="b">
            <v>1</v>
          </cell>
        </row>
        <row r="29">
          <cell r="A29" t="str">
            <v>Passive US Equity Fund</v>
          </cell>
          <cell r="B29"/>
          <cell r="C29"/>
          <cell r="D29"/>
          <cell r="E29"/>
          <cell r="F29"/>
          <cell r="G29"/>
          <cell r="H29" t="b">
            <v>1</v>
          </cell>
        </row>
        <row r="30">
          <cell r="A30" t="str">
            <v>Diversified UK Equity Fund</v>
          </cell>
          <cell r="B30"/>
          <cell r="C30"/>
          <cell r="D30"/>
          <cell r="E30"/>
          <cell r="F30"/>
          <cell r="G30"/>
          <cell r="H30" t="b">
            <v>1</v>
          </cell>
        </row>
        <row r="31">
          <cell r="A31" t="str">
            <v>Passive Global Ex-UK Equity Fund</v>
          </cell>
          <cell r="B31"/>
          <cell r="C31"/>
          <cell r="D31"/>
          <cell r="E31"/>
          <cell r="F31"/>
          <cell r="G31"/>
          <cell r="H31" t="b">
            <v>1</v>
          </cell>
        </row>
        <row r="32">
          <cell r="A32" t="str">
            <v>Passive Continental European Equity Fund</v>
          </cell>
          <cell r="B32"/>
          <cell r="C32"/>
          <cell r="D32"/>
          <cell r="E32"/>
          <cell r="F32"/>
          <cell r="G32"/>
          <cell r="H32" t="b">
            <v>1</v>
          </cell>
        </row>
        <row r="33">
          <cell r="A33" t="str">
            <v>DB Passive World Equity Fund</v>
          </cell>
          <cell r="B33"/>
          <cell r="C33"/>
          <cell r="D33"/>
          <cell r="E33"/>
          <cell r="F33"/>
          <cell r="G33"/>
          <cell r="H33" t="b">
            <v>1</v>
          </cell>
        </row>
        <row r="34">
          <cell r="A34" t="str">
            <v>M&amp;G PP Cash Fund</v>
          </cell>
          <cell r="B34"/>
          <cell r="C34"/>
          <cell r="D34"/>
          <cell r="E34"/>
          <cell r="F34"/>
          <cell r="G34"/>
          <cell r="H34" t="b">
            <v>1</v>
          </cell>
        </row>
        <row r="35">
          <cell r="A35" t="str">
            <v>Passive 50/50 Global Equity Fund</v>
          </cell>
          <cell r="B35"/>
          <cell r="C35"/>
          <cell r="D35"/>
          <cell r="E35"/>
          <cell r="F35"/>
          <cell r="G35"/>
          <cell r="H35" t="b">
            <v>1</v>
          </cell>
        </row>
        <row r="36">
          <cell r="A36" t="str">
            <v>Schroder UT Prime UK Equity Fund</v>
          </cell>
          <cell r="B36"/>
          <cell r="C36"/>
          <cell r="D36"/>
          <cell r="E36"/>
          <cell r="F36"/>
          <cell r="G36"/>
          <cell r="H36" t="b">
            <v>1</v>
          </cell>
        </row>
        <row r="37">
          <cell r="A37" t="str">
            <v>Passive Pacific Basin Ex-Japan Equity Fund</v>
          </cell>
          <cell r="B37"/>
          <cell r="C37"/>
          <cell r="D37"/>
          <cell r="E37"/>
          <cell r="F37"/>
          <cell r="G37"/>
          <cell r="H37" t="b">
            <v>1</v>
          </cell>
        </row>
        <row r="38">
          <cell r="A38" t="str">
            <v>Multi-asset Fund</v>
          </cell>
          <cell r="B38"/>
          <cell r="C38"/>
          <cell r="D38"/>
          <cell r="E38"/>
          <cell r="F38"/>
          <cell r="G38"/>
          <cell r="H38" t="b">
            <v>1</v>
          </cell>
        </row>
        <row r="39">
          <cell r="A39" t="str">
            <v>Passive Japan Equity Fund</v>
          </cell>
          <cell r="B39"/>
          <cell r="C39"/>
          <cell r="D39"/>
          <cell r="E39"/>
          <cell r="F39"/>
          <cell r="G39"/>
          <cell r="H39" t="b">
            <v>1</v>
          </cell>
        </row>
        <row r="40">
          <cell r="A40" t="str">
            <v>Balanced Fund</v>
          </cell>
          <cell r="B40"/>
          <cell r="C40"/>
          <cell r="D40"/>
          <cell r="E40"/>
          <cell r="F40"/>
          <cell r="G40"/>
          <cell r="H40" t="b">
            <v>1</v>
          </cell>
        </row>
        <row r="41">
          <cell r="A41" t="str">
            <v>Schroders Active Global Equity Fund</v>
          </cell>
          <cell r="B41"/>
          <cell r="C41"/>
          <cell r="D41"/>
          <cell r="E41"/>
          <cell r="F41"/>
          <cell r="G41"/>
          <cell r="H41" t="b">
            <v>1</v>
          </cell>
        </row>
        <row r="42">
          <cell r="A42" t="str">
            <v>2035 Retirement Age Fund</v>
          </cell>
          <cell r="B42"/>
          <cell r="C42"/>
          <cell r="D42"/>
          <cell r="E42"/>
          <cell r="F42"/>
          <cell r="G42"/>
          <cell r="H42" t="b">
            <v>1</v>
          </cell>
        </row>
        <row r="43">
          <cell r="A43" t="str">
            <v>Active Global Ex-UK Equity Fund</v>
          </cell>
          <cell r="B43"/>
          <cell r="C43"/>
          <cell r="D43"/>
          <cell r="E43"/>
          <cell r="F43"/>
          <cell r="G43"/>
          <cell r="H43" t="b">
            <v>1</v>
          </cell>
        </row>
        <row r="44">
          <cell r="A44" t="str">
            <v>Diversified Global Ex UK Equity Fund</v>
          </cell>
          <cell r="B44"/>
          <cell r="C44"/>
          <cell r="D44"/>
          <cell r="E44"/>
          <cell r="F44"/>
          <cell r="G44"/>
          <cell r="H44" t="b">
            <v>1</v>
          </cell>
        </row>
        <row r="45">
          <cell r="A45" t="str">
            <v>Passive All Stock Fixed Interest Gilt Fund</v>
          </cell>
          <cell r="B45"/>
          <cell r="C45"/>
          <cell r="D45"/>
          <cell r="E45"/>
          <cell r="F45"/>
          <cell r="G45"/>
          <cell r="H45" t="b">
            <v>1</v>
          </cell>
        </row>
        <row r="46">
          <cell r="A46" t="str">
            <v>Legal &amp; General MSCI World Socially Responsible Investment Index</v>
          </cell>
          <cell r="B46"/>
          <cell r="C46"/>
          <cell r="D46"/>
          <cell r="E46"/>
          <cell r="F46"/>
          <cell r="G46"/>
          <cell r="H46" t="b">
            <v>1</v>
          </cell>
        </row>
        <row r="47">
          <cell r="A47" t="str">
            <v>All Stock UK Corporate Bond Fund</v>
          </cell>
          <cell r="B47"/>
          <cell r="C47"/>
          <cell r="D47"/>
          <cell r="E47"/>
          <cell r="F47"/>
          <cell r="G47"/>
          <cell r="H47" t="b">
            <v>1</v>
          </cell>
        </row>
        <row r="48">
          <cell r="A48" t="str">
            <v>M&amp;G PP Fixed Interest Fund</v>
          </cell>
          <cell r="B48"/>
          <cell r="C48"/>
          <cell r="D48"/>
          <cell r="E48"/>
          <cell r="F48"/>
          <cell r="G48"/>
          <cell r="H48" t="b">
            <v>1</v>
          </cell>
        </row>
        <row r="49">
          <cell r="A49" t="str">
            <v>Active UK Equity Fund</v>
          </cell>
          <cell r="B49"/>
          <cell r="C49"/>
          <cell r="D49"/>
          <cell r="E49"/>
          <cell r="F49"/>
          <cell r="G49"/>
          <cell r="H49" t="b">
            <v>1</v>
          </cell>
        </row>
        <row r="50">
          <cell r="A50" t="str">
            <v>Select World Equity Fund (Inst)</v>
          </cell>
          <cell r="B50"/>
          <cell r="C50"/>
          <cell r="D50"/>
          <cell r="E50"/>
          <cell r="F50"/>
          <cell r="G50"/>
          <cell r="H50" t="b">
            <v>1</v>
          </cell>
        </row>
        <row r="51">
          <cell r="A51" t="str">
            <v>Passive Emerging Market Equity Fund</v>
          </cell>
          <cell r="B51"/>
          <cell r="C51"/>
          <cell r="D51"/>
          <cell r="E51"/>
          <cell r="F51"/>
          <cell r="G51"/>
          <cell r="H51" t="b">
            <v>1</v>
          </cell>
        </row>
        <row r="52">
          <cell r="A52" t="str">
            <v>Multi-Strategy Fund</v>
          </cell>
          <cell r="B52"/>
          <cell r="C52"/>
          <cell r="D52"/>
          <cell r="E52"/>
          <cell r="F52"/>
          <cell r="G52"/>
          <cell r="H52" t="b">
            <v>1</v>
          </cell>
        </row>
        <row r="53">
          <cell r="A53" t="str">
            <v>2030 Retirement Age Fund</v>
          </cell>
          <cell r="B53"/>
          <cell r="C53"/>
          <cell r="D53"/>
          <cell r="E53"/>
          <cell r="F53"/>
          <cell r="G53"/>
          <cell r="H53" t="b">
            <v>1</v>
          </cell>
        </row>
        <row r="54">
          <cell r="A54" t="str">
            <v>Select UK Equity Fund</v>
          </cell>
          <cell r="B54"/>
          <cell r="C54"/>
          <cell r="D54"/>
          <cell r="E54"/>
          <cell r="F54"/>
          <cell r="G54"/>
          <cell r="H54" t="b">
            <v>1</v>
          </cell>
        </row>
        <row r="55">
          <cell r="A55" t="str">
            <v>Select World Equity Fund</v>
          </cell>
          <cell r="B55"/>
          <cell r="C55"/>
          <cell r="D55"/>
          <cell r="E55"/>
          <cell r="F55"/>
          <cell r="G55"/>
          <cell r="H55" t="b">
            <v>1</v>
          </cell>
        </row>
        <row r="56">
          <cell r="A56" t="str">
            <v>Active Global Equity Fund</v>
          </cell>
          <cell r="B56"/>
          <cell r="C56"/>
          <cell r="D56"/>
          <cell r="E56"/>
          <cell r="F56"/>
          <cell r="G56"/>
          <cell r="H56" t="b">
            <v>1</v>
          </cell>
        </row>
        <row r="57">
          <cell r="A57" t="str">
            <v>Cautious Fund</v>
          </cell>
          <cell r="B57"/>
          <cell r="C57"/>
          <cell r="D57"/>
          <cell r="E57"/>
          <cell r="F57"/>
          <cell r="G57"/>
          <cell r="H57" t="b">
            <v>1</v>
          </cell>
        </row>
        <row r="58">
          <cell r="A58" t="str">
            <v>Active 50/50 Global Equity Fund</v>
          </cell>
          <cell r="B58"/>
          <cell r="C58"/>
          <cell r="D58"/>
          <cell r="E58"/>
          <cell r="F58"/>
          <cell r="G58"/>
          <cell r="H58" t="b">
            <v>1</v>
          </cell>
        </row>
        <row r="59">
          <cell r="A59" t="str">
            <v>Active All Stock Fixed Interest Gilt Fund</v>
          </cell>
          <cell r="B59"/>
          <cell r="C59"/>
          <cell r="D59"/>
          <cell r="E59"/>
          <cell r="F59"/>
          <cell r="G59"/>
          <cell r="H59" t="b">
            <v>1</v>
          </cell>
        </row>
        <row r="60">
          <cell r="A60" t="str">
            <v>Shariah Fund</v>
          </cell>
          <cell r="B60"/>
          <cell r="C60"/>
          <cell r="D60"/>
          <cell r="E60"/>
          <cell r="F60"/>
          <cell r="G60"/>
          <cell r="H60" t="b">
            <v>1</v>
          </cell>
        </row>
        <row r="61">
          <cell r="A61" t="str">
            <v>Active Over Five-year Index-linked Gilt Fund</v>
          </cell>
          <cell r="B61"/>
          <cell r="C61"/>
          <cell r="D61"/>
          <cell r="E61"/>
          <cell r="F61"/>
          <cell r="G61"/>
          <cell r="H61" t="b">
            <v>1</v>
          </cell>
        </row>
        <row r="62">
          <cell r="A62" t="str">
            <v>Aggressive Fund</v>
          </cell>
          <cell r="B62"/>
          <cell r="C62"/>
          <cell r="D62"/>
          <cell r="E62"/>
          <cell r="F62"/>
          <cell r="G62"/>
          <cell r="H62" t="b">
            <v>1</v>
          </cell>
        </row>
        <row r="63">
          <cell r="A63" t="str">
            <v>Passive Global Ex-UK Equity GBP Hedged Fund</v>
          </cell>
          <cell r="B63"/>
          <cell r="C63"/>
          <cell r="D63"/>
          <cell r="E63"/>
          <cell r="F63"/>
          <cell r="G63"/>
          <cell r="H63" t="b">
            <v>1</v>
          </cell>
        </row>
        <row r="64">
          <cell r="A64" t="str">
            <v>Long-dated Real Return Fund</v>
          </cell>
          <cell r="B64"/>
          <cell r="C64"/>
          <cell r="D64"/>
          <cell r="E64"/>
          <cell r="F64"/>
          <cell r="G64"/>
          <cell r="H64" t="b">
            <v>1</v>
          </cell>
        </row>
        <row r="65">
          <cell r="A65" t="str">
            <v>SF CL Equity Pen SE</v>
          </cell>
          <cell r="B65"/>
          <cell r="C65">
            <v>1.295E-2</v>
          </cell>
          <cell r="D65">
            <v>8.7500000000000008E-3</v>
          </cell>
          <cell r="E65">
            <v>4.1999999999999997E-3</v>
          </cell>
          <cell r="F65"/>
          <cell r="G65"/>
          <cell r="H65" t="b">
            <v>1</v>
          </cell>
        </row>
        <row r="66">
          <cell r="A66" t="str">
            <v>SF CL Money Pen SE</v>
          </cell>
          <cell r="B66"/>
          <cell r="C66">
            <v>1.2500000000000001E-2</v>
          </cell>
          <cell r="D66">
            <v>1.1299999999999999E-2</v>
          </cell>
          <cell r="E66">
            <v>1.1999999999999999E-3</v>
          </cell>
          <cell r="F66"/>
          <cell r="G66"/>
          <cell r="H66" t="b">
            <v>1</v>
          </cell>
        </row>
        <row r="67">
          <cell r="A67" t="str">
            <v>SF CL International Pen SE</v>
          </cell>
          <cell r="B67"/>
          <cell r="C67">
            <v>1.2849999999999999E-2</v>
          </cell>
          <cell r="D67">
            <v>8.7500000000000008E-3</v>
          </cell>
          <cell r="E67">
            <v>4.0999999999999995E-3</v>
          </cell>
          <cell r="F67"/>
          <cell r="G67"/>
          <cell r="H67" t="b">
            <v>1</v>
          </cell>
        </row>
        <row r="68">
          <cell r="A68" t="str">
            <v>SF CL iShares Idx Linked Gilt IDX Pen Fd SE</v>
          </cell>
          <cell r="B68"/>
          <cell r="C68">
            <v>1.2599999999999998E-2</v>
          </cell>
          <cell r="D68">
            <v>1.15E-2</v>
          </cell>
          <cell r="E68">
            <v>1.1000000000000001E-3</v>
          </cell>
          <cell r="F68"/>
          <cell r="G68"/>
          <cell r="H68" t="b">
            <v>1</v>
          </cell>
        </row>
        <row r="69">
          <cell r="A69" t="str">
            <v>SF CL Managed Pen SE</v>
          </cell>
          <cell r="B69"/>
          <cell r="C69">
            <v>1.29506912595E-2</v>
          </cell>
          <cell r="D69">
            <v>8.8400257255E-3</v>
          </cell>
          <cell r="E69">
            <v>4.1106655339999999E-3</v>
          </cell>
          <cell r="F69"/>
          <cell r="G69"/>
          <cell r="H69" t="b">
            <v>1</v>
          </cell>
        </row>
        <row r="70">
          <cell r="A70" t="str">
            <v>SF CL Property Pen SE</v>
          </cell>
          <cell r="B70"/>
          <cell r="C70">
            <v>1.2500000000000001E-2</v>
          </cell>
          <cell r="D70">
            <v>0.01</v>
          </cell>
          <cell r="E70">
            <v>2.5000000000000001E-3</v>
          </cell>
          <cell r="F70"/>
          <cell r="G70"/>
          <cell r="H70" t="b">
            <v>1</v>
          </cell>
        </row>
        <row r="71">
          <cell r="A71" t="str">
            <v>SF CL SVM Continental Europe Pen S4</v>
          </cell>
          <cell r="B71"/>
          <cell r="C71">
            <v>1.8000000000000002E-2</v>
          </cell>
          <cell r="D71">
            <v>0.01</v>
          </cell>
          <cell r="E71">
            <v>8.0000000000000002E-3</v>
          </cell>
          <cell r="F71"/>
          <cell r="G71"/>
          <cell r="H71" t="b">
            <v>1</v>
          </cell>
        </row>
        <row r="72">
          <cell r="A72" t="str">
            <v>SF CL SVM UK Opportunities Pen S4</v>
          </cell>
          <cell r="B72"/>
          <cell r="C72">
            <v>1.72E-2</v>
          </cell>
          <cell r="D72">
            <v>0.01</v>
          </cell>
          <cell r="E72">
            <v>7.1999999999999998E-3</v>
          </cell>
          <cell r="F72"/>
          <cell r="G72"/>
          <cell r="H72" t="b">
            <v>1</v>
          </cell>
        </row>
        <row r="73">
          <cell r="A73" t="str">
            <v>SF CL BlackRock Emerging Markets Pen S4</v>
          </cell>
          <cell r="B73"/>
          <cell r="C73">
            <v>1.8749999999999999E-2</v>
          </cell>
          <cell r="D73">
            <v>0.01</v>
          </cell>
          <cell r="E73">
            <v>8.7500000000000008E-3</v>
          </cell>
          <cell r="F73"/>
          <cell r="G73"/>
          <cell r="H73" t="b">
            <v>1</v>
          </cell>
        </row>
        <row r="74">
          <cell r="A74" t="str">
            <v>SF CL UK Equity Pen S4</v>
          </cell>
          <cell r="B74"/>
          <cell r="C74">
            <v>1.4199999999999999E-2</v>
          </cell>
          <cell r="D74">
            <v>0.01</v>
          </cell>
          <cell r="E74">
            <v>4.1999999999999997E-3</v>
          </cell>
          <cell r="F74"/>
          <cell r="G74"/>
          <cell r="H74" t="b">
            <v>1</v>
          </cell>
        </row>
        <row r="75">
          <cell r="A75" t="str">
            <v>SF CL European Pen S4</v>
          </cell>
          <cell r="B75"/>
          <cell r="C75">
            <v>1.5100000000000001E-2</v>
          </cell>
          <cell r="D75">
            <v>0.01</v>
          </cell>
          <cell r="E75">
            <v>5.1000000000000004E-3</v>
          </cell>
          <cell r="F75"/>
          <cell r="G75"/>
          <cell r="H75" t="b">
            <v>1</v>
          </cell>
        </row>
        <row r="76">
          <cell r="A76" t="str">
            <v>SF CL Money Pen S4</v>
          </cell>
          <cell r="B76"/>
          <cell r="C76">
            <v>0.01</v>
          </cell>
          <cell r="D76">
            <v>8.8000000000000005E-3</v>
          </cell>
          <cell r="E76">
            <v>1.1999999999999999E-3</v>
          </cell>
          <cell r="F76"/>
          <cell r="G76"/>
          <cell r="H76" t="b">
            <v>1</v>
          </cell>
        </row>
        <row r="77">
          <cell r="A77" t="str">
            <v>SF CL Managed (50% Shs) Pen S4</v>
          </cell>
          <cell r="B77"/>
          <cell r="C77">
            <v>1.3479360572500002E-2</v>
          </cell>
          <cell r="D77">
            <v>0.01</v>
          </cell>
          <cell r="E77">
            <v>3.4793605725000009E-3</v>
          </cell>
          <cell r="F77"/>
          <cell r="G77"/>
          <cell r="H77" t="b">
            <v>1</v>
          </cell>
        </row>
        <row r="78">
          <cell r="A78" t="str">
            <v>SF CL Global Equity Pen S4</v>
          </cell>
          <cell r="B78"/>
          <cell r="C78">
            <v>1.41E-2</v>
          </cell>
          <cell r="D78">
            <v>0.01</v>
          </cell>
          <cell r="E78">
            <v>4.0999999999999995E-3</v>
          </cell>
          <cell r="F78"/>
          <cell r="G78"/>
          <cell r="H78" t="b">
            <v>1</v>
          </cell>
        </row>
        <row r="79">
          <cell r="A79" t="str">
            <v>SF CL BlackRock Special Situations Pen S4</v>
          </cell>
          <cell r="B79"/>
          <cell r="C79">
            <v>1.8349999999999998E-2</v>
          </cell>
          <cell r="D79">
            <v>0.01</v>
          </cell>
          <cell r="E79">
            <v>8.3499999999999998E-3</v>
          </cell>
          <cell r="F79"/>
          <cell r="G79"/>
          <cell r="H79" t="b">
            <v>1</v>
          </cell>
        </row>
        <row r="80">
          <cell r="A80" t="str">
            <v>SF CL Multiple Investment Pen S4</v>
          </cell>
          <cell r="B80"/>
          <cell r="C80">
            <v>1.3735626061000001E-2</v>
          </cell>
          <cell r="D80">
            <v>9.5869035579999994E-3</v>
          </cell>
          <cell r="E80">
            <v>4.1487225030000015E-3</v>
          </cell>
          <cell r="F80"/>
          <cell r="G80"/>
          <cell r="H80" t="b">
            <v>1</v>
          </cell>
        </row>
        <row r="81">
          <cell r="A81" t="str">
            <v>SF CL North American Pen S4</v>
          </cell>
          <cell r="B81"/>
          <cell r="C81">
            <v>1.4500000000000001E-2</v>
          </cell>
          <cell r="D81">
            <v>0.01</v>
          </cell>
          <cell r="E81">
            <v>4.4999999999999997E-3</v>
          </cell>
          <cell r="F81"/>
          <cell r="G81"/>
          <cell r="H81" t="b">
            <v>1</v>
          </cell>
        </row>
        <row r="82">
          <cell r="A82" t="str">
            <v>SF CL Asia Pacific Pen S4</v>
          </cell>
          <cell r="B82"/>
          <cell r="C82">
            <v>1.49E-2</v>
          </cell>
          <cell r="D82">
            <v>0.01</v>
          </cell>
          <cell r="E82">
            <v>4.8999999999999998E-3</v>
          </cell>
          <cell r="F82"/>
          <cell r="G82"/>
          <cell r="H82" t="b">
            <v>1</v>
          </cell>
        </row>
        <row r="83">
          <cell r="A83" t="str">
            <v>SF CL Corporate Bond Pen S4</v>
          </cell>
          <cell r="B83"/>
          <cell r="C83">
            <v>1.44E-2</v>
          </cell>
          <cell r="D83">
            <v>8.7500000000000008E-3</v>
          </cell>
          <cell r="E83">
            <v>5.6499999999999996E-3</v>
          </cell>
          <cell r="F83"/>
          <cell r="G83"/>
          <cell r="H83" t="b">
            <v>1</v>
          </cell>
        </row>
        <row r="84">
          <cell r="A84" t="str">
            <v>SF CL UK Property Pen S4</v>
          </cell>
          <cell r="B84"/>
          <cell r="C84">
            <v>1.2500000000000001E-2</v>
          </cell>
          <cell r="D84">
            <v>0.01</v>
          </cell>
          <cell r="E84">
            <v>2.5000000000000001E-3</v>
          </cell>
          <cell r="F84"/>
          <cell r="G84"/>
          <cell r="H84" t="b">
            <v>1</v>
          </cell>
        </row>
        <row r="85">
          <cell r="A85" t="str">
            <v>SF CL iShares Japan eq Index Pen S4</v>
          </cell>
          <cell r="B85"/>
          <cell r="C85">
            <v>1.3099999999999999E-2</v>
          </cell>
          <cell r="D85">
            <v>0.01</v>
          </cell>
          <cell r="E85">
            <v>3.0999999999999999E-3</v>
          </cell>
          <cell r="F85"/>
          <cell r="G85"/>
          <cell r="H85" t="b">
            <v>1</v>
          </cell>
        </row>
        <row r="86">
          <cell r="A86" t="str">
            <v>SF CL Managed (40% - 85% Shs) Pen S4</v>
          </cell>
          <cell r="B86"/>
          <cell r="C86">
            <v>1.2449999999999999E-2</v>
          </cell>
          <cell r="D86">
            <v>8.7500000000000008E-3</v>
          </cell>
          <cell r="E86">
            <v>3.7000000000000002E-3</v>
          </cell>
          <cell r="F86"/>
          <cell r="G86"/>
          <cell r="H86" t="b">
            <v>1</v>
          </cell>
        </row>
        <row r="87">
          <cell r="A87" t="str">
            <v>SF CL Managed (0% - 35% Shs) Pen S4</v>
          </cell>
          <cell r="B87"/>
          <cell r="C87">
            <v>1.3375321099999999E-2</v>
          </cell>
          <cell r="D87">
            <v>9.5728065669999987E-3</v>
          </cell>
          <cell r="E87">
            <v>3.8025145329999999E-3</v>
          </cell>
          <cell r="F87"/>
          <cell r="G87"/>
          <cell r="H87" t="b">
            <v>1</v>
          </cell>
        </row>
        <row r="88">
          <cell r="A88" t="str">
            <v>SF CL Ninety-One UK Smaller Companies Pen S4</v>
          </cell>
          <cell r="B88"/>
          <cell r="C88">
            <v>1.83E-2</v>
          </cell>
          <cell r="D88">
            <v>0.01</v>
          </cell>
          <cell r="E88">
            <v>8.3000000000000001E-3</v>
          </cell>
          <cell r="F88"/>
          <cell r="G88"/>
          <cell r="H88" t="b">
            <v>1</v>
          </cell>
        </row>
        <row r="89">
          <cell r="A89" t="str">
            <v>SF CL Money (ML) Pen S2</v>
          </cell>
          <cell r="B89"/>
          <cell r="C89">
            <v>1.2500000000000001E-2</v>
          </cell>
          <cell r="D89">
            <v>1.1299999999999999E-2</v>
          </cell>
          <cell r="E89">
            <v>1.1999999999999999E-3</v>
          </cell>
          <cell r="F89"/>
          <cell r="G89"/>
          <cell r="H89" t="b">
            <v>1</v>
          </cell>
        </row>
        <row r="90">
          <cell r="A90" t="str">
            <v>SF CL Money Pen S3</v>
          </cell>
          <cell r="B90"/>
          <cell r="C90">
            <v>0.01</v>
          </cell>
          <cell r="D90">
            <v>8.8000000000000005E-3</v>
          </cell>
          <cell r="E90">
            <v>1.1999999999999999E-3</v>
          </cell>
          <cell r="F90"/>
          <cell r="G90"/>
          <cell r="H90" t="b">
            <v>1</v>
          </cell>
        </row>
        <row r="91">
          <cell r="A91" t="str">
            <v>SF CL Multiple Investment Pen S3</v>
          </cell>
          <cell r="B91"/>
          <cell r="C91">
            <v>1.3735626061000001E-2</v>
          </cell>
          <cell r="D91">
            <v>9.5869035579999994E-3</v>
          </cell>
          <cell r="E91">
            <v>4.1487225030000015E-3</v>
          </cell>
          <cell r="F91"/>
          <cell r="G91"/>
          <cell r="H91" t="b">
            <v>1</v>
          </cell>
        </row>
        <row r="92">
          <cell r="A92" t="str">
            <v>SF CL Equity Pen S2</v>
          </cell>
          <cell r="B92"/>
          <cell r="C92">
            <v>1.295E-2</v>
          </cell>
          <cell r="D92">
            <v>8.7500000000000008E-3</v>
          </cell>
          <cell r="E92">
            <v>4.1999999999999997E-3</v>
          </cell>
          <cell r="F92"/>
          <cell r="G92"/>
          <cell r="H92" t="b">
            <v>1</v>
          </cell>
        </row>
        <row r="93">
          <cell r="A93" t="str">
            <v>SF CL International Pen S2</v>
          </cell>
          <cell r="B93"/>
          <cell r="C93">
            <v>1.2849999999999999E-2</v>
          </cell>
          <cell r="D93">
            <v>8.7500000000000008E-3</v>
          </cell>
          <cell r="E93">
            <v>4.0999999999999995E-3</v>
          </cell>
          <cell r="F93"/>
          <cell r="G93"/>
          <cell r="H93" t="b">
            <v>1</v>
          </cell>
        </row>
        <row r="94">
          <cell r="A94" t="str">
            <v>SF CL Managed Pen S2</v>
          </cell>
          <cell r="B94"/>
          <cell r="C94">
            <v>1.29506912595E-2</v>
          </cell>
          <cell r="D94">
            <v>8.8400257255E-3</v>
          </cell>
          <cell r="E94">
            <v>4.1106655339999999E-3</v>
          </cell>
          <cell r="F94"/>
          <cell r="G94"/>
          <cell r="H94" t="b">
            <v>1</v>
          </cell>
        </row>
        <row r="95">
          <cell r="A95" t="str">
            <v>SF CL Property Pen S2</v>
          </cell>
          <cell r="B95"/>
          <cell r="C95">
            <v>1.2500000000000001E-2</v>
          </cell>
          <cell r="D95">
            <v>0.01</v>
          </cell>
          <cell r="E95">
            <v>2.5000000000000001E-3</v>
          </cell>
          <cell r="F95"/>
          <cell r="G95"/>
          <cell r="H95" t="b">
            <v>1</v>
          </cell>
        </row>
        <row r="96">
          <cell r="A96" t="str">
            <v>SF CL iShares Idx Linked Gilt IDX Pen Fd S2</v>
          </cell>
          <cell r="B96"/>
          <cell r="C96">
            <v>1.2599999999999998E-2</v>
          </cell>
          <cell r="D96">
            <v>1.15E-2</v>
          </cell>
          <cell r="E96">
            <v>1.1000000000000001E-3</v>
          </cell>
          <cell r="F96"/>
          <cell r="G96"/>
          <cell r="H96" t="b">
            <v>1</v>
          </cell>
        </row>
        <row r="97">
          <cell r="A97" t="str">
            <v>SF CL Schroders Gilt &amp; Fixed Int Pen S4</v>
          </cell>
          <cell r="B97"/>
          <cell r="C97">
            <v>1.66E-2</v>
          </cell>
          <cell r="D97">
            <v>0.01</v>
          </cell>
          <cell r="E97">
            <v>6.5999999999999991E-3</v>
          </cell>
          <cell r="F97"/>
          <cell r="G97"/>
          <cell r="H97" t="b">
            <v>1</v>
          </cell>
        </row>
        <row r="98">
          <cell r="A98" t="str">
            <v>SF CL Ninety-One UK Smaller Companies Pen S4</v>
          </cell>
          <cell r="B98"/>
          <cell r="C98">
            <v>1.83E-2</v>
          </cell>
          <cell r="D98">
            <v>0.01</v>
          </cell>
          <cell r="E98">
            <v>8.3000000000000001E-3</v>
          </cell>
          <cell r="F98"/>
          <cell r="G98"/>
          <cell r="H98" t="b">
            <v>1</v>
          </cell>
        </row>
        <row r="99">
          <cell r="A99" t="str">
            <v>SF CL Fidelity Sustainable Global Eq Fund Pen S4</v>
          </cell>
          <cell r="B99"/>
          <cell r="C99">
            <v>1.8500000000000003E-2</v>
          </cell>
          <cell r="D99">
            <v>0.01</v>
          </cell>
          <cell r="E99">
            <v>8.5000000000000006E-3</v>
          </cell>
          <cell r="F99"/>
          <cell r="G99"/>
          <cell r="H99" t="b">
            <v>1</v>
          </cell>
        </row>
        <row r="100">
          <cell r="A100" t="str">
            <v>SF CL Asia Pacific Pen S3</v>
          </cell>
          <cell r="B100"/>
          <cell r="C100">
            <v>1.49E-2</v>
          </cell>
          <cell r="D100">
            <v>0.01</v>
          </cell>
          <cell r="E100">
            <v>4.8999999999999998E-3</v>
          </cell>
          <cell r="F100"/>
          <cell r="G100"/>
          <cell r="H100" t="b">
            <v>1</v>
          </cell>
        </row>
        <row r="101">
          <cell r="A101" t="str">
            <v>SF CL BlackRock Emerging Markets Pen S3</v>
          </cell>
          <cell r="B101"/>
          <cell r="C101">
            <v>1.8749999999999999E-2</v>
          </cell>
          <cell r="D101">
            <v>0.01</v>
          </cell>
          <cell r="E101">
            <v>8.7500000000000008E-3</v>
          </cell>
          <cell r="F101"/>
          <cell r="G101"/>
          <cell r="H101" t="b">
            <v>1</v>
          </cell>
        </row>
        <row r="102">
          <cell r="A102" t="str">
            <v>SF CL UK Property Pen S3</v>
          </cell>
          <cell r="B102"/>
          <cell r="C102">
            <v>1.2500000000000001E-2</v>
          </cell>
          <cell r="D102">
            <v>0.01</v>
          </cell>
          <cell r="E102">
            <v>2.5000000000000001E-3</v>
          </cell>
          <cell r="F102"/>
          <cell r="G102"/>
          <cell r="H102" t="b">
            <v>1</v>
          </cell>
        </row>
        <row r="103">
          <cell r="A103" t="str">
            <v>SF CL European Pen S3</v>
          </cell>
          <cell r="B103"/>
          <cell r="C103">
            <v>1.5100000000000001E-2</v>
          </cell>
          <cell r="D103">
            <v>0.01</v>
          </cell>
          <cell r="E103">
            <v>5.1000000000000004E-3</v>
          </cell>
          <cell r="F103"/>
          <cell r="G103"/>
          <cell r="H103" t="b">
            <v>1</v>
          </cell>
        </row>
        <row r="104">
          <cell r="A104" t="str">
            <v>SF CL Fidelity Wealthbuilder Pen S4</v>
          </cell>
          <cell r="B104"/>
          <cell r="C104">
            <v>2.1499999999999998E-2</v>
          </cell>
          <cell r="D104">
            <v>0.01</v>
          </cell>
          <cell r="E104">
            <v>1.15E-2</v>
          </cell>
          <cell r="F104"/>
          <cell r="G104"/>
          <cell r="H104" t="b">
            <v>1</v>
          </cell>
        </row>
        <row r="105">
          <cell r="A105" t="str">
            <v>SF CL BlackRock Special Situations Pen S3</v>
          </cell>
          <cell r="B105"/>
          <cell r="C105">
            <v>1.8349999999999998E-2</v>
          </cell>
          <cell r="D105">
            <v>0.01</v>
          </cell>
          <cell r="E105">
            <v>8.3499999999999998E-3</v>
          </cell>
          <cell r="F105"/>
          <cell r="G105"/>
          <cell r="H105" t="b">
            <v>1</v>
          </cell>
        </row>
        <row r="106">
          <cell r="A106" t="str">
            <v>SF CL North American Pen S3</v>
          </cell>
          <cell r="B106"/>
          <cell r="C106">
            <v>1.4500000000000001E-2</v>
          </cell>
          <cell r="D106">
            <v>0.01</v>
          </cell>
          <cell r="E106">
            <v>4.4999999999999997E-3</v>
          </cell>
          <cell r="F106"/>
          <cell r="G106"/>
          <cell r="H106" t="b">
            <v>1</v>
          </cell>
        </row>
        <row r="107">
          <cell r="A107"/>
          <cell r="B107"/>
          <cell r="C107"/>
          <cell r="D107"/>
          <cell r="E107"/>
          <cell r="F107"/>
          <cell r="G107"/>
          <cell r="H107"/>
        </row>
        <row r="108">
          <cell r="A108"/>
          <cell r="B108"/>
          <cell r="C108"/>
          <cell r="D108"/>
          <cell r="E108"/>
          <cell r="F108"/>
          <cell r="G108"/>
          <cell r="H108"/>
        </row>
        <row r="109">
          <cell r="A109"/>
          <cell r="B109"/>
          <cell r="C109"/>
          <cell r="D109"/>
          <cell r="E109"/>
          <cell r="F109"/>
          <cell r="G109"/>
          <cell r="H109"/>
        </row>
        <row r="110">
          <cell r="A110"/>
          <cell r="B110"/>
          <cell r="C110"/>
          <cell r="D110"/>
          <cell r="E110"/>
          <cell r="F110"/>
          <cell r="G110"/>
          <cell r="H110"/>
        </row>
        <row r="111">
          <cell r="A111"/>
          <cell r="B111"/>
          <cell r="C111"/>
          <cell r="D111"/>
          <cell r="E111"/>
          <cell r="F111"/>
          <cell r="G111"/>
          <cell r="H111"/>
        </row>
        <row r="112">
          <cell r="A112"/>
          <cell r="B112"/>
          <cell r="C112"/>
          <cell r="D112"/>
          <cell r="E112"/>
          <cell r="F112"/>
          <cell r="G112"/>
          <cell r="H112"/>
        </row>
        <row r="113">
          <cell r="A113"/>
          <cell r="B113"/>
          <cell r="C113"/>
          <cell r="D113"/>
          <cell r="E113"/>
          <cell r="F113"/>
          <cell r="G113"/>
          <cell r="H113"/>
        </row>
        <row r="116">
          <cell r="A116"/>
        </row>
        <row r="117">
          <cell r="A117"/>
        </row>
        <row r="118">
          <cell r="A118" t="str">
            <v>*Administration Charges</v>
          </cell>
          <cell r="B118" t="str">
            <v>COBS 19.5.5A</v>
          </cell>
        </row>
        <row r="119">
          <cell r="A119" t="str">
            <v xml:space="preserve"> link to administration charges </v>
          </cell>
        </row>
        <row r="121">
          <cell r="A121" t="str">
            <v>any charge made which:</v>
          </cell>
          <cell r="B121"/>
          <cell r="C121"/>
        </row>
        <row r="122">
          <cell r="A122" t="str">
            <v>(a) relates to the money purchase benefits accruing to a member of a qualifying scheme whose workplace pension contributions are invested by way of a default arrangement; and</v>
          </cell>
          <cell r="B122"/>
          <cell r="C122"/>
        </row>
        <row r="123">
          <cell r="A123" t="str">
            <v>(b) is levied on:</v>
          </cell>
          <cell r="B123"/>
          <cell r="C123"/>
          <cell r="H123"/>
        </row>
        <row r="124">
          <cell r="A124" t="str">
            <v>(i) any of that member's workplace pension contributions; or</v>
          </cell>
          <cell r="B124"/>
          <cell r="C124"/>
        </row>
        <row r="125">
          <cell r="A125" t="str">
            <v>(ii) any income or capital gain arising from the investment of such workplace pension contributions; or</v>
          </cell>
          <cell r="B125"/>
          <cell r="C125"/>
        </row>
        <row r="126">
          <cell r="A126" t="str">
            <v>(iii) the value of the member's rights, insofar as those rights involve money purchase benefits, under the scheme; and</v>
          </cell>
          <cell r="B126"/>
          <cell r="C126"/>
        </row>
        <row r="127">
          <cell r="A127" t="str">
            <v>(c) is levied to meet the administrative expenses of the scheme, to pay commission or to be deployed in any other way that does not result in the provision of pension benefits for or in respect of such a member;</v>
          </cell>
          <cell r="B127"/>
          <cell r="C127"/>
          <cell r="D127"/>
          <cell r="E127"/>
          <cell r="F127"/>
          <cell r="G127"/>
          <cell r="H127"/>
        </row>
        <row r="128">
          <cell r="A128" t="str">
            <v>but an administration charge does not include any charge made for costs:</v>
          </cell>
          <cell r="B128"/>
          <cell r="C128"/>
          <cell r="D128"/>
          <cell r="E128"/>
          <cell r="F128"/>
          <cell r="G128"/>
        </row>
        <row r="129">
          <cell r="A129" t="str">
            <v>(d) incurred directly as a result of buying, selling, lending or borrowing investments;</v>
          </cell>
          <cell r="B129"/>
          <cell r="C129"/>
        </row>
        <row r="130">
          <cell r="A130" t="str">
            <v>(e) incurred solely in providing benefits in respect of the death of such a member of a qualifying scheme;</v>
          </cell>
          <cell r="B130"/>
          <cell r="C130"/>
        </row>
        <row r="131">
          <cell r="A131" t="str">
            <v>(f) in complying with a court order, where that order has provided that the operator may recover those costs;</v>
          </cell>
          <cell r="B131"/>
          <cell r="C131"/>
        </row>
        <row r="132">
          <cell r="A132" t="str">
            <v>(g) arising from earmarking orders or pension sharing arrangements pursuant to regulations made under section 24 or 41 of the Welfare Reform and Pensions Act 1999.</v>
          </cell>
          <cell r="B132"/>
          <cell r="C132"/>
          <cell r="D132"/>
          <cell r="E132"/>
          <cell r="F132"/>
          <cell r="G132"/>
        </row>
        <row r="133">
          <cell r="A133"/>
          <cell r="B133"/>
          <cell r="C133"/>
        </row>
        <row r="134">
          <cell r="A134" t="str">
            <v>(2) (for the purposes of COBS 19.5 and COBS 19.8 only), in relation to a member of a pension scheme or (for the purposes of COBS 19.5 only) a pathway investor, means any of the following to the extent that they may be used to meet the administrative expenses of the scheme or (for the purposes of COBS 19.5 only) the pathway investment, to pay commission or in any other way that does not result in the provision of pension benefits for or in respect of members or (for the purposes of COBS 19.5 only) pathway investors:</v>
          </cell>
          <cell r="B134"/>
          <cell r="C134"/>
        </row>
        <row r="135">
          <cell r="A135" t="str">
            <v>(a) any payments made to the scheme or (for the purposes of COBS 19.5 only) for a pathway investment by, or on behalf or in respect of, the member or (for the purposes of COBS 19.5 only) pathway investor; or</v>
          </cell>
          <cell r="B135"/>
          <cell r="C135"/>
        </row>
        <row r="136">
          <cell r="A136" t="str">
            <v>(b) any income or capital gain arising from the investment of such payments; or</v>
          </cell>
          <cell r="B136"/>
          <cell r="C136"/>
        </row>
        <row r="137">
          <cell r="A137" t="str">
            <v>(c) the value of the member’s rights under the scheme or (for the purposes of COBS 19.5 only) the pathway investor’s rights under the pathway investment;</v>
          </cell>
          <cell r="B137"/>
          <cell r="C137"/>
        </row>
        <row r="138">
          <cell r="A138" t="str">
            <v>but an administration charge does not include any charge made for costs:</v>
          </cell>
          <cell r="B138"/>
          <cell r="C138"/>
        </row>
        <row r="139">
          <cell r="A139" t="str">
            <v>(d) incurred directly as a result of buying, selling, lending or borrowing investments; or</v>
          </cell>
          <cell r="B139"/>
          <cell r="C139"/>
        </row>
        <row r="140">
          <cell r="A140" t="str">
            <v>(e) incurred solely in providing benefits in respect of the death of such a member or (for the purposes of COBS 19.5 only) pathway investor; or</v>
          </cell>
          <cell r="B140"/>
          <cell r="C140"/>
        </row>
        <row r="141">
          <cell r="A141" t="str">
            <v>(f) incurred in complying with a court order, where that order has provided that the operator, trustee or manager of the scheme or (for the purposes of COBS 19.5 only) pathway investment may recover those costs; or</v>
          </cell>
          <cell r="B141"/>
          <cell r="C141"/>
        </row>
        <row r="142">
          <cell r="A142" t="str">
            <v>(g) arising from earmarking orders or pension sharing arrangements pursuant to regulations made under section 24 or section 41 of the Welfare Reform and Pensions Act 1999.</v>
          </cell>
          <cell r="B142"/>
          <cell r="C142"/>
        </row>
      </sheetData>
      <sheetData sheetId="5"/>
      <sheetData sheetId="6">
        <row r="1">
          <cell r="A1" t="str">
            <v>Zedra GAA Charges (Item 8b) Transaction Costs</v>
          </cell>
        </row>
        <row r="2">
          <cell r="A2" t="str">
            <v>Assessment Date/ Period:</v>
          </cell>
        </row>
        <row r="3">
          <cell r="A3" t="str">
            <v>01/01/2022 - 31/12/2022</v>
          </cell>
        </row>
        <row r="9">
          <cell r="A9" t="str">
            <v>Annual Management Charges</v>
          </cell>
        </row>
        <row r="10">
          <cell r="A10" t="str">
            <v>Fund or Strategy Name</v>
          </cell>
          <cell r="B10" t="str">
            <v>Transaction Cost (%)</v>
          </cell>
        </row>
        <row r="11">
          <cell r="A11" t="str">
            <v>Pension Managed Fund</v>
          </cell>
          <cell r="B11">
            <v>0.39</v>
          </cell>
        </row>
        <row r="12">
          <cell r="A12" t="str">
            <v>Pension UK Equity Fund</v>
          </cell>
          <cell r="B12">
            <v>0.55000000000000004</v>
          </cell>
        </row>
        <row r="13">
          <cell r="A13" t="str">
            <v>Pension With Profits Fund</v>
          </cell>
          <cell r="B13">
            <v>2.86E-2</v>
          </cell>
        </row>
        <row r="14">
          <cell r="A14" t="str">
            <v>Pension Fixed Interest Fund</v>
          </cell>
          <cell r="B14">
            <v>-5.4949999999999999E-2</v>
          </cell>
        </row>
        <row r="15">
          <cell r="A15" t="str">
            <v>Pension Cash Fund</v>
          </cell>
          <cell r="B15">
            <v>0</v>
          </cell>
        </row>
        <row r="16">
          <cell r="A16" t="str">
            <v>Diversified Global Equity Fund</v>
          </cell>
          <cell r="B16">
            <v>0.13100000000000001</v>
          </cell>
        </row>
        <row r="17">
          <cell r="A17" t="str">
            <v>M&amp;G PP Global Equity Fund</v>
          </cell>
          <cell r="B17">
            <v>0.21410000000000001</v>
          </cell>
        </row>
        <row r="18">
          <cell r="A18" t="str">
            <v>Passive 60/40 Global Equity Fund</v>
          </cell>
          <cell r="B18">
            <v>3.5099999999999999E-2</v>
          </cell>
        </row>
        <row r="19">
          <cell r="A19" t="str">
            <v>Passive UK Equity Fund</v>
          </cell>
          <cell r="B19">
            <v>-1.3100000000000001E-2</v>
          </cell>
        </row>
        <row r="20">
          <cell r="A20" t="str">
            <v>Retirement Builder</v>
          </cell>
          <cell r="B20">
            <v>3.1899999999999998E-2</v>
          </cell>
        </row>
        <row r="21">
          <cell r="A21" t="str">
            <v>Managed Fund</v>
          </cell>
          <cell r="B21">
            <v>0.3392</v>
          </cell>
        </row>
        <row r="22">
          <cell r="A22" t="str">
            <v>Passive Long-dated Fixed Interest Gilt Fund</v>
          </cell>
          <cell r="B22">
            <v>8.8000000000000005E-3</v>
          </cell>
        </row>
        <row r="23">
          <cell r="A23" t="str">
            <v>Sterling Liquidity Fund</v>
          </cell>
          <cell r="B23">
            <v>0.10779999999999999</v>
          </cell>
        </row>
        <row r="24">
          <cell r="A24" t="str">
            <v>Passive Global Equity Fund</v>
          </cell>
          <cell r="B24">
            <v>1.83E-2</v>
          </cell>
        </row>
        <row r="25">
          <cell r="A25" t="str">
            <v>Pre-Retirement Fund</v>
          </cell>
          <cell r="B25">
            <v>8.3100000000000007E-2</v>
          </cell>
        </row>
        <row r="26">
          <cell r="A26" t="str">
            <v>M&amp;G PP Index-Linked Fund</v>
          </cell>
          <cell r="B26">
            <v>-4.1399999999999999E-2</v>
          </cell>
        </row>
        <row r="27">
          <cell r="A27" t="str">
            <v>Passive Over Five-year Index-linked Gilt Fund</v>
          </cell>
          <cell r="B27">
            <v>4.5199999999999997E-2</v>
          </cell>
        </row>
        <row r="28">
          <cell r="A28" t="str">
            <v>Diversified Beta Fund</v>
          </cell>
          <cell r="B28">
            <v>3.2800000000000003E-2</v>
          </cell>
        </row>
        <row r="29">
          <cell r="A29" t="str">
            <v>Passive US Equity Fund</v>
          </cell>
          <cell r="B29">
            <v>4.0000000000000001E-3</v>
          </cell>
        </row>
        <row r="30">
          <cell r="A30" t="str">
            <v>Diversified UK Equity Fund</v>
          </cell>
          <cell r="B30">
            <v>9.4700000000000006E-2</v>
          </cell>
        </row>
        <row r="31">
          <cell r="A31" t="str">
            <v>Passive Global Ex-UK Equity Fund</v>
          </cell>
          <cell r="B31">
            <v>8.8800000000000004E-2</v>
          </cell>
        </row>
        <row r="32">
          <cell r="A32" t="str">
            <v>Passive Continental European Equity Fund</v>
          </cell>
          <cell r="B32">
            <v>0.23969999999999997</v>
          </cell>
        </row>
        <row r="33">
          <cell r="A33" t="str">
            <v>DB Passive World Equity Fund</v>
          </cell>
          <cell r="B33" t="str">
            <v>TBC</v>
          </cell>
        </row>
        <row r="34">
          <cell r="A34" t="str">
            <v>M&amp;G PP Cash Fund</v>
          </cell>
          <cell r="B34">
            <v>0</v>
          </cell>
        </row>
        <row r="35">
          <cell r="A35" t="str">
            <v>Passive 50/50 Global Equity Fund</v>
          </cell>
          <cell r="B35">
            <v>3.8300000000000001E-2</v>
          </cell>
        </row>
        <row r="36">
          <cell r="A36" t="str">
            <v>Schroder UT Prime UK Equity Fund</v>
          </cell>
          <cell r="B36">
            <v>5.04E-2</v>
          </cell>
        </row>
        <row r="37">
          <cell r="A37" t="str">
            <v>Passive Pacific Basin Ex-Japan Equity Fund</v>
          </cell>
          <cell r="B37">
            <v>2.92E-2</v>
          </cell>
        </row>
        <row r="38">
          <cell r="A38" t="str">
            <v>Multi-asset Fund</v>
          </cell>
          <cell r="B38">
            <v>8.5499999999999993E-2</v>
          </cell>
        </row>
        <row r="39">
          <cell r="A39" t="str">
            <v>Passive Japan Equity Fund</v>
          </cell>
          <cell r="B39">
            <v>2.7199999999999998E-2</v>
          </cell>
        </row>
        <row r="40">
          <cell r="A40" t="str">
            <v>Balanced Fund</v>
          </cell>
          <cell r="B40">
            <v>4.3499999999999997E-2</v>
          </cell>
        </row>
        <row r="41">
          <cell r="A41" t="str">
            <v>Schroders Active Global Equity Fund</v>
          </cell>
          <cell r="B41">
            <v>7.3899999999999993E-2</v>
          </cell>
        </row>
        <row r="42">
          <cell r="A42" t="str">
            <v>2035 Retirement Age Fund</v>
          </cell>
          <cell r="B42">
            <v>4.2999999999999997E-2</v>
          </cell>
        </row>
        <row r="43">
          <cell r="A43" t="str">
            <v>Active Global Ex-UK Equity Fund</v>
          </cell>
          <cell r="B43">
            <v>0.29619999999999996</v>
          </cell>
        </row>
        <row r="44">
          <cell r="A44" t="str">
            <v>Diversified Global Ex UK Equity Fund</v>
          </cell>
          <cell r="B44">
            <v>0.21189999999999998</v>
          </cell>
        </row>
        <row r="45">
          <cell r="A45" t="str">
            <v>Passive All Stock Fixed Interest Gilt Fund</v>
          </cell>
          <cell r="B45">
            <v>-7.1999999999999998E-3</v>
          </cell>
        </row>
        <row r="46">
          <cell r="A46" t="str">
            <v>All Stock UK Corporate Bond Fund</v>
          </cell>
          <cell r="B46">
            <v>0.1028</v>
          </cell>
        </row>
        <row r="47">
          <cell r="A47" t="str">
            <v>M&amp;G PP Fixed Interest Fund</v>
          </cell>
          <cell r="B47">
            <v>-5.7000000000000002E-3</v>
          </cell>
        </row>
        <row r="48">
          <cell r="A48" t="str">
            <v>Active UK Equity Fund</v>
          </cell>
          <cell r="B48">
            <v>0.16270000000000001</v>
          </cell>
        </row>
        <row r="49">
          <cell r="A49" t="str">
            <v>Select World Equity Fund (Inst)</v>
          </cell>
          <cell r="B49">
            <v>0.33389999999999997</v>
          </cell>
        </row>
        <row r="50">
          <cell r="A50" t="str">
            <v>Passive Emerging Market Equity Fund</v>
          </cell>
          <cell r="B50">
            <v>-0.11249999999999999</v>
          </cell>
        </row>
        <row r="51">
          <cell r="A51" t="str">
            <v>Multi-Strategy Fund</v>
          </cell>
          <cell r="B51">
            <v>0.20609999999999998</v>
          </cell>
        </row>
        <row r="52">
          <cell r="A52" t="str">
            <v>2030 Retirement Age Fund</v>
          </cell>
          <cell r="B52">
            <v>5.1299999999999998E-2</v>
          </cell>
        </row>
        <row r="53">
          <cell r="A53" t="str">
            <v>Select UK Equity Fund</v>
          </cell>
          <cell r="B53">
            <v>0.16270000000000001</v>
          </cell>
        </row>
        <row r="54">
          <cell r="A54" t="str">
            <v>Select World Equity Fund</v>
          </cell>
          <cell r="B54">
            <v>0.33389999999999997</v>
          </cell>
        </row>
        <row r="55">
          <cell r="A55" t="str">
            <v>Active Global Equity Fund</v>
          </cell>
          <cell r="B55">
            <v>0.2019</v>
          </cell>
        </row>
        <row r="56">
          <cell r="A56" t="str">
            <v>Cautious Fund</v>
          </cell>
          <cell r="B56">
            <v>4.9799999999999997E-2</v>
          </cell>
        </row>
        <row r="57">
          <cell r="A57" t="str">
            <v>Active 50/50 Global Equity Fund</v>
          </cell>
          <cell r="B57">
            <v>0.22820000000000001</v>
          </cell>
        </row>
        <row r="58">
          <cell r="A58" t="str">
            <v>Active All Stock Fixed Interest Gilt Fund</v>
          </cell>
          <cell r="B58">
            <v>-1.8499999999999999E-2</v>
          </cell>
        </row>
        <row r="59">
          <cell r="A59" t="str">
            <v>Shariah Fund</v>
          </cell>
          <cell r="B59">
            <v>3.4999999999999996E-3</v>
          </cell>
        </row>
        <row r="60">
          <cell r="A60" t="str">
            <v>Active Over Five-year Index-linked Gilt Fund</v>
          </cell>
          <cell r="B60">
            <v>-1.43E-2</v>
          </cell>
        </row>
        <row r="61">
          <cell r="A61" t="str">
            <v>Aggressive Fund</v>
          </cell>
          <cell r="B61">
            <v>2.9000000000000001E-2</v>
          </cell>
        </row>
        <row r="62">
          <cell r="A62" t="str">
            <v>Passive Global Ex-UK Equity GBP Hedged Fund</v>
          </cell>
          <cell r="B62">
            <v>-6.2600000000000003E-2</v>
          </cell>
        </row>
        <row r="63">
          <cell r="A63" t="str">
            <v>Long-dated Real Return Fund</v>
          </cell>
          <cell r="B63">
            <v>-1.01E-2</v>
          </cell>
        </row>
        <row r="64">
          <cell r="A64" t="str">
            <v>SF CL Equity Pen SE</v>
          </cell>
          <cell r="B64">
            <v>0.2</v>
          </cell>
        </row>
        <row r="65">
          <cell r="A65" t="str">
            <v>SF CL Money Pen SE</v>
          </cell>
          <cell r="B65">
            <v>0.1</v>
          </cell>
        </row>
        <row r="66">
          <cell r="A66" t="str">
            <v>SF CL International Pen SE</v>
          </cell>
          <cell r="B66">
            <v>0.2</v>
          </cell>
        </row>
        <row r="67">
          <cell r="A67" t="str">
            <v>SF CL iShares Idx Linked Gilt IDX Pen Fd SE</v>
          </cell>
          <cell r="B67" t="str">
            <v>TBC</v>
          </cell>
        </row>
        <row r="68">
          <cell r="A68" t="str">
            <v>SF CL Managed Pen SE</v>
          </cell>
          <cell r="B68">
            <v>0.2</v>
          </cell>
        </row>
        <row r="69">
          <cell r="A69" t="str">
            <v>SF CL Property Pen SE</v>
          </cell>
          <cell r="B69">
            <v>0.1</v>
          </cell>
        </row>
        <row r="70">
          <cell r="A70" t="str">
            <v>SF CL SVM Continental Europe Pen S4</v>
          </cell>
          <cell r="B70">
            <v>0.56999999999999995</v>
          </cell>
        </row>
        <row r="71">
          <cell r="A71" t="str">
            <v>SF CL SVM UK Opportunities Pen S4</v>
          </cell>
          <cell r="B71">
            <v>0.14000000000000001</v>
          </cell>
        </row>
        <row r="72">
          <cell r="A72" t="str">
            <v>SF CL BlackRock Emerging Markets Pen S4</v>
          </cell>
          <cell r="B72" t="str">
            <v>TBC</v>
          </cell>
        </row>
        <row r="73">
          <cell r="A73" t="str">
            <v>SF CL UK Equity Pen S4</v>
          </cell>
          <cell r="B73">
            <v>0.2</v>
          </cell>
        </row>
        <row r="74">
          <cell r="A74" t="str">
            <v>SF CL European Pen S4</v>
          </cell>
          <cell r="B74">
            <v>0.1</v>
          </cell>
        </row>
        <row r="75">
          <cell r="A75" t="str">
            <v>SF CL Money Pen S4</v>
          </cell>
          <cell r="B75">
            <v>0.1</v>
          </cell>
        </row>
        <row r="76">
          <cell r="A76" t="str">
            <v>SF CL Managed (50% Shs) Pen S4</v>
          </cell>
          <cell r="B76">
            <v>0.1</v>
          </cell>
        </row>
        <row r="77">
          <cell r="A77" t="str">
            <v>SF CL Global Equity Pen S4</v>
          </cell>
          <cell r="B77">
            <v>0.2</v>
          </cell>
        </row>
        <row r="78">
          <cell r="A78" t="str">
            <v>SF CL BlackRock Special Situations Pen S4</v>
          </cell>
          <cell r="B78" t="str">
            <v>TBC</v>
          </cell>
        </row>
        <row r="79">
          <cell r="A79" t="str">
            <v>SF CL Multiple Investment Pen S4</v>
          </cell>
          <cell r="B79">
            <v>0.2</v>
          </cell>
        </row>
        <row r="80">
          <cell r="A80" t="str">
            <v>SF CL North American Pen S4</v>
          </cell>
          <cell r="B80">
            <v>0.2</v>
          </cell>
        </row>
        <row r="81">
          <cell r="A81" t="str">
            <v>SF CL Asia Pacific Pen S4</v>
          </cell>
          <cell r="B81">
            <v>0.2</v>
          </cell>
        </row>
        <row r="82">
          <cell r="A82" t="str">
            <v>SF CL Corporate Bond Pen S4</v>
          </cell>
          <cell r="B82">
            <v>0</v>
          </cell>
        </row>
        <row r="83">
          <cell r="A83" t="str">
            <v>SF CL UK Property Pen S4</v>
          </cell>
          <cell r="B83">
            <v>0</v>
          </cell>
        </row>
        <row r="84">
          <cell r="A84" t="str">
            <v>SF CL iShares Japan eq Index Pen S4</v>
          </cell>
          <cell r="B84" t="str">
            <v>TBC</v>
          </cell>
        </row>
        <row r="85">
          <cell r="A85" t="str">
            <v>SF CL Managed (40% - 85% Shs) Pen S4</v>
          </cell>
          <cell r="B85">
            <v>0.2</v>
          </cell>
        </row>
        <row r="86">
          <cell r="A86" t="str">
            <v>SF CL Managed (0% - 35% Shs) Pen S4</v>
          </cell>
          <cell r="B86">
            <v>0.1</v>
          </cell>
        </row>
        <row r="87">
          <cell r="A87" t="str">
            <v>SF CL Money (ML) Pen S2</v>
          </cell>
          <cell r="B87">
            <v>0.1</v>
          </cell>
        </row>
        <row r="88">
          <cell r="A88" t="str">
            <v>SF CL Money Pen S3</v>
          </cell>
          <cell r="B88">
            <v>0.1</v>
          </cell>
        </row>
        <row r="89">
          <cell r="A89" t="str">
            <v>SF CL Multiple Investment Pen S3</v>
          </cell>
          <cell r="B89">
            <v>0.2</v>
          </cell>
        </row>
        <row r="90">
          <cell r="A90" t="str">
            <v>SF CL Equity Pen S2</v>
          </cell>
          <cell r="B90">
            <v>0.2</v>
          </cell>
        </row>
        <row r="91">
          <cell r="A91" t="str">
            <v>SF CL International Pen S2</v>
          </cell>
          <cell r="B91">
            <v>0.2</v>
          </cell>
        </row>
        <row r="92">
          <cell r="A92" t="str">
            <v>SF CL Managed Pen S2</v>
          </cell>
          <cell r="B92">
            <v>0.2</v>
          </cell>
        </row>
        <row r="93">
          <cell r="A93" t="str">
            <v>SF CL Property Pen S2</v>
          </cell>
          <cell r="B93">
            <v>0.1</v>
          </cell>
        </row>
        <row r="94">
          <cell r="A94" t="str">
            <v>SF CL iShares Idx Linked Gilt IDX Pen Fd S2</v>
          </cell>
          <cell r="B94" t="str">
            <v>TBC</v>
          </cell>
        </row>
        <row r="95">
          <cell r="A95" t="str">
            <v>SF CL Schroders Gilt &amp; Fixed Int Pen S4</v>
          </cell>
          <cell r="B95">
            <v>3.251E-3</v>
          </cell>
        </row>
        <row r="96">
          <cell r="A96" t="str">
            <v>SF CL Ninety-One UK Smaller Companies Pen S4</v>
          </cell>
          <cell r="B96" t="str">
            <v>TBC</v>
          </cell>
        </row>
        <row r="97">
          <cell r="A97" t="str">
            <v>SF CL Fidelity Sustainable Global Eq Fund Pen S4</v>
          </cell>
          <cell r="B97">
            <v>4.3860000000000001E-3</v>
          </cell>
        </row>
        <row r="98">
          <cell r="A98" t="str">
            <v>SF CL Asia Pacific Pen S3</v>
          </cell>
          <cell r="B98">
            <v>0.2</v>
          </cell>
        </row>
        <row r="99">
          <cell r="A99" t="str">
            <v>SF CL BlackRock Emerging Markets Pen S3</v>
          </cell>
          <cell r="B99" t="str">
            <v>TBC</v>
          </cell>
        </row>
        <row r="100">
          <cell r="A100" t="str">
            <v>SF CL UK Property Pen S3</v>
          </cell>
          <cell r="B100">
            <v>0</v>
          </cell>
        </row>
        <row r="101">
          <cell r="A101" t="str">
            <v>SF CL European Pen S3</v>
          </cell>
          <cell r="B101">
            <v>0.1</v>
          </cell>
        </row>
        <row r="102">
          <cell r="A102" t="str">
            <v>SF CL Fidelity Wealthbuilder Pen S4</v>
          </cell>
          <cell r="B102">
            <v>6.5200000000000002E-4</v>
          </cell>
        </row>
        <row r="103">
          <cell r="A103" t="str">
            <v>SF CL BlackRock Special Situations Pen S3</v>
          </cell>
          <cell r="B103" t="str">
            <v>TBC</v>
          </cell>
        </row>
        <row r="104">
          <cell r="A104" t="str">
            <v>SF CL North American Pen S3</v>
          </cell>
          <cell r="B104">
            <v>0.2</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D789-6566-41C1-8029-2A99198AF9F5}">
  <dimension ref="A3:G123"/>
  <sheetViews>
    <sheetView tabSelected="1" workbookViewId="0">
      <selection activeCell="A104" sqref="A104:E123"/>
    </sheetView>
  </sheetViews>
  <sheetFormatPr defaultRowHeight="15" x14ac:dyDescent="0.25"/>
  <cols>
    <col min="1" max="1" width="42.85546875" bestFit="1" customWidth="1"/>
    <col min="2" max="2" width="29.140625" customWidth="1"/>
    <col min="3" max="3" width="17" customWidth="1"/>
    <col min="4" max="4" width="12.140625" customWidth="1"/>
    <col min="5" max="5" width="20.28515625" bestFit="1" customWidth="1"/>
  </cols>
  <sheetData>
    <row r="3" spans="1:7" x14ac:dyDescent="0.25">
      <c r="A3" t="s">
        <v>6</v>
      </c>
      <c r="B3" t="s">
        <v>7</v>
      </c>
      <c r="C3" t="s">
        <v>8</v>
      </c>
      <c r="D3" t="s">
        <v>9</v>
      </c>
      <c r="E3" t="s">
        <v>10</v>
      </c>
    </row>
    <row r="4" spans="1:7" x14ac:dyDescent="0.25">
      <c r="A4" s="3" t="s">
        <v>5</v>
      </c>
      <c r="B4" s="3"/>
      <c r="C4" s="3"/>
      <c r="D4" s="3"/>
      <c r="E4" s="3"/>
    </row>
    <row r="5" spans="1:7" x14ac:dyDescent="0.25">
      <c r="A5" t="s">
        <v>0</v>
      </c>
      <c r="B5" s="4">
        <f>VLOOKUP(A5,'[1]Item 8a - Charges'!$A:$H,3,FALSE)</f>
        <v>0.01</v>
      </c>
      <c r="C5" s="4">
        <f>VLOOKUP(A5,'[1]Item 8b - Transaction Costs'!$A:$B,2,FALSE)/100</f>
        <v>3.9000000000000003E-3</v>
      </c>
      <c r="D5" s="2"/>
      <c r="E5" s="5">
        <f>SUM(B5:D5)</f>
        <v>1.3900000000000001E-2</v>
      </c>
      <c r="G5" s="1"/>
    </row>
    <row r="6" spans="1:7" x14ac:dyDescent="0.25">
      <c r="A6" t="s">
        <v>1</v>
      </c>
      <c r="B6" s="4">
        <f>VLOOKUP(A6,'[1]Item 8a - Charges'!$A:$H,3,FALSE)</f>
        <v>0.01</v>
      </c>
      <c r="C6" s="4">
        <f>VLOOKUP(A6,'[1]Item 8b - Transaction Costs'!$A:$B,2,FALSE)/100</f>
        <v>5.5000000000000005E-3</v>
      </c>
      <c r="D6" s="2"/>
      <c r="E6" s="5">
        <f t="shared" ref="E6:E69" si="0">SUM(B6:D6)</f>
        <v>1.55E-2</v>
      </c>
      <c r="G6" s="1"/>
    </row>
    <row r="7" spans="1:7" x14ac:dyDescent="0.25">
      <c r="A7" t="s">
        <v>2</v>
      </c>
      <c r="B7" s="4">
        <f>VLOOKUP(A7,'[1]Item 8a - Charges'!$A:$H,3,FALSE)</f>
        <v>0.01</v>
      </c>
      <c r="C7" s="4">
        <f>VLOOKUP(A7,'[1]Item 8b - Transaction Costs'!$A:$B,2,FALSE)/100</f>
        <v>2.8600000000000001E-4</v>
      </c>
      <c r="D7" s="2"/>
      <c r="E7" s="5">
        <f t="shared" si="0"/>
        <v>1.0286E-2</v>
      </c>
      <c r="G7" s="1"/>
    </row>
    <row r="8" spans="1:7" x14ac:dyDescent="0.25">
      <c r="A8" t="s">
        <v>3</v>
      </c>
      <c r="B8" s="4">
        <f>VLOOKUP(A8,'[1]Item 8a - Charges'!$A:$H,3,FALSE)</f>
        <v>0.01</v>
      </c>
      <c r="C8" s="4">
        <f>VLOOKUP(A8,'[1]Item 8b - Transaction Costs'!$A:$B,2,FALSE)/100</f>
        <v>-5.4949999999999997E-4</v>
      </c>
      <c r="D8" s="2"/>
      <c r="E8" s="5">
        <f t="shared" si="0"/>
        <v>9.4505000000000006E-3</v>
      </c>
      <c r="G8" s="1"/>
    </row>
    <row r="9" spans="1:7" x14ac:dyDescent="0.25">
      <c r="A9" t="s">
        <v>4</v>
      </c>
      <c r="B9" s="4">
        <f>VLOOKUP(A9,'[1]Item 8a - Charges'!$A:$H,3,FALSE)</f>
        <v>0.01</v>
      </c>
      <c r="C9" s="4">
        <f>VLOOKUP(A9,'[1]Item 8b - Transaction Costs'!$A:$B,2,FALSE)/100</f>
        <v>0</v>
      </c>
      <c r="D9" s="2"/>
      <c r="E9" s="5">
        <f t="shared" si="0"/>
        <v>0.01</v>
      </c>
      <c r="G9" s="1"/>
    </row>
    <row r="10" spans="1:7" x14ac:dyDescent="0.25">
      <c r="A10" s="3" t="s">
        <v>11</v>
      </c>
      <c r="B10" s="3"/>
      <c r="C10" s="3"/>
      <c r="D10" s="3"/>
      <c r="E10" s="3"/>
    </row>
    <row r="11" spans="1:7" x14ac:dyDescent="0.25">
      <c r="A11" t="s">
        <v>12</v>
      </c>
      <c r="B11" s="5">
        <v>8.9999999999999993E-3</v>
      </c>
      <c r="C11" s="4">
        <f>VLOOKUP(A11,'[1]Item 8b - Transaction Costs'!$A:$B,2,FALSE)/100</f>
        <v>1.31E-3</v>
      </c>
      <c r="D11" s="5">
        <v>1.49E-3</v>
      </c>
      <c r="E11" s="5">
        <f t="shared" si="0"/>
        <v>1.18E-2</v>
      </c>
    </row>
    <row r="12" spans="1:7" x14ac:dyDescent="0.25">
      <c r="A12" t="s">
        <v>13</v>
      </c>
      <c r="B12" s="5">
        <v>6.4999999999999997E-3</v>
      </c>
      <c r="C12" s="4">
        <f>VLOOKUP(A12,'[1]Item 8b - Transaction Costs'!$A:$B,2,FALSE)/100</f>
        <v>2.1410000000000001E-3</v>
      </c>
      <c r="D12" s="5">
        <v>4.0000000000000002E-4</v>
      </c>
      <c r="E12" s="5">
        <f t="shared" si="0"/>
        <v>9.0409999999999987E-3</v>
      </c>
    </row>
    <row r="13" spans="1:7" x14ac:dyDescent="0.25">
      <c r="A13" t="s">
        <v>14</v>
      </c>
      <c r="B13" s="5">
        <v>6.4999999999999997E-3</v>
      </c>
      <c r="C13" s="4">
        <f>VLOOKUP(A13,'[1]Item 8b - Transaction Costs'!$A:$B,2,FALSE)/100</f>
        <v>3.5099999999999997E-4</v>
      </c>
      <c r="D13" s="5">
        <v>0</v>
      </c>
      <c r="E13" s="5">
        <f t="shared" si="0"/>
        <v>6.8509999999999995E-3</v>
      </c>
    </row>
    <row r="14" spans="1:7" x14ac:dyDescent="0.25">
      <c r="A14" t="s">
        <v>15</v>
      </c>
      <c r="B14" s="5">
        <v>8.0000000000000002E-3</v>
      </c>
      <c r="C14" s="4">
        <f>VLOOKUP(A14,'[1]Item 8b - Transaction Costs'!$A:$B,2,FALSE)/100</f>
        <v>-1.3100000000000001E-4</v>
      </c>
      <c r="D14" s="5">
        <v>0</v>
      </c>
      <c r="E14" s="5">
        <f t="shared" si="0"/>
        <v>7.869000000000001E-3</v>
      </c>
    </row>
    <row r="15" spans="1:7" x14ac:dyDescent="0.25">
      <c r="A15" t="s">
        <v>16</v>
      </c>
      <c r="B15" s="5">
        <v>6.4999999999999997E-3</v>
      </c>
      <c r="C15" s="4">
        <f>VLOOKUP(A15,'[1]Item 8b - Transaction Costs'!$A:$B,2,FALSE)/100</f>
        <v>3.19E-4</v>
      </c>
      <c r="D15" s="5">
        <v>1.1000000000000001E-3</v>
      </c>
      <c r="E15" s="5">
        <f t="shared" si="0"/>
        <v>7.918999999999999E-3</v>
      </c>
    </row>
    <row r="16" spans="1:7" x14ac:dyDescent="0.25">
      <c r="A16" t="s">
        <v>17</v>
      </c>
      <c r="B16" s="5">
        <v>8.9999999999999993E-3</v>
      </c>
      <c r="C16" s="4">
        <f>VLOOKUP(A16,'[1]Item 8b - Transaction Costs'!$A:$B,2,FALSE)/100</f>
        <v>3.392E-3</v>
      </c>
      <c r="D16" s="5">
        <v>2.9999999999999997E-4</v>
      </c>
      <c r="E16" s="5">
        <f t="shared" si="0"/>
        <v>1.2692E-2</v>
      </c>
    </row>
    <row r="17" spans="1:5" x14ac:dyDescent="0.25">
      <c r="A17" t="s">
        <v>18</v>
      </c>
      <c r="B17" s="5">
        <v>8.0000000000000002E-3</v>
      </c>
      <c r="C17" s="4">
        <f>VLOOKUP(A17,'[1]Item 8b - Transaction Costs'!$A:$B,2,FALSE)/100</f>
        <v>8.8000000000000011E-5</v>
      </c>
      <c r="D17" s="5">
        <v>0</v>
      </c>
      <c r="E17" s="5">
        <f t="shared" si="0"/>
        <v>8.0879999999999997E-3</v>
      </c>
    </row>
    <row r="18" spans="1:5" x14ac:dyDescent="0.25">
      <c r="A18" t="s">
        <v>19</v>
      </c>
      <c r="B18" s="5">
        <v>8.0000000000000002E-3</v>
      </c>
      <c r="C18" s="4">
        <f>VLOOKUP(A18,'[1]Item 8b - Transaction Costs'!$A:$B,2,FALSE)/100</f>
        <v>1.078E-3</v>
      </c>
      <c r="D18" s="5">
        <v>0</v>
      </c>
      <c r="E18" s="5">
        <f t="shared" si="0"/>
        <v>9.0779999999999993E-3</v>
      </c>
    </row>
    <row r="19" spans="1:5" x14ac:dyDescent="0.25">
      <c r="A19" t="s">
        <v>20</v>
      </c>
      <c r="B19" s="5">
        <v>8.9999999999999993E-3</v>
      </c>
      <c r="C19" s="4">
        <f>VLOOKUP(A19,'[1]Item 8b - Transaction Costs'!$A:$B,2,FALSE)/100</f>
        <v>1.83E-4</v>
      </c>
      <c r="D19" s="5">
        <v>0</v>
      </c>
      <c r="E19" s="5">
        <f t="shared" si="0"/>
        <v>9.1830000000000002E-3</v>
      </c>
    </row>
    <row r="20" spans="1:5" x14ac:dyDescent="0.25">
      <c r="A20" t="s">
        <v>21</v>
      </c>
      <c r="B20" s="5">
        <v>6.4999999999999997E-3</v>
      </c>
      <c r="C20" s="4">
        <f>VLOOKUP(A20,'[1]Item 8b - Transaction Costs'!$A:$B,2,FALSE)/100</f>
        <v>8.3100000000000003E-4</v>
      </c>
      <c r="D20" s="5">
        <v>3.0000000000000001E-5</v>
      </c>
      <c r="E20" s="5">
        <f t="shared" si="0"/>
        <v>7.3609999999999995E-3</v>
      </c>
    </row>
    <row r="21" spans="1:5" x14ac:dyDescent="0.25">
      <c r="A21" t="s">
        <v>22</v>
      </c>
      <c r="B21" s="5">
        <v>4.4999999999999997E-3</v>
      </c>
      <c r="C21" s="4">
        <f>VLOOKUP(A21,'[1]Item 8b - Transaction Costs'!$A:$B,2,FALSE)/100</f>
        <v>-4.1399999999999998E-4</v>
      </c>
      <c r="D21" s="5">
        <v>1E-4</v>
      </c>
      <c r="E21" s="5">
        <f t="shared" si="0"/>
        <v>4.1859999999999996E-3</v>
      </c>
    </row>
    <row r="22" spans="1:5" x14ac:dyDescent="0.25">
      <c r="A22" t="s">
        <v>23</v>
      </c>
      <c r="B22" s="5">
        <v>5.0000000000000001E-3</v>
      </c>
      <c r="C22" s="4">
        <f>VLOOKUP(A22,'[1]Item 8b - Transaction Costs'!$A:$B,2,FALSE)/100</f>
        <v>4.5199999999999998E-4</v>
      </c>
      <c r="D22" s="5">
        <v>0</v>
      </c>
      <c r="E22" s="5">
        <f t="shared" si="0"/>
        <v>5.4520000000000002E-3</v>
      </c>
    </row>
    <row r="23" spans="1:5" x14ac:dyDescent="0.25">
      <c r="A23" t="s">
        <v>24</v>
      </c>
      <c r="B23" s="5">
        <v>5.0000000000000001E-3</v>
      </c>
      <c r="C23" s="4">
        <f>VLOOKUP(A23,'[1]Item 8b - Transaction Costs'!$A:$B,2,FALSE)/100</f>
        <v>3.28E-4</v>
      </c>
      <c r="D23" s="5">
        <v>1.2999999999999999E-4</v>
      </c>
      <c r="E23" s="5">
        <f t="shared" si="0"/>
        <v>5.4580000000000002E-3</v>
      </c>
    </row>
    <row r="24" spans="1:5" x14ac:dyDescent="0.25">
      <c r="A24" t="s">
        <v>25</v>
      </c>
      <c r="B24" s="5">
        <v>8.0000000000000002E-3</v>
      </c>
      <c r="C24" s="4">
        <f>VLOOKUP(A24,'[1]Item 8b - Transaction Costs'!$A:$B,2,FALSE)/100</f>
        <v>4.0000000000000003E-5</v>
      </c>
      <c r="D24" s="5">
        <v>0</v>
      </c>
      <c r="E24" s="5">
        <f t="shared" si="0"/>
        <v>8.0400000000000003E-3</v>
      </c>
    </row>
    <row r="25" spans="1:5" x14ac:dyDescent="0.25">
      <c r="A25" t="s">
        <v>26</v>
      </c>
      <c r="B25" s="5">
        <v>8.9999999999999993E-3</v>
      </c>
      <c r="C25" s="4">
        <f>VLOOKUP(A25,'[1]Item 8b - Transaction Costs'!$A:$B,2,FALSE)/100</f>
        <v>9.4700000000000003E-4</v>
      </c>
      <c r="D25" s="5">
        <v>1.2700000000000001E-3</v>
      </c>
      <c r="E25" s="5">
        <f t="shared" si="0"/>
        <v>1.1217E-2</v>
      </c>
    </row>
    <row r="26" spans="1:5" x14ac:dyDescent="0.25">
      <c r="A26" t="s">
        <v>27</v>
      </c>
      <c r="B26" s="5">
        <v>7.0000000000000001E-3</v>
      </c>
      <c r="C26" s="4">
        <f>VLOOKUP(A26,'[1]Item 8b - Transaction Costs'!$A:$B,2,FALSE)/100</f>
        <v>8.8800000000000001E-4</v>
      </c>
      <c r="D26" s="5">
        <v>0</v>
      </c>
      <c r="E26" s="5">
        <f t="shared" si="0"/>
        <v>7.8880000000000009E-3</v>
      </c>
    </row>
    <row r="27" spans="1:5" x14ac:dyDescent="0.25">
      <c r="A27" t="s">
        <v>28</v>
      </c>
      <c r="B27" s="5">
        <v>8.0000000000000002E-3</v>
      </c>
      <c r="C27" s="4">
        <f>VLOOKUP(A27,'[1]Item 8b - Transaction Costs'!$A:$B,2,FALSE)/100</f>
        <v>2.3969999999999998E-3</v>
      </c>
      <c r="D27" s="5">
        <v>0</v>
      </c>
      <c r="E27" s="5">
        <f t="shared" si="0"/>
        <v>1.0397E-2</v>
      </c>
    </row>
    <row r="28" spans="1:5" x14ac:dyDescent="0.25">
      <c r="A28" t="s">
        <v>29</v>
      </c>
      <c r="B28" s="5">
        <v>8.0000000000000002E-3</v>
      </c>
      <c r="C28" s="5">
        <v>4.0000000000000002E-4</v>
      </c>
      <c r="D28" s="5">
        <v>0</v>
      </c>
      <c r="E28" s="5">
        <f t="shared" si="0"/>
        <v>8.3999999999999995E-3</v>
      </c>
    </row>
    <row r="29" spans="1:5" x14ac:dyDescent="0.25">
      <c r="A29" t="s">
        <v>30</v>
      </c>
      <c r="B29" s="5">
        <v>2.5000000000000001E-3</v>
      </c>
      <c r="C29" s="4">
        <f>VLOOKUP(A29,'[1]Item 8b - Transaction Costs'!$A:$B,2,FALSE)/100</f>
        <v>0</v>
      </c>
      <c r="D29" s="5">
        <v>1E-4</v>
      </c>
      <c r="E29" s="5">
        <f t="shared" si="0"/>
        <v>2.5999999999999999E-3</v>
      </c>
    </row>
    <row r="30" spans="1:5" x14ac:dyDescent="0.25">
      <c r="A30" t="s">
        <v>31</v>
      </c>
      <c r="B30" s="5">
        <v>6.0000000000000001E-3</v>
      </c>
      <c r="C30" s="4">
        <f>VLOOKUP(A30,'[1]Item 8b - Transaction Costs'!$A:$B,2,FALSE)/100</f>
        <v>3.8299999999999999E-4</v>
      </c>
      <c r="D30" s="5">
        <v>0</v>
      </c>
      <c r="E30" s="5">
        <f t="shared" si="0"/>
        <v>6.3829999999999998E-3</v>
      </c>
    </row>
    <row r="31" spans="1:5" x14ac:dyDescent="0.25">
      <c r="A31" t="s">
        <v>32</v>
      </c>
      <c r="B31" s="5">
        <v>7.0000000000000001E-3</v>
      </c>
      <c r="C31" s="4">
        <f>VLOOKUP(A31,'[1]Item 8b - Transaction Costs'!$A:$B,2,FALSE)/100</f>
        <v>5.04E-4</v>
      </c>
      <c r="D31" s="5">
        <v>1E-4</v>
      </c>
      <c r="E31" s="5">
        <f t="shared" si="0"/>
        <v>7.6040000000000005E-3</v>
      </c>
    </row>
    <row r="32" spans="1:5" x14ac:dyDescent="0.25">
      <c r="A32" t="s">
        <v>33</v>
      </c>
      <c r="B32" s="5">
        <v>8.0000000000000002E-3</v>
      </c>
      <c r="C32" s="4">
        <f>VLOOKUP(A32,'[1]Item 8b - Transaction Costs'!$A:$B,2,FALSE)/100</f>
        <v>2.92E-4</v>
      </c>
      <c r="D32" s="5">
        <v>0</v>
      </c>
      <c r="E32" s="5">
        <f t="shared" si="0"/>
        <v>8.2920000000000008E-3</v>
      </c>
    </row>
    <row r="33" spans="1:5" x14ac:dyDescent="0.25">
      <c r="A33" t="s">
        <v>34</v>
      </c>
      <c r="B33" s="5">
        <v>8.0000000000000002E-3</v>
      </c>
      <c r="C33" s="4">
        <f>VLOOKUP(A33,'[1]Item 8b - Transaction Costs'!$A:$B,2,FALSE)/100</f>
        <v>8.5499999999999997E-4</v>
      </c>
      <c r="D33" s="5">
        <v>1.0499999999999999E-3</v>
      </c>
      <c r="E33" s="5">
        <f t="shared" si="0"/>
        <v>9.9050000000000006E-3</v>
      </c>
    </row>
    <row r="34" spans="1:5" x14ac:dyDescent="0.25">
      <c r="A34" t="s">
        <v>35</v>
      </c>
      <c r="B34" s="5">
        <v>8.0000000000000002E-3</v>
      </c>
      <c r="C34" s="4">
        <f>VLOOKUP(A34,'[1]Item 8b - Transaction Costs'!$A:$B,2,FALSE)/100</f>
        <v>2.72E-4</v>
      </c>
      <c r="D34" s="5">
        <v>0</v>
      </c>
      <c r="E34" s="5">
        <f t="shared" si="0"/>
        <v>8.2719999999999998E-3</v>
      </c>
    </row>
    <row r="35" spans="1:5" x14ac:dyDescent="0.25">
      <c r="A35" t="s">
        <v>36</v>
      </c>
      <c r="B35" s="5">
        <v>8.0000000000000002E-3</v>
      </c>
      <c r="C35" s="4">
        <f>VLOOKUP(A35,'[1]Item 8b - Transaction Costs'!$A:$B,2,FALSE)/100</f>
        <v>4.3499999999999995E-4</v>
      </c>
      <c r="D35" s="5">
        <v>0</v>
      </c>
      <c r="E35" s="5">
        <f t="shared" si="0"/>
        <v>8.4349999999999998E-3</v>
      </c>
    </row>
    <row r="36" spans="1:5" x14ac:dyDescent="0.25">
      <c r="A36" t="s">
        <v>37</v>
      </c>
      <c r="B36" s="5">
        <v>7.0000000000000001E-3</v>
      </c>
      <c r="C36" s="4">
        <f>VLOOKUP(A36,'[1]Item 8b - Transaction Costs'!$A:$B,2,FALSE)/100</f>
        <v>7.3899999999999997E-4</v>
      </c>
      <c r="D36" s="5">
        <v>2.2000000000000001E-4</v>
      </c>
      <c r="E36" s="5">
        <f t="shared" si="0"/>
        <v>7.9590000000000008E-3</v>
      </c>
    </row>
    <row r="37" spans="1:5" x14ac:dyDescent="0.25">
      <c r="A37" t="s">
        <v>38</v>
      </c>
      <c r="B37" s="5">
        <v>3.3999999999999998E-3</v>
      </c>
      <c r="C37" s="4">
        <f>VLOOKUP(A37,'[1]Item 8b - Transaction Costs'!$A:$B,2,FALSE)/100</f>
        <v>4.2999999999999999E-4</v>
      </c>
      <c r="D37" s="5">
        <v>1.1E-4</v>
      </c>
      <c r="E37" s="5">
        <f t="shared" si="0"/>
        <v>3.9399999999999999E-3</v>
      </c>
    </row>
    <row r="38" spans="1:5" x14ac:dyDescent="0.25">
      <c r="A38" t="s">
        <v>39</v>
      </c>
      <c r="B38" s="5">
        <v>8.9999999999999993E-3</v>
      </c>
      <c r="C38" s="4">
        <f>VLOOKUP(A38,'[1]Item 8b - Transaction Costs'!$A:$B,2,FALSE)/100</f>
        <v>2.9619999999999998E-3</v>
      </c>
      <c r="D38" s="5">
        <v>3.3899999999999998E-3</v>
      </c>
      <c r="E38" s="5">
        <f t="shared" si="0"/>
        <v>1.5351999999999998E-2</v>
      </c>
    </row>
    <row r="39" spans="1:5" x14ac:dyDescent="0.25">
      <c r="A39" t="s">
        <v>40</v>
      </c>
      <c r="B39" s="5">
        <v>8.9999999999999993E-3</v>
      </c>
      <c r="C39" s="4">
        <f>VLOOKUP(A39,'[1]Item 8b - Transaction Costs'!$A:$B,2,FALSE)/100</f>
        <v>2.1189999999999998E-3</v>
      </c>
      <c r="D39" s="5">
        <v>1.49E-3</v>
      </c>
      <c r="E39" s="5">
        <f t="shared" si="0"/>
        <v>1.2608999999999999E-2</v>
      </c>
    </row>
    <row r="40" spans="1:5" x14ac:dyDescent="0.25">
      <c r="A40" t="s">
        <v>41</v>
      </c>
      <c r="B40" s="5">
        <v>3.0000000000000001E-3</v>
      </c>
      <c r="C40" s="4">
        <f>VLOOKUP(A40,'[1]Item 8b - Transaction Costs'!$A:$B,2,FALSE)/100</f>
        <v>-7.2000000000000002E-5</v>
      </c>
      <c r="D40" s="5">
        <v>0</v>
      </c>
      <c r="E40" s="5">
        <f t="shared" si="0"/>
        <v>2.928E-3</v>
      </c>
    </row>
    <row r="41" spans="1:5" x14ac:dyDescent="0.25">
      <c r="A41" t="s">
        <v>42</v>
      </c>
      <c r="B41" s="5">
        <v>3.5000000000000001E-3</v>
      </c>
      <c r="C41" s="5">
        <v>-9.0600000000000001E-4</v>
      </c>
      <c r="D41" s="5">
        <v>0</v>
      </c>
      <c r="E41" s="5">
        <f t="shared" si="0"/>
        <v>2.594E-3</v>
      </c>
    </row>
    <row r="42" spans="1:5" x14ac:dyDescent="0.25">
      <c r="A42" t="s">
        <v>43</v>
      </c>
      <c r="B42" s="5">
        <v>8.9999999999999993E-3</v>
      </c>
      <c r="C42" s="4">
        <f>VLOOKUP(A42,'[1]Item 8b - Transaction Costs'!$A:$B,2,FALSE)/100</f>
        <v>1.0280000000000001E-3</v>
      </c>
      <c r="D42" s="5">
        <v>4.4999999999999999E-4</v>
      </c>
      <c r="E42" s="5">
        <f t="shared" si="0"/>
        <v>1.0477999999999999E-2</v>
      </c>
    </row>
    <row r="43" spans="1:5" x14ac:dyDescent="0.25">
      <c r="A43" t="s">
        <v>44</v>
      </c>
      <c r="B43" s="5">
        <v>4.4999999999999997E-3</v>
      </c>
      <c r="C43" s="4">
        <f>VLOOKUP(A43,'[1]Item 8b - Transaction Costs'!$A:$B,2,FALSE)/100</f>
        <v>-5.7000000000000003E-5</v>
      </c>
      <c r="D43" s="5">
        <v>1E-4</v>
      </c>
      <c r="E43" s="5">
        <f t="shared" si="0"/>
        <v>4.5430000000000002E-3</v>
      </c>
    </row>
    <row r="44" spans="1:5" x14ac:dyDescent="0.25">
      <c r="A44" t="s">
        <v>45</v>
      </c>
      <c r="B44" s="5">
        <v>8.9999999999999993E-3</v>
      </c>
      <c r="C44" s="4">
        <f>VLOOKUP(A44,'[1]Item 8b - Transaction Costs'!$A:$B,2,FALSE)/100</f>
        <v>1.6270000000000002E-3</v>
      </c>
      <c r="D44" s="5">
        <v>2.0600000000000002E-3</v>
      </c>
      <c r="E44" s="5">
        <f t="shared" si="0"/>
        <v>1.2687E-2</v>
      </c>
    </row>
    <row r="45" spans="1:5" x14ac:dyDescent="0.25">
      <c r="A45" t="s">
        <v>46</v>
      </c>
      <c r="B45" s="5">
        <v>2E-3</v>
      </c>
      <c r="C45" s="4">
        <f>VLOOKUP(A45,'[1]Item 8b - Transaction Costs'!$A:$B,2,FALSE)/100</f>
        <v>3.339E-3</v>
      </c>
      <c r="D45" s="5">
        <v>2.1000000000000001E-4</v>
      </c>
      <c r="E45" s="5">
        <f t="shared" si="0"/>
        <v>5.5490000000000001E-3</v>
      </c>
    </row>
    <row r="46" spans="1:5" x14ac:dyDescent="0.25">
      <c r="A46" t="s">
        <v>47</v>
      </c>
      <c r="B46" s="5">
        <v>5.4999999999999997E-3</v>
      </c>
      <c r="C46" s="4">
        <f>VLOOKUP(A46,'[1]Item 8b - Transaction Costs'!$A:$B,2,FALSE)/100</f>
        <v>-1.1249999999999999E-3</v>
      </c>
      <c r="D46" s="5">
        <v>1.1000000000000001E-3</v>
      </c>
      <c r="E46" s="5">
        <f t="shared" si="0"/>
        <v>5.4749999999999998E-3</v>
      </c>
    </row>
    <row r="47" spans="1:5" x14ac:dyDescent="0.25">
      <c r="A47" t="s">
        <v>48</v>
      </c>
      <c r="B47" s="5">
        <v>2E-3</v>
      </c>
      <c r="C47" s="4">
        <f>VLOOKUP(A47,'[1]Item 8b - Transaction Costs'!$A:$B,2,FALSE)/100</f>
        <v>2.0609999999999999E-3</v>
      </c>
      <c r="D47" s="5">
        <v>9.7000000000000005E-4</v>
      </c>
      <c r="E47" s="5">
        <f t="shared" si="0"/>
        <v>5.0310000000000007E-3</v>
      </c>
    </row>
    <row r="48" spans="1:5" x14ac:dyDescent="0.25">
      <c r="A48" t="s">
        <v>49</v>
      </c>
      <c r="B48" s="5">
        <v>3.3999999999999998E-3</v>
      </c>
      <c r="C48" s="4">
        <f>VLOOKUP(A48,'[1]Item 8b - Transaction Costs'!$A:$B,2,FALSE)/100</f>
        <v>5.13E-4</v>
      </c>
      <c r="D48" s="5">
        <v>9.0000000000000006E-5</v>
      </c>
      <c r="E48" s="5">
        <f t="shared" si="0"/>
        <v>4.0029999999999996E-3</v>
      </c>
    </row>
    <row r="49" spans="1:5" x14ac:dyDescent="0.25">
      <c r="A49" t="s">
        <v>50</v>
      </c>
      <c r="B49" s="5">
        <v>8.9999999999999993E-3</v>
      </c>
      <c r="C49" s="4">
        <f>VLOOKUP(A49,'[1]Item 8b - Transaction Costs'!$A:$B,2,FALSE)/100</f>
        <v>1.6270000000000002E-3</v>
      </c>
      <c r="D49" s="5">
        <v>2.0600000000000002E-3</v>
      </c>
      <c r="E49" s="5">
        <f t="shared" si="0"/>
        <v>1.2687E-2</v>
      </c>
    </row>
    <row r="50" spans="1:5" x14ac:dyDescent="0.25">
      <c r="A50" t="s">
        <v>51</v>
      </c>
      <c r="B50" s="5">
        <v>2E-3</v>
      </c>
      <c r="C50" s="4">
        <f>VLOOKUP(A50,'[1]Item 8b - Transaction Costs'!$A:$B,2,FALSE)/100</f>
        <v>3.339E-3</v>
      </c>
      <c r="D50" s="5">
        <v>2.1000000000000001E-4</v>
      </c>
      <c r="E50" s="5">
        <f t="shared" si="0"/>
        <v>5.5490000000000001E-3</v>
      </c>
    </row>
    <row r="51" spans="1:5" x14ac:dyDescent="0.25">
      <c r="A51" t="s">
        <v>52</v>
      </c>
      <c r="B51" s="5">
        <v>8.9999999999999993E-3</v>
      </c>
      <c r="C51" s="4">
        <f>VLOOKUP(A51,'[1]Item 8b - Transaction Costs'!$A:$B,2,FALSE)/100</f>
        <v>2.019E-3</v>
      </c>
      <c r="D51" s="5">
        <v>2.4399999999999999E-3</v>
      </c>
      <c r="E51" s="5">
        <f t="shared" si="0"/>
        <v>1.3458999999999999E-2</v>
      </c>
    </row>
    <row r="52" spans="1:5" x14ac:dyDescent="0.25">
      <c r="A52" t="s">
        <v>53</v>
      </c>
      <c r="B52" s="5">
        <v>8.0000000000000002E-3</v>
      </c>
      <c r="C52" s="4">
        <f>VLOOKUP(A52,'[1]Item 8b - Transaction Costs'!$A:$B,2,FALSE)/100</f>
        <v>4.9799999999999996E-4</v>
      </c>
      <c r="D52" s="5">
        <v>0</v>
      </c>
      <c r="E52" s="5">
        <f t="shared" si="0"/>
        <v>8.4980000000000003E-3</v>
      </c>
    </row>
    <row r="53" spans="1:5" x14ac:dyDescent="0.25">
      <c r="A53" t="s">
        <v>54</v>
      </c>
      <c r="B53" s="5">
        <v>8.9999999999999993E-3</v>
      </c>
      <c r="C53" s="4">
        <f>VLOOKUP(A53,'[1]Item 8b - Transaction Costs'!$A:$B,2,FALSE)/100</f>
        <v>2.2820000000000002E-3</v>
      </c>
      <c r="D53" s="5">
        <v>2.7100000000000002E-3</v>
      </c>
      <c r="E53" s="5">
        <f t="shared" si="0"/>
        <v>1.3992000000000001E-2</v>
      </c>
    </row>
    <row r="54" spans="1:5" x14ac:dyDescent="0.25">
      <c r="A54" t="s">
        <v>55</v>
      </c>
      <c r="B54" s="5">
        <v>7.0000000000000001E-3</v>
      </c>
      <c r="C54" s="4">
        <f>VLOOKUP(A54,'[1]Item 8b - Transaction Costs'!$A:$B,2,FALSE)/100</f>
        <v>-1.85E-4</v>
      </c>
      <c r="D54" s="5">
        <v>9.7999999999999997E-4</v>
      </c>
      <c r="E54" s="5">
        <f t="shared" si="0"/>
        <v>7.7949999999999998E-3</v>
      </c>
    </row>
    <row r="55" spans="1:5" x14ac:dyDescent="0.25">
      <c r="A55" t="s">
        <v>56</v>
      </c>
      <c r="B55" s="5">
        <v>2.5000000000000001E-3</v>
      </c>
      <c r="C55" s="4">
        <f>VLOOKUP(A55,'[1]Item 8b - Transaction Costs'!$A:$B,2,FALSE)/100</f>
        <v>3.4999999999999997E-5</v>
      </c>
      <c r="D55" s="5">
        <v>0</v>
      </c>
      <c r="E55" s="5">
        <f t="shared" si="0"/>
        <v>2.5349999999999999E-3</v>
      </c>
    </row>
    <row r="56" spans="1:5" x14ac:dyDescent="0.25">
      <c r="A56" t="s">
        <v>57</v>
      </c>
      <c r="B56" s="5">
        <v>7.0000000000000001E-3</v>
      </c>
      <c r="C56" s="4">
        <f>VLOOKUP(A56,'[1]Item 8b - Transaction Costs'!$A:$B,2,FALSE)/100</f>
        <v>-1.4300000000000001E-4</v>
      </c>
      <c r="D56" s="5">
        <v>2.1099999999999999E-3</v>
      </c>
      <c r="E56" s="5">
        <f t="shared" si="0"/>
        <v>8.9669999999999993E-3</v>
      </c>
    </row>
    <row r="57" spans="1:5" x14ac:dyDescent="0.25">
      <c r="A57" t="s">
        <v>58</v>
      </c>
      <c r="B57" s="5">
        <v>8.0000000000000002E-3</v>
      </c>
      <c r="C57" s="4">
        <f>VLOOKUP(A57,'[1]Item 8b - Transaction Costs'!$A:$B,2,FALSE)/100</f>
        <v>2.9E-4</v>
      </c>
      <c r="D57" s="5">
        <v>0</v>
      </c>
      <c r="E57" s="5">
        <f t="shared" si="0"/>
        <v>8.2900000000000005E-3</v>
      </c>
    </row>
    <row r="58" spans="1:5" x14ac:dyDescent="0.25">
      <c r="A58" t="s">
        <v>59</v>
      </c>
      <c r="B58" s="5">
        <v>7.0000000000000001E-3</v>
      </c>
      <c r="C58" s="4">
        <f>VLOOKUP(A58,'[1]Item 8b - Transaction Costs'!$A:$B,2,FALSE)/100</f>
        <v>-6.2600000000000004E-4</v>
      </c>
      <c r="D58" s="5">
        <v>0</v>
      </c>
      <c r="E58" s="5">
        <f t="shared" si="0"/>
        <v>6.3740000000000003E-3</v>
      </c>
    </row>
    <row r="59" spans="1:5" x14ac:dyDescent="0.25">
      <c r="A59" t="s">
        <v>60</v>
      </c>
      <c r="B59" s="5">
        <v>6.0000000000000001E-3</v>
      </c>
      <c r="C59" s="4">
        <f>VLOOKUP(A59,'[1]Item 8b - Transaction Costs'!$A:$B,2,FALSE)/100</f>
        <v>-1.01E-4</v>
      </c>
      <c r="D59" s="5">
        <v>1.6800000000000001E-3</v>
      </c>
      <c r="E59" s="5">
        <f t="shared" si="0"/>
        <v>7.5789999999999998E-3</v>
      </c>
    </row>
    <row r="60" spans="1:5" x14ac:dyDescent="0.25">
      <c r="A60" s="3" t="s">
        <v>61</v>
      </c>
      <c r="B60" s="3"/>
      <c r="C60" s="3"/>
      <c r="D60" s="3"/>
      <c r="E60" s="3"/>
    </row>
    <row r="61" spans="1:5" x14ac:dyDescent="0.25">
      <c r="A61" t="s">
        <v>62</v>
      </c>
      <c r="B61" s="4">
        <f>VLOOKUP(A61,'[1]Item 8a - Charges'!$A:$H,5,FALSE)+VLOOKUP(A61,'[1]Item 8a - Charges'!$A:$H,4,FALSE)</f>
        <v>1.295E-2</v>
      </c>
      <c r="C61" s="4">
        <f>VLOOKUP(A61,'[1]Item 8b - Transaction Costs'!$A:$B,2,FALSE)/100</f>
        <v>2E-3</v>
      </c>
      <c r="D61" s="6"/>
      <c r="E61" s="5">
        <f t="shared" si="0"/>
        <v>1.495E-2</v>
      </c>
    </row>
    <row r="62" spans="1:5" x14ac:dyDescent="0.25">
      <c r="A62" t="s">
        <v>63</v>
      </c>
      <c r="B62" s="4">
        <f>VLOOKUP(A62,'[1]Item 8a - Charges'!$A:$H,5,FALSE)+VLOOKUP(A62,'[1]Item 8a - Charges'!$A:$H,4,FALSE)</f>
        <v>1.2499999999999999E-2</v>
      </c>
      <c r="C62" s="4">
        <f>VLOOKUP(A62,'[1]Item 8b - Transaction Costs'!$A:$B,2,FALSE)/100</f>
        <v>1E-3</v>
      </c>
      <c r="D62" s="6"/>
      <c r="E62" s="5">
        <f t="shared" si="0"/>
        <v>1.3499999999999998E-2</v>
      </c>
    </row>
    <row r="63" spans="1:5" x14ac:dyDescent="0.25">
      <c r="A63" t="s">
        <v>64</v>
      </c>
      <c r="B63" s="4">
        <f>VLOOKUP(A63,'[1]Item 8a - Charges'!$A:$H,5,FALSE)+VLOOKUP(A63,'[1]Item 8a - Charges'!$A:$H,4,FALSE)</f>
        <v>1.285E-2</v>
      </c>
      <c r="C63" s="4">
        <f>VLOOKUP(A63,'[1]Item 8b - Transaction Costs'!$A:$B,2,FALSE)/100</f>
        <v>2E-3</v>
      </c>
      <c r="D63" s="6"/>
      <c r="E63" s="5">
        <f t="shared" si="0"/>
        <v>1.485E-2</v>
      </c>
    </row>
    <row r="64" spans="1:5" x14ac:dyDescent="0.25">
      <c r="A64" t="s">
        <v>65</v>
      </c>
      <c r="B64" s="4">
        <f>VLOOKUP(A64,'[1]Item 8a - Charges'!$A:$H,5,FALSE)+VLOOKUP(A64,'[1]Item 8a - Charges'!$A:$H,4,FALSE)</f>
        <v>1.26E-2</v>
      </c>
      <c r="C64" s="2" t="s">
        <v>103</v>
      </c>
      <c r="D64" s="6"/>
      <c r="E64" s="5">
        <f t="shared" si="0"/>
        <v>1.26E-2</v>
      </c>
    </row>
    <row r="65" spans="1:5" x14ac:dyDescent="0.25">
      <c r="A65" t="s">
        <v>66</v>
      </c>
      <c r="B65" s="4">
        <f>VLOOKUP(A65,'[1]Item 8a - Charges'!$A:$H,5,FALSE)+VLOOKUP(A65,'[1]Item 8a - Charges'!$A:$H,4,FALSE)</f>
        <v>1.29506912595E-2</v>
      </c>
      <c r="C65" s="4">
        <f>VLOOKUP(A65,'[1]Item 8b - Transaction Costs'!$A:$B,2,FALSE)/100</f>
        <v>2E-3</v>
      </c>
      <c r="D65" s="6"/>
      <c r="E65" s="5">
        <f t="shared" si="0"/>
        <v>1.49506912595E-2</v>
      </c>
    </row>
    <row r="66" spans="1:5" x14ac:dyDescent="0.25">
      <c r="A66" t="s">
        <v>67</v>
      </c>
      <c r="B66" s="4">
        <f>VLOOKUP(A66,'[1]Item 8a - Charges'!$A:$H,5,FALSE)+VLOOKUP(A66,'[1]Item 8a - Charges'!$A:$H,4,FALSE)</f>
        <v>1.2500000000000001E-2</v>
      </c>
      <c r="C66" s="4">
        <f>VLOOKUP(A66,'[1]Item 8b - Transaction Costs'!$A:$B,2,FALSE)/100</f>
        <v>1E-3</v>
      </c>
      <c r="D66" s="6"/>
      <c r="E66" s="5">
        <f t="shared" si="0"/>
        <v>1.3500000000000002E-2</v>
      </c>
    </row>
    <row r="67" spans="1:5" x14ac:dyDescent="0.25">
      <c r="A67" t="s">
        <v>68</v>
      </c>
      <c r="B67" s="4">
        <f>VLOOKUP(A67,'[1]Item 8a - Charges'!$A:$H,5,FALSE)+VLOOKUP(A67,'[1]Item 8a - Charges'!$A:$H,4,FALSE)</f>
        <v>1.8000000000000002E-2</v>
      </c>
      <c r="C67" s="4">
        <f>VLOOKUP(A67,'[1]Item 8b - Transaction Costs'!$A:$B,2,FALSE)/100</f>
        <v>5.6999999999999993E-3</v>
      </c>
      <c r="D67" s="6"/>
      <c r="E67" s="5">
        <f t="shared" si="0"/>
        <v>2.3700000000000002E-2</v>
      </c>
    </row>
    <row r="68" spans="1:5" x14ac:dyDescent="0.25">
      <c r="A68" t="s">
        <v>69</v>
      </c>
      <c r="B68" s="4">
        <f>VLOOKUP(A68,'[1]Item 8a - Charges'!$A:$H,5,FALSE)+VLOOKUP(A68,'[1]Item 8a - Charges'!$A:$H,4,FALSE)</f>
        <v>1.72E-2</v>
      </c>
      <c r="C68" s="4">
        <f>VLOOKUP(A68,'[1]Item 8b - Transaction Costs'!$A:$B,2,FALSE)/100</f>
        <v>1.4000000000000002E-3</v>
      </c>
      <c r="D68" s="6"/>
      <c r="E68" s="5">
        <f t="shared" si="0"/>
        <v>1.8599999999999998E-2</v>
      </c>
    </row>
    <row r="69" spans="1:5" x14ac:dyDescent="0.25">
      <c r="A69" t="s">
        <v>70</v>
      </c>
      <c r="B69" s="4">
        <f>VLOOKUP(A69,'[1]Item 8a - Charges'!$A:$H,5,FALSE)+VLOOKUP(A69,'[1]Item 8a - Charges'!$A:$H,4,FALSE)</f>
        <v>1.8750000000000003E-2</v>
      </c>
      <c r="C69" s="2" t="s">
        <v>103</v>
      </c>
      <c r="D69" s="6"/>
      <c r="E69" s="5">
        <f t="shared" si="0"/>
        <v>1.8750000000000003E-2</v>
      </c>
    </row>
    <row r="70" spans="1:5" x14ac:dyDescent="0.25">
      <c r="A70" t="s">
        <v>71</v>
      </c>
      <c r="B70" s="4">
        <f>VLOOKUP(A70,'[1]Item 8a - Charges'!$A:$H,5,FALSE)+VLOOKUP(A70,'[1]Item 8a - Charges'!$A:$H,4,FALSE)</f>
        <v>1.4200000000000001E-2</v>
      </c>
      <c r="C70" s="4">
        <f>VLOOKUP(A70,'[1]Item 8b - Transaction Costs'!$A:$B,2,FALSE)/100</f>
        <v>2E-3</v>
      </c>
      <c r="D70" s="6"/>
      <c r="E70" s="5">
        <f t="shared" ref="E70:E102" si="1">SUM(B70:D70)</f>
        <v>1.6199999999999999E-2</v>
      </c>
    </row>
    <row r="71" spans="1:5" x14ac:dyDescent="0.25">
      <c r="A71" t="s">
        <v>72</v>
      </c>
      <c r="B71" s="4">
        <f>VLOOKUP(A71,'[1]Item 8a - Charges'!$A:$H,5,FALSE)+VLOOKUP(A71,'[1]Item 8a - Charges'!$A:$H,4,FALSE)</f>
        <v>1.5100000000000001E-2</v>
      </c>
      <c r="C71" s="4">
        <f>VLOOKUP(A71,'[1]Item 8b - Transaction Costs'!$A:$B,2,FALSE)/100</f>
        <v>1E-3</v>
      </c>
      <c r="D71" s="6"/>
      <c r="E71" s="5">
        <f t="shared" si="1"/>
        <v>1.61E-2</v>
      </c>
    </row>
    <row r="72" spans="1:5" x14ac:dyDescent="0.25">
      <c r="A72" t="s">
        <v>73</v>
      </c>
      <c r="B72" s="4">
        <f>VLOOKUP(A72,'[1]Item 8a - Charges'!$A:$H,5,FALSE)+VLOOKUP(A72,'[1]Item 8a - Charges'!$A:$H,4,FALSE)</f>
        <v>0.01</v>
      </c>
      <c r="C72" s="4">
        <f>VLOOKUP(A72,'[1]Item 8b - Transaction Costs'!$A:$B,2,FALSE)/100</f>
        <v>1E-3</v>
      </c>
      <c r="D72" s="6"/>
      <c r="E72" s="5">
        <f t="shared" si="1"/>
        <v>1.0999999999999999E-2</v>
      </c>
    </row>
    <row r="73" spans="1:5" x14ac:dyDescent="0.25">
      <c r="A73" t="s">
        <v>74</v>
      </c>
      <c r="B73" s="4">
        <f>VLOOKUP(A73,'[1]Item 8a - Charges'!$A:$H,5,FALSE)+VLOOKUP(A73,'[1]Item 8a - Charges'!$A:$H,4,FALSE)</f>
        <v>1.3479360572500002E-2</v>
      </c>
      <c r="C73" s="4">
        <f>VLOOKUP(A73,'[1]Item 8b - Transaction Costs'!$A:$B,2,FALSE)/100</f>
        <v>1E-3</v>
      </c>
      <c r="D73" s="6"/>
      <c r="E73" s="5">
        <f t="shared" si="1"/>
        <v>1.4479360572500002E-2</v>
      </c>
    </row>
    <row r="74" spans="1:5" x14ac:dyDescent="0.25">
      <c r="A74" t="s">
        <v>75</v>
      </c>
      <c r="B74" s="4">
        <f>VLOOKUP(A74,'[1]Item 8a - Charges'!$A:$H,5,FALSE)+VLOOKUP(A74,'[1]Item 8a - Charges'!$A:$H,4,FALSE)</f>
        <v>1.41E-2</v>
      </c>
      <c r="C74" s="4">
        <f>VLOOKUP(A74,'[1]Item 8b - Transaction Costs'!$A:$B,2,FALSE)/100</f>
        <v>2E-3</v>
      </c>
      <c r="D74" s="6"/>
      <c r="E74" s="5">
        <f t="shared" si="1"/>
        <v>1.61E-2</v>
      </c>
    </row>
    <row r="75" spans="1:5" x14ac:dyDescent="0.25">
      <c r="A75" t="s">
        <v>76</v>
      </c>
      <c r="B75" s="4">
        <f>VLOOKUP(A75,'[1]Item 8a - Charges'!$A:$H,5,FALSE)+VLOOKUP(A75,'[1]Item 8a - Charges'!$A:$H,4,FALSE)</f>
        <v>1.8349999999999998E-2</v>
      </c>
      <c r="C75" s="2" t="s">
        <v>103</v>
      </c>
      <c r="D75" s="6"/>
      <c r="E75" s="5">
        <f t="shared" si="1"/>
        <v>1.8349999999999998E-2</v>
      </c>
    </row>
    <row r="76" spans="1:5" x14ac:dyDescent="0.25">
      <c r="A76" t="s">
        <v>77</v>
      </c>
      <c r="B76" s="4">
        <f>VLOOKUP(A76,'[1]Item 8a - Charges'!$A:$H,5,FALSE)+VLOOKUP(A76,'[1]Item 8a - Charges'!$A:$H,4,FALSE)</f>
        <v>1.3735626061000001E-2</v>
      </c>
      <c r="C76" s="4">
        <f>VLOOKUP(A76,'[1]Item 8b - Transaction Costs'!$A:$B,2,FALSE)/100</f>
        <v>2E-3</v>
      </c>
      <c r="D76" s="6"/>
      <c r="E76" s="5">
        <f t="shared" si="1"/>
        <v>1.5735626060999999E-2</v>
      </c>
    </row>
    <row r="77" spans="1:5" x14ac:dyDescent="0.25">
      <c r="A77" t="s">
        <v>78</v>
      </c>
      <c r="B77" s="4">
        <f>VLOOKUP(A77,'[1]Item 8a - Charges'!$A:$H,5,FALSE)+VLOOKUP(A77,'[1]Item 8a - Charges'!$A:$H,4,FALSE)</f>
        <v>1.4499999999999999E-2</v>
      </c>
      <c r="C77" s="4">
        <f>VLOOKUP(A77,'[1]Item 8b - Transaction Costs'!$A:$B,2,FALSE)/100</f>
        <v>2E-3</v>
      </c>
      <c r="D77" s="6"/>
      <c r="E77" s="5">
        <f t="shared" si="1"/>
        <v>1.6500000000000001E-2</v>
      </c>
    </row>
    <row r="78" spans="1:5" x14ac:dyDescent="0.25">
      <c r="A78" t="s">
        <v>79</v>
      </c>
      <c r="B78" s="4">
        <f>VLOOKUP(A78,'[1]Item 8a - Charges'!$A:$H,5,FALSE)+VLOOKUP(A78,'[1]Item 8a - Charges'!$A:$H,4,FALSE)</f>
        <v>1.49E-2</v>
      </c>
      <c r="C78" s="4">
        <f>VLOOKUP(A78,'[1]Item 8b - Transaction Costs'!$A:$B,2,FALSE)/100</f>
        <v>2E-3</v>
      </c>
      <c r="D78" s="6"/>
      <c r="E78" s="5">
        <f t="shared" si="1"/>
        <v>1.6899999999999998E-2</v>
      </c>
    </row>
    <row r="79" spans="1:5" x14ac:dyDescent="0.25">
      <c r="A79" t="s">
        <v>80</v>
      </c>
      <c r="B79" s="4">
        <f>VLOOKUP(A79,'[1]Item 8a - Charges'!$A:$H,5,FALSE)+VLOOKUP(A79,'[1]Item 8a - Charges'!$A:$H,4,FALSE)</f>
        <v>1.44E-2</v>
      </c>
      <c r="C79" s="4">
        <f>VLOOKUP(A79,'[1]Item 8b - Transaction Costs'!$A:$B,2,FALSE)/100</f>
        <v>0</v>
      </c>
      <c r="D79" s="6"/>
      <c r="E79" s="5">
        <f t="shared" si="1"/>
        <v>1.44E-2</v>
      </c>
    </row>
    <row r="80" spans="1:5" x14ac:dyDescent="0.25">
      <c r="A80" t="s">
        <v>81</v>
      </c>
      <c r="B80" s="4">
        <f>VLOOKUP(A80,'[1]Item 8a - Charges'!$A:$H,5,FALSE)+VLOOKUP(A80,'[1]Item 8a - Charges'!$A:$H,4,FALSE)</f>
        <v>1.2500000000000001E-2</v>
      </c>
      <c r="C80" s="4">
        <f>VLOOKUP(A80,'[1]Item 8b - Transaction Costs'!$A:$B,2,FALSE)/100</f>
        <v>0</v>
      </c>
      <c r="D80" s="6"/>
      <c r="E80" s="5">
        <f t="shared" si="1"/>
        <v>1.2500000000000001E-2</v>
      </c>
    </row>
    <row r="81" spans="1:5" x14ac:dyDescent="0.25">
      <c r="A81" t="s">
        <v>82</v>
      </c>
      <c r="B81" s="4">
        <f>VLOOKUP(A81,'[1]Item 8a - Charges'!$A:$H,5,FALSE)+VLOOKUP(A81,'[1]Item 8a - Charges'!$A:$H,4,FALSE)</f>
        <v>1.3100000000000001E-2</v>
      </c>
      <c r="C81" s="2" t="s">
        <v>103</v>
      </c>
      <c r="D81" s="6"/>
      <c r="E81" s="5">
        <f t="shared" si="1"/>
        <v>1.3100000000000001E-2</v>
      </c>
    </row>
    <row r="82" spans="1:5" x14ac:dyDescent="0.25">
      <c r="A82" t="s">
        <v>83</v>
      </c>
      <c r="B82" s="4">
        <f>VLOOKUP(A82,'[1]Item 8a - Charges'!$A:$H,5,FALSE)+VLOOKUP(A82,'[1]Item 8a - Charges'!$A:$H,4,FALSE)</f>
        <v>1.2450000000000001E-2</v>
      </c>
      <c r="C82" s="4">
        <f>VLOOKUP(A82,'[1]Item 8b - Transaction Costs'!$A:$B,2,FALSE)/100</f>
        <v>2E-3</v>
      </c>
      <c r="D82" s="6"/>
      <c r="E82" s="5">
        <f t="shared" si="1"/>
        <v>1.4450000000000001E-2</v>
      </c>
    </row>
    <row r="83" spans="1:5" x14ac:dyDescent="0.25">
      <c r="A83" t="s">
        <v>84</v>
      </c>
      <c r="B83" s="4">
        <f>VLOOKUP(A83,'[1]Item 8a - Charges'!$A:$H,5,FALSE)+VLOOKUP(A83,'[1]Item 8a - Charges'!$A:$H,4,FALSE)</f>
        <v>1.3375321099999999E-2</v>
      </c>
      <c r="C83" s="4">
        <f>VLOOKUP(A83,'[1]Item 8b - Transaction Costs'!$A:$B,2,FALSE)/100</f>
        <v>1E-3</v>
      </c>
      <c r="D83" s="6"/>
      <c r="E83" s="5">
        <f t="shared" si="1"/>
        <v>1.4375321099999998E-2</v>
      </c>
    </row>
    <row r="84" spans="1:5" x14ac:dyDescent="0.25">
      <c r="A84" t="s">
        <v>85</v>
      </c>
      <c r="B84" s="4">
        <f>VLOOKUP(A84,'[1]Item 8a - Charges'!$A:$H,5,FALSE)+VLOOKUP(A84,'[1]Item 8a - Charges'!$A:$H,4,FALSE)</f>
        <v>1.83E-2</v>
      </c>
      <c r="C84" s="2" t="s">
        <v>103</v>
      </c>
      <c r="D84" s="6"/>
      <c r="E84" s="5">
        <f t="shared" si="1"/>
        <v>1.83E-2</v>
      </c>
    </row>
    <row r="85" spans="1:5" x14ac:dyDescent="0.25">
      <c r="A85" t="s">
        <v>86</v>
      </c>
      <c r="B85" s="4">
        <f>VLOOKUP(A85,'[1]Item 8a - Charges'!$A:$H,5,FALSE)+VLOOKUP(A85,'[1]Item 8a - Charges'!$A:$H,4,FALSE)</f>
        <v>1.2499999999999999E-2</v>
      </c>
      <c r="C85" s="4">
        <f>VLOOKUP(A85,'[1]Item 8b - Transaction Costs'!$A:$B,2,FALSE)/100</f>
        <v>1E-3</v>
      </c>
      <c r="D85" s="6"/>
      <c r="E85" s="5">
        <f t="shared" si="1"/>
        <v>1.3499999999999998E-2</v>
      </c>
    </row>
    <row r="86" spans="1:5" x14ac:dyDescent="0.25">
      <c r="A86" t="s">
        <v>87</v>
      </c>
      <c r="B86" s="4">
        <f>VLOOKUP(A86,'[1]Item 8a - Charges'!$A:$H,5,FALSE)+VLOOKUP(A86,'[1]Item 8a - Charges'!$A:$H,4,FALSE)</f>
        <v>0.01</v>
      </c>
      <c r="C86" s="4">
        <f>VLOOKUP(A86,'[1]Item 8b - Transaction Costs'!$A:$B,2,FALSE)/100</f>
        <v>1E-3</v>
      </c>
      <c r="D86" s="6"/>
      <c r="E86" s="5">
        <f t="shared" si="1"/>
        <v>1.0999999999999999E-2</v>
      </c>
    </row>
    <row r="87" spans="1:5" x14ac:dyDescent="0.25">
      <c r="A87" t="s">
        <v>88</v>
      </c>
      <c r="B87" s="4">
        <f>VLOOKUP(A87,'[1]Item 8a - Charges'!$A:$H,5,FALSE)+VLOOKUP(A87,'[1]Item 8a - Charges'!$A:$H,4,FALSE)</f>
        <v>1.3735626061000001E-2</v>
      </c>
      <c r="C87" s="4">
        <f>VLOOKUP(A87,'[1]Item 8b - Transaction Costs'!$A:$B,2,FALSE)/100</f>
        <v>2E-3</v>
      </c>
      <c r="D87" s="6"/>
      <c r="E87" s="5">
        <f t="shared" si="1"/>
        <v>1.5735626060999999E-2</v>
      </c>
    </row>
    <row r="88" spans="1:5" x14ac:dyDescent="0.25">
      <c r="A88" t="s">
        <v>89</v>
      </c>
      <c r="B88" s="4">
        <f>VLOOKUP(A88,'[1]Item 8a - Charges'!$A:$H,5,FALSE)+VLOOKUP(A88,'[1]Item 8a - Charges'!$A:$H,4,FALSE)</f>
        <v>1.295E-2</v>
      </c>
      <c r="C88" s="4">
        <f>VLOOKUP(A88,'[1]Item 8b - Transaction Costs'!$A:$B,2,FALSE)/100</f>
        <v>2E-3</v>
      </c>
      <c r="D88" s="6"/>
      <c r="E88" s="5">
        <f t="shared" si="1"/>
        <v>1.495E-2</v>
      </c>
    </row>
    <row r="89" spans="1:5" x14ac:dyDescent="0.25">
      <c r="A89" t="s">
        <v>90</v>
      </c>
      <c r="B89" s="4">
        <f>VLOOKUP(A89,'[1]Item 8a - Charges'!$A:$H,5,FALSE)+VLOOKUP(A89,'[1]Item 8a - Charges'!$A:$H,4,FALSE)</f>
        <v>1.285E-2</v>
      </c>
      <c r="C89" s="4">
        <f>VLOOKUP(A89,'[1]Item 8b - Transaction Costs'!$A:$B,2,FALSE)/100</f>
        <v>2E-3</v>
      </c>
      <c r="D89" s="6"/>
      <c r="E89" s="5">
        <f t="shared" si="1"/>
        <v>1.485E-2</v>
      </c>
    </row>
    <row r="90" spans="1:5" x14ac:dyDescent="0.25">
      <c r="A90" t="s">
        <v>91</v>
      </c>
      <c r="B90" s="4">
        <f>VLOOKUP(A90,'[1]Item 8a - Charges'!$A:$H,5,FALSE)+VLOOKUP(A90,'[1]Item 8a - Charges'!$A:$H,4,FALSE)</f>
        <v>1.29506912595E-2</v>
      </c>
      <c r="C90" s="4">
        <f>VLOOKUP(A90,'[1]Item 8b - Transaction Costs'!$A:$B,2,FALSE)/100</f>
        <v>2E-3</v>
      </c>
      <c r="D90" s="6"/>
      <c r="E90" s="5">
        <f t="shared" si="1"/>
        <v>1.49506912595E-2</v>
      </c>
    </row>
    <row r="91" spans="1:5" x14ac:dyDescent="0.25">
      <c r="A91" t="s">
        <v>92</v>
      </c>
      <c r="B91" s="4">
        <f>VLOOKUP(A91,'[1]Item 8a - Charges'!$A:$H,5,FALSE)+VLOOKUP(A91,'[1]Item 8a - Charges'!$A:$H,4,FALSE)</f>
        <v>1.2500000000000001E-2</v>
      </c>
      <c r="C91" s="4">
        <f>VLOOKUP(A91,'[1]Item 8b - Transaction Costs'!$A:$B,2,FALSE)/100</f>
        <v>1E-3</v>
      </c>
      <c r="D91" s="6"/>
      <c r="E91" s="5">
        <f t="shared" si="1"/>
        <v>1.3500000000000002E-2</v>
      </c>
    </row>
    <row r="92" spans="1:5" x14ac:dyDescent="0.25">
      <c r="A92" t="s">
        <v>93</v>
      </c>
      <c r="B92" s="4">
        <f>VLOOKUP(A92,'[1]Item 8a - Charges'!$A:$H,5,FALSE)+VLOOKUP(A92,'[1]Item 8a - Charges'!$A:$H,4,FALSE)</f>
        <v>1.26E-2</v>
      </c>
      <c r="C92" s="2" t="s">
        <v>103</v>
      </c>
      <c r="D92" s="6"/>
      <c r="E92" s="5">
        <f t="shared" si="1"/>
        <v>1.26E-2</v>
      </c>
    </row>
    <row r="93" spans="1:5" x14ac:dyDescent="0.25">
      <c r="A93" t="s">
        <v>94</v>
      </c>
      <c r="B93" s="4">
        <f>VLOOKUP(A93,'[1]Item 8a - Charges'!$A:$H,5,FALSE)+VLOOKUP(A93,'[1]Item 8a - Charges'!$A:$H,4,FALSE)</f>
        <v>1.66E-2</v>
      </c>
      <c r="C93" s="4">
        <f>VLOOKUP(A93,'[1]Item 8b - Transaction Costs'!$A:$B,2,FALSE)/100</f>
        <v>3.2509999999999999E-5</v>
      </c>
      <c r="D93" s="6"/>
      <c r="E93" s="5">
        <f t="shared" si="1"/>
        <v>1.663251E-2</v>
      </c>
    </row>
    <row r="94" spans="1:5" x14ac:dyDescent="0.25">
      <c r="A94" t="s">
        <v>85</v>
      </c>
      <c r="B94" s="4">
        <f>VLOOKUP(A94,'[1]Item 8a - Charges'!$A:$H,5,FALSE)+VLOOKUP(A94,'[1]Item 8a - Charges'!$A:$H,4,FALSE)</f>
        <v>1.83E-2</v>
      </c>
      <c r="C94" s="2" t="s">
        <v>103</v>
      </c>
      <c r="D94" s="6"/>
      <c r="E94" s="5">
        <f t="shared" si="1"/>
        <v>1.83E-2</v>
      </c>
    </row>
    <row r="95" spans="1:5" x14ac:dyDescent="0.25">
      <c r="A95" t="s">
        <v>95</v>
      </c>
      <c r="B95" s="4">
        <f>VLOOKUP(A95,'[1]Item 8a - Charges'!$A:$H,5,FALSE)+VLOOKUP(A95,'[1]Item 8a - Charges'!$A:$H,4,FALSE)</f>
        <v>1.8500000000000003E-2</v>
      </c>
      <c r="C95" s="4">
        <f>VLOOKUP(A95,'[1]Item 8b - Transaction Costs'!$A:$B,2,FALSE)/100</f>
        <v>4.3860000000000004E-5</v>
      </c>
      <c r="D95" s="6"/>
      <c r="E95" s="5">
        <f t="shared" si="1"/>
        <v>1.8543860000000002E-2</v>
      </c>
    </row>
    <row r="96" spans="1:5" x14ac:dyDescent="0.25">
      <c r="A96" t="s">
        <v>96</v>
      </c>
      <c r="B96" s="4">
        <f>VLOOKUP(A96,'[1]Item 8a - Charges'!$A:$H,5,FALSE)+VLOOKUP(A96,'[1]Item 8a - Charges'!$A:$H,4,FALSE)</f>
        <v>1.49E-2</v>
      </c>
      <c r="C96" s="4">
        <f>VLOOKUP(A96,'[1]Item 8b - Transaction Costs'!$A:$B,2,FALSE)/100</f>
        <v>2E-3</v>
      </c>
      <c r="D96" s="6"/>
      <c r="E96" s="5">
        <f t="shared" si="1"/>
        <v>1.6899999999999998E-2</v>
      </c>
    </row>
    <row r="97" spans="1:5" x14ac:dyDescent="0.25">
      <c r="A97" t="s">
        <v>97</v>
      </c>
      <c r="B97" s="4">
        <f>VLOOKUP(A97,'[1]Item 8a - Charges'!$A:$H,5,FALSE)+VLOOKUP(A97,'[1]Item 8a - Charges'!$A:$H,4,FALSE)</f>
        <v>1.8750000000000003E-2</v>
      </c>
      <c r="C97" s="2" t="s">
        <v>103</v>
      </c>
      <c r="D97" s="6"/>
      <c r="E97" s="5">
        <f t="shared" si="1"/>
        <v>1.8750000000000003E-2</v>
      </c>
    </row>
    <row r="98" spans="1:5" x14ac:dyDescent="0.25">
      <c r="A98" t="s">
        <v>98</v>
      </c>
      <c r="B98" s="4">
        <f>VLOOKUP(A98,'[1]Item 8a - Charges'!$A:$H,5,FALSE)+VLOOKUP(A98,'[1]Item 8a - Charges'!$A:$H,4,FALSE)</f>
        <v>1.2500000000000001E-2</v>
      </c>
      <c r="C98" s="4">
        <f>VLOOKUP(A98,'[1]Item 8b - Transaction Costs'!$A:$B,2,FALSE)/100</f>
        <v>0</v>
      </c>
      <c r="D98" s="6"/>
      <c r="E98" s="5">
        <f t="shared" si="1"/>
        <v>1.2500000000000001E-2</v>
      </c>
    </row>
    <row r="99" spans="1:5" x14ac:dyDescent="0.25">
      <c r="A99" t="s">
        <v>99</v>
      </c>
      <c r="B99" s="4">
        <f>VLOOKUP(A99,'[1]Item 8a - Charges'!$A:$H,5,FALSE)+VLOOKUP(A99,'[1]Item 8a - Charges'!$A:$H,4,FALSE)</f>
        <v>1.5100000000000001E-2</v>
      </c>
      <c r="C99" s="4">
        <f>VLOOKUP(A99,'[1]Item 8b - Transaction Costs'!$A:$B,2,FALSE)/100</f>
        <v>1E-3</v>
      </c>
      <c r="D99" s="6"/>
      <c r="E99" s="5">
        <f t="shared" si="1"/>
        <v>1.61E-2</v>
      </c>
    </row>
    <row r="100" spans="1:5" x14ac:dyDescent="0.25">
      <c r="A100" t="s">
        <v>100</v>
      </c>
      <c r="B100" s="4">
        <f>VLOOKUP(A100,'[1]Item 8a - Charges'!$A:$H,5,FALSE)+VLOOKUP(A100,'[1]Item 8a - Charges'!$A:$H,4,FALSE)</f>
        <v>2.1499999999999998E-2</v>
      </c>
      <c r="C100" s="4">
        <f>VLOOKUP(A100,'[1]Item 8b - Transaction Costs'!$A:$B,2,FALSE)/100</f>
        <v>6.5200000000000003E-6</v>
      </c>
      <c r="D100" s="6"/>
      <c r="E100" s="5">
        <f t="shared" si="1"/>
        <v>2.1506519999999998E-2</v>
      </c>
    </row>
    <row r="101" spans="1:5" x14ac:dyDescent="0.25">
      <c r="A101" t="s">
        <v>101</v>
      </c>
      <c r="B101" s="4">
        <f>VLOOKUP(A101,'[1]Item 8a - Charges'!$A:$H,5,FALSE)+VLOOKUP(A101,'[1]Item 8a - Charges'!$A:$H,4,FALSE)</f>
        <v>1.8349999999999998E-2</v>
      </c>
      <c r="C101" s="2" t="s">
        <v>103</v>
      </c>
      <c r="D101" s="6"/>
      <c r="E101" s="5">
        <f t="shared" si="1"/>
        <v>1.8349999999999998E-2</v>
      </c>
    </row>
    <row r="102" spans="1:5" x14ac:dyDescent="0.25">
      <c r="A102" t="s">
        <v>102</v>
      </c>
      <c r="B102" s="4">
        <f>VLOOKUP(A102,'[1]Item 8a - Charges'!$A:$H,5,FALSE)+VLOOKUP(A102,'[1]Item 8a - Charges'!$A:$H,4,FALSE)</f>
        <v>1.4499999999999999E-2</v>
      </c>
      <c r="C102" s="4">
        <f>VLOOKUP(A102,'[1]Item 8b - Transaction Costs'!$A:$B,2,FALSE)/100</f>
        <v>2E-3</v>
      </c>
      <c r="D102" s="6"/>
      <c r="E102" s="5">
        <f t="shared" si="1"/>
        <v>1.6500000000000001E-2</v>
      </c>
    </row>
    <row r="104" spans="1:5" x14ac:dyDescent="0.25">
      <c r="A104" s="7" t="s">
        <v>104</v>
      </c>
      <c r="B104" s="7"/>
      <c r="C104" s="7"/>
      <c r="D104" s="7"/>
      <c r="E104" s="7"/>
    </row>
    <row r="105" spans="1:5" x14ac:dyDescent="0.25">
      <c r="A105" s="7"/>
      <c r="B105" s="7"/>
      <c r="C105" s="7"/>
      <c r="D105" s="7"/>
      <c r="E105" s="7"/>
    </row>
    <row r="106" spans="1:5" x14ac:dyDescent="0.25">
      <c r="A106" s="7"/>
      <c r="B106" s="7"/>
      <c r="C106" s="7"/>
      <c r="D106" s="7"/>
      <c r="E106" s="7"/>
    </row>
    <row r="107" spans="1:5" x14ac:dyDescent="0.25">
      <c r="A107" s="7"/>
      <c r="B107" s="7"/>
      <c r="C107" s="7"/>
      <c r="D107" s="7"/>
      <c r="E107" s="7"/>
    </row>
    <row r="108" spans="1:5" x14ac:dyDescent="0.25">
      <c r="A108" s="7"/>
      <c r="B108" s="7"/>
      <c r="C108" s="7"/>
      <c r="D108" s="7"/>
      <c r="E108" s="7"/>
    </row>
    <row r="109" spans="1:5" x14ac:dyDescent="0.25">
      <c r="A109" s="7"/>
      <c r="B109" s="7"/>
      <c r="C109" s="7"/>
      <c r="D109" s="7"/>
      <c r="E109" s="7"/>
    </row>
    <row r="110" spans="1:5" x14ac:dyDescent="0.25">
      <c r="A110" s="7"/>
      <c r="B110" s="7"/>
      <c r="C110" s="7"/>
      <c r="D110" s="7"/>
      <c r="E110" s="7"/>
    </row>
    <row r="111" spans="1:5" x14ac:dyDescent="0.25">
      <c r="A111" s="7"/>
      <c r="B111" s="7"/>
      <c r="C111" s="7"/>
      <c r="D111" s="7"/>
      <c r="E111" s="7"/>
    </row>
    <row r="112" spans="1:5" x14ac:dyDescent="0.25">
      <c r="A112" s="7"/>
      <c r="B112" s="7"/>
      <c r="C112" s="7"/>
      <c r="D112" s="7"/>
      <c r="E112" s="7"/>
    </row>
    <row r="113" spans="1:5" x14ac:dyDescent="0.25">
      <c r="A113" s="7"/>
      <c r="B113" s="7"/>
      <c r="C113" s="7"/>
      <c r="D113" s="7"/>
      <c r="E113" s="7"/>
    </row>
    <row r="114" spans="1:5" x14ac:dyDescent="0.25">
      <c r="A114" s="7"/>
      <c r="B114" s="7"/>
      <c r="C114" s="7"/>
      <c r="D114" s="7"/>
      <c r="E114" s="7"/>
    </row>
    <row r="115" spans="1:5" x14ac:dyDescent="0.25">
      <c r="A115" s="7"/>
      <c r="B115" s="7"/>
      <c r="C115" s="7"/>
      <c r="D115" s="7"/>
      <c r="E115" s="7"/>
    </row>
    <row r="116" spans="1:5" x14ac:dyDescent="0.25">
      <c r="A116" s="7"/>
      <c r="B116" s="7"/>
      <c r="C116" s="7"/>
      <c r="D116" s="7"/>
      <c r="E116" s="7"/>
    </row>
    <row r="117" spans="1:5" x14ac:dyDescent="0.25">
      <c r="A117" s="7"/>
      <c r="B117" s="7"/>
      <c r="C117" s="7"/>
      <c r="D117" s="7"/>
      <c r="E117" s="7"/>
    </row>
    <row r="118" spans="1:5" x14ac:dyDescent="0.25">
      <c r="A118" s="7"/>
      <c r="B118" s="7"/>
      <c r="C118" s="7"/>
      <c r="D118" s="7"/>
      <c r="E118" s="7"/>
    </row>
    <row r="119" spans="1:5" x14ac:dyDescent="0.25">
      <c r="A119" s="7"/>
      <c r="B119" s="7"/>
      <c r="C119" s="7"/>
      <c r="D119" s="7"/>
      <c r="E119" s="7"/>
    </row>
    <row r="120" spans="1:5" x14ac:dyDescent="0.25">
      <c r="A120" s="7"/>
      <c r="B120" s="7"/>
      <c r="C120" s="7"/>
      <c r="D120" s="7"/>
      <c r="E120" s="7"/>
    </row>
    <row r="121" spans="1:5" x14ac:dyDescent="0.25">
      <c r="A121" s="7"/>
      <c r="B121" s="7"/>
      <c r="C121" s="7"/>
      <c r="D121" s="7"/>
      <c r="E121" s="7"/>
    </row>
    <row r="122" spans="1:5" x14ac:dyDescent="0.25">
      <c r="A122" s="7"/>
      <c r="B122" s="7"/>
      <c r="C122" s="7"/>
      <c r="D122" s="7"/>
      <c r="E122" s="7"/>
    </row>
    <row r="123" spans="1:5" x14ac:dyDescent="0.25">
      <c r="A123" s="7"/>
      <c r="B123" s="7"/>
      <c r="C123" s="7"/>
      <c r="D123" s="7"/>
      <c r="E123" s="7"/>
    </row>
  </sheetData>
  <mergeCells count="4">
    <mergeCell ref="A4:E4"/>
    <mergeCell ref="A10:E10"/>
    <mergeCell ref="A60:E60"/>
    <mergeCell ref="A104:E1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David</dc:creator>
  <cp:lastModifiedBy>Couper, Morag</cp:lastModifiedBy>
  <dcterms:created xsi:type="dcterms:W3CDTF">2024-09-24T08:52:46Z</dcterms:created>
  <dcterms:modified xsi:type="dcterms:W3CDTF">2024-09-25T13:25:57Z</dcterms:modified>
</cp:coreProperties>
</file>