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valgfag!$B$2:$B$19</definedName>
  </definedNames>
  <calcPr calcId="162913"/>
</workbook>
</file>

<file path=xl/calcChain.xml><?xml version="1.0" encoding="utf-8"?>
<calcChain xmlns="http://schemas.openxmlformats.org/spreadsheetml/2006/main">
  <c r="E11" i="4" l="1"/>
  <c r="K15" i="4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<sst xmlns="http://schemas.openxmlformats.org/spreadsheetml/2006/main" count="199" uniqueCount="98">
  <si>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</si>
  <si>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</si>
  <si>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</si>
  <si>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</si>
  <si>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</si>
  <si>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</si>
  <si>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</si>
  <si>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</si>
  <si>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</si>
  <si>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</si>
  <si>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</si>
  <si>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</si>
  <si>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</si>
  <si>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</si>
  <si>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</si>
  <si>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</si>
  <si>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</si>
  <si>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</si>
  <si>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</si>
  <si>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</si>
  <si>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</si>
  <si>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</si>
  <si>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</si>
  <si>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</si>
  <si>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</si>
  <si>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</si>
  <si>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</si>
  <si>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</si>
  <si>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</si>
  <si>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</si>
  <si>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</si>
  <si>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</si>
  <si>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</si>
  <si>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</si>
  <si>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</si>
  <si>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</si>
  <si>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</si>
  <si>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</si>
  <si>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</si>
  <si>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</si>
  <si>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</si>
  <si>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</si>
  <si>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</si>
  <si>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</si>
  <si>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</si>
  <si>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</si>
  <si>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</si>
  <si>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</si>
  <si>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</si>
  <si>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</si>
  <si>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</si>
  <si>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</si>
  <si>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</si>
  <si>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</si>
  <si>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</si>
  <si>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</si>
  <si>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</si>
  <si>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</si>
  <si>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</si>
  <si>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</si>
  <si>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</si>
  <si>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</si>
  <si>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</si>
  <si>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</si>
  <si>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</si>
  <si>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</si>
  <si>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</si>
  <si>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</si>
  <si>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</si>
  <si>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</si>
  <si>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</si>
  <si>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</si>
  <si>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</si>
  <si>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 xml:space="preserve">         Geovidenskab A - Matematik A - Kemi B</t>
  </si>
  <si>
    <t>Matematik A</t>
  </si>
  <si>
    <t>Geovidenskab A</t>
  </si>
  <si>
    <t>Kemi B</t>
  </si>
  <si>
    <t>Engelsk B</t>
  </si>
  <si>
    <t>Derefter skal du i 3.g vælge fag i Valgfag A, B eller C (medmindre den allerede er udfyldt).</t>
  </si>
  <si>
    <t>Kunstnerisk fag</t>
  </si>
  <si>
    <t>Valgfag A, B eller C</t>
  </si>
  <si>
    <t>Engelsk A</t>
  </si>
  <si>
    <t>Samfundsfag B</t>
  </si>
  <si>
    <t>Kemi A</t>
  </si>
  <si>
    <t>Fysik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</si>
  <si>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</si>
  <si>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</si>
  <si>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</si>
  <si>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</si>
  <si>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</si>
  <si>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</si>
  <si>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</si>
  <si>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B+C</t>
  </si>
  <si>
    <t>Spansk forts. C</t>
  </si>
  <si>
    <t>Spansk forts. B</t>
  </si>
  <si>
    <t>Spansk forts. A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</si>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</sst>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5" xfId="0" applyFont="1" applyFill="1" applyBorder="1"/>
    <xf numFmtId="0" fontId="15" fillId="3" borderId="0" xfId="0" applyFont="1" applyFill="1" applyBorder="1" applyAlignment="1"/>
    <xf numFmtId="0" fontId="15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4" t="s">
        <v>73</v>
      </c>
      <c r="E7" s="45"/>
      <c r="F7" s="45"/>
      <c r="G7" s="45"/>
      <c r="H7" s="45"/>
      <c r="I7" s="45"/>
      <c r="J7" s="45"/>
      <c r="K7" s="44" t="s">
        <v>96</v>
      </c>
      <c r="L7" s="46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75</v>
      </c>
      <c r="G8" s="41" t="s">
        <v>74</v>
      </c>
      <c r="H8" s="32" t="s">
        <v>43</v>
      </c>
      <c r="I8" s="42" t="str">
        <f>IF(K9="Fransk beg. A",K9,IF(K9="Tysk beg. A",K9,IF(K9="Spansk beg. A",K9,"Valgfag A, B eller C")))</f>
        <v>Valgfag A, B eller C</v>
      </c>
      <c r="J8" s="42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75</v>
      </c>
      <c r="G9" s="41" t="s">
        <v>74</v>
      </c>
      <c r="H9" s="41" t="s">
        <v>76</v>
      </c>
      <c r="I9" s="9" t="s">
        <v>77</v>
      </c>
      <c r="J9" s="10" t="s">
        <v>44</v>
      </c>
      <c r="K9" s="10" t="str">
        <f>K10</f>
        <v>2.fremmedsprog</v>
      </c>
      <c r="L9" s="31"/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75</v>
      </c>
      <c r="G10" s="41" t="s">
        <v>74</v>
      </c>
      <c r="H10" s="41" t="s">
        <v>76</v>
      </c>
      <c r="I10" s="9" t="s">
        <v>77</v>
      </c>
      <c r="J10" s="9" t="s">
        <v>42</v>
      </c>
      <c r="K10" s="43" t="s">
        <v>59</v>
      </c>
      <c r="L10" s="43" t="s">
        <v>79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87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9" t="str">
        <f>studieretning!D7</f>
        <v xml:space="preserve">         Geovidenskab A - Matematik A - Kemi B</v>
      </c>
      <c r="E7" s="49"/>
      <c r="F7" s="49"/>
      <c r="G7" s="49"/>
      <c r="H7" s="50"/>
      <c r="I7" s="50"/>
      <c r="J7" s="50"/>
      <c r="K7" s="47" t="str">
        <f>studieretning!K7</f>
        <v>2022-2025</v>
      </c>
      <c r="L7" s="47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Geovidenskab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8"/>
      <c r="C10" s="21">
        <v>80</v>
      </c>
      <c r="D10" s="21">
        <v>65</v>
      </c>
      <c r="E10" s="21">
        <v>50</v>
      </c>
      <c r="F10" s="21">
        <v>160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Geovidenskab A</v>
      </c>
      <c r="G11" s="19" t="str">
        <f>studieretning!G9</f>
        <v>Matematik A</v>
      </c>
      <c r="H11" s="30" t="str">
        <f>studieretning!H9</f>
        <v>Kemi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/>
      <c r="M11" s="19" t="s">
        <v>28</v>
      </c>
      <c r="N11" s="19" t="s">
        <v>7</v>
      </c>
      <c r="O11" s="19"/>
      <c r="P11" s="19"/>
    </row>
    <row r="12" spans="2:16" x14ac:dyDescent="0.2">
      <c r="B12" s="48"/>
      <c r="C12" s="21">
        <v>90</v>
      </c>
      <c r="D12" s="21">
        <v>75</v>
      </c>
      <c r="E12" s="21">
        <v>50</v>
      </c>
      <c r="F12" s="21">
        <v>150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/>
      <c r="M12" s="21">
        <v>50</v>
      </c>
      <c r="N12" s="21">
        <v>0</v>
      </c>
      <c r="O12" s="21"/>
      <c r="P12" s="21">
        <f>SUM(C12:O12)</f>
        <v>930</v>
      </c>
    </row>
    <row r="13" spans="2:16" x14ac:dyDescent="0.2"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Geovidenskab A</v>
      </c>
      <c r="G13" s="19" t="str">
        <f>studieretning!G10</f>
        <v>Matematik A</v>
      </c>
      <c r="H13" s="19" t="str">
        <f>studieretning!H10</f>
        <v>Kemi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8"/>
      <c r="C14" s="21">
        <v>90</v>
      </c>
      <c r="D14" s="21">
        <v>50</v>
      </c>
      <c r="E14" s="21">
        <v>50</v>
      </c>
      <c r="F14" s="21">
        <v>90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400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K15" sqref="K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7">
        <f>studieretning!C7</f>
        <v>0</v>
      </c>
      <c r="D7" s="49" t="str">
        <f>studieretning!D7</f>
        <v xml:space="preserve">         Geovidenskab A - Matematik A - Kemi B</v>
      </c>
      <c r="E7" s="49"/>
      <c r="F7" s="49"/>
      <c r="G7" s="49"/>
      <c r="H7" s="50"/>
      <c r="I7" s="50"/>
      <c r="J7" s="50"/>
      <c r="K7" s="47" t="str">
        <f>studieretning!K7</f>
        <v>2022-2025</v>
      </c>
      <c r="L7" s="47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Geovidenskab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8"/>
      <c r="C10" s="21">
        <v>30</v>
      </c>
      <c r="D10" s="21">
        <v>0</v>
      </c>
      <c r="E10" s="21">
        <v>0</v>
      </c>
      <c r="F10" s="21">
        <v>50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170</v>
      </c>
      <c r="P10" s="16"/>
    </row>
    <row r="11" spans="1:17" x14ac:dyDescent="0.2">
      <c r="A11" s="16"/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Geovidenskab A</v>
      </c>
      <c r="G11" s="19" t="str">
        <f>studieretning!G9</f>
        <v>Matematik A</v>
      </c>
      <c r="H11" s="30" t="str">
        <f>studieretning!H9</f>
        <v>Kemi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/>
      <c r="M11" s="19" t="s">
        <v>7</v>
      </c>
      <c r="N11" s="19"/>
      <c r="O11" s="19"/>
      <c r="P11" s="16"/>
    </row>
    <row r="12" spans="1:17" x14ac:dyDescent="0.2">
      <c r="A12" s="16"/>
      <c r="B12" s="48"/>
      <c r="C12" s="21">
        <v>30</v>
      </c>
      <c r="D12" s="21">
        <v>0</v>
      </c>
      <c r="E12" s="21">
        <v>0</v>
      </c>
      <c r="F12" s="21">
        <v>40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/>
      <c r="M12" s="21">
        <v>15</v>
      </c>
      <c r="N12" s="21"/>
      <c r="O12" s="21">
        <f>SUM(C12:N12)</f>
        <v>225</v>
      </c>
      <c r="P12" s="16"/>
    </row>
    <row r="13" spans="1:17" x14ac:dyDescent="0.2">
      <c r="A13" s="16"/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Geovidenskab A</v>
      </c>
      <c r="G13" s="19" t="str">
        <f>studieretning!G10</f>
        <v>Matematik A</v>
      </c>
      <c r="H13" s="19" t="str">
        <f>studieretning!H10</f>
        <v>Kemi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8"/>
      <c r="C14" s="21">
        <v>35</v>
      </c>
      <c r="D14" s="21">
        <v>10</v>
      </c>
      <c r="E14" s="21">
        <v>0</v>
      </c>
      <c r="F14" s="21">
        <v>20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169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564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1" t="s">
        <v>5</v>
      </c>
      <c r="C7" s="52"/>
      <c r="D7" s="52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9" t="s">
        <v>0</v>
      </c>
      <c r="C8" s="2" t="s">
        <v>6</v>
      </c>
      <c r="D8" s="53" t="s">
        <v>11</v>
      </c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/>
      <c r="C9" s="3"/>
      <c r="D9" s="56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x14ac:dyDescent="0.2">
      <c r="B10" s="59" t="s">
        <v>1</v>
      </c>
      <c r="C10" s="2" t="s">
        <v>7</v>
      </c>
      <c r="D10" s="53" t="s"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9"/>
      <c r="C11" s="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2:14" x14ac:dyDescent="0.2">
      <c r="B12" s="59" t="s">
        <v>2</v>
      </c>
      <c r="C12" s="2" t="s">
        <v>8</v>
      </c>
      <c r="D12" s="60" t="s">
        <v>40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2:14" x14ac:dyDescent="0.2">
      <c r="B13" s="59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5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B12" sqref="B1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33" t="s">
        <v>47</v>
      </c>
      <c r="C1" s="33" t="s">
        <v>26</v>
      </c>
      <c r="D1" s="5" t="s">
        <v>48</v>
      </c>
      <c r="E1" s="5" t="s">
        <v>49</v>
      </c>
      <c r="F1" s="33" t="s">
        <v>45</v>
      </c>
      <c r="G1" s="5" t="s">
        <v>64</v>
      </c>
      <c r="H1" s="33" t="s">
        <v>80</v>
      </c>
    </row>
    <row r="2" spans="1:8" x14ac:dyDescent="0.25">
      <c r="A2" s="13" t="s">
        <v>13</v>
      </c>
      <c r="B2" s="33" t="s">
        <v>27</v>
      </c>
      <c r="C2" s="35" t="s">
        <v>50</v>
      </c>
      <c r="D2" s="5" t="s">
        <v>67</v>
      </c>
      <c r="E2" s="5" t="s">
        <v>67</v>
      </c>
      <c r="F2" s="35" t="s">
        <v>63</v>
      </c>
      <c r="G2" s="5" t="s">
        <v>27</v>
      </c>
      <c r="H2" s="33" t="s">
        <v>27</v>
      </c>
    </row>
    <row r="3" spans="1:8" x14ac:dyDescent="0.25">
      <c r="A3" s="13" t="s">
        <v>14</v>
      </c>
      <c r="B3" s="36" t="s">
        <v>63</v>
      </c>
      <c r="C3" s="35" t="s">
        <v>52</v>
      </c>
      <c r="D3" s="13" t="s">
        <v>13</v>
      </c>
      <c r="E3" s="13" t="s">
        <v>13</v>
      </c>
      <c r="F3" s="35" t="s">
        <v>34</v>
      </c>
      <c r="G3" s="15" t="s">
        <v>67</v>
      </c>
      <c r="H3" s="34" t="s">
        <v>67</v>
      </c>
    </row>
    <row r="4" spans="1:8" x14ac:dyDescent="0.25">
      <c r="A4" s="5" t="s">
        <v>16</v>
      </c>
      <c r="B4" s="33" t="s">
        <v>85</v>
      </c>
      <c r="C4" s="35" t="s">
        <v>60</v>
      </c>
      <c r="D4" s="14" t="s">
        <v>90</v>
      </c>
      <c r="E4" s="14" t="s">
        <v>90</v>
      </c>
      <c r="F4" s="35" t="s">
        <v>91</v>
      </c>
      <c r="G4" s="14" t="s">
        <v>46</v>
      </c>
      <c r="H4" s="35" t="s">
        <v>63</v>
      </c>
    </row>
    <row r="5" spans="1:8" x14ac:dyDescent="0.25">
      <c r="A5" s="14" t="s">
        <v>15</v>
      </c>
      <c r="B5" s="36" t="s">
        <v>34</v>
      </c>
      <c r="C5" s="33" t="s">
        <v>94</v>
      </c>
      <c r="D5" s="14" t="s">
        <v>54</v>
      </c>
      <c r="E5" s="5" t="s">
        <v>65</v>
      </c>
      <c r="F5" s="35" t="s">
        <v>30</v>
      </c>
      <c r="G5" s="14" t="s">
        <v>13</v>
      </c>
      <c r="H5" s="35" t="s">
        <v>85</v>
      </c>
    </row>
    <row r="6" spans="1:8" x14ac:dyDescent="0.25">
      <c r="B6" s="36" t="s">
        <v>91</v>
      </c>
      <c r="C6" s="35" t="s">
        <v>51</v>
      </c>
      <c r="D6" s="13" t="s">
        <v>14</v>
      </c>
      <c r="E6" s="5" t="s">
        <v>70</v>
      </c>
      <c r="F6" s="35" t="s">
        <v>12</v>
      </c>
      <c r="G6" s="13" t="s">
        <v>34</v>
      </c>
      <c r="H6" s="36" t="s">
        <v>89</v>
      </c>
    </row>
    <row r="7" spans="1:8" x14ac:dyDescent="0.25">
      <c r="B7" s="36" t="s">
        <v>21</v>
      </c>
      <c r="C7" s="35" t="s">
        <v>53</v>
      </c>
      <c r="D7" s="13" t="s">
        <v>17</v>
      </c>
      <c r="E7" s="14" t="s">
        <v>68</v>
      </c>
      <c r="G7" s="13" t="s">
        <v>90</v>
      </c>
      <c r="H7" s="36" t="s">
        <v>34</v>
      </c>
    </row>
    <row r="8" spans="1:8" x14ac:dyDescent="0.25">
      <c r="B8" s="36" t="s">
        <v>22</v>
      </c>
      <c r="D8" s="13" t="s">
        <v>16</v>
      </c>
      <c r="E8" s="13" t="s">
        <v>14</v>
      </c>
      <c r="G8" s="13" t="s">
        <v>91</v>
      </c>
      <c r="H8" s="36" t="s">
        <v>90</v>
      </c>
    </row>
    <row r="9" spans="1:8" x14ac:dyDescent="0.25">
      <c r="B9" s="36" t="s">
        <v>55</v>
      </c>
      <c r="D9" s="14" t="s">
        <v>32</v>
      </c>
      <c r="E9" s="13" t="s">
        <v>17</v>
      </c>
      <c r="G9" s="14" t="s">
        <v>21</v>
      </c>
      <c r="H9" s="36" t="s">
        <v>91</v>
      </c>
    </row>
    <row r="10" spans="1:8" x14ac:dyDescent="0.25">
      <c r="B10" s="33" t="s">
        <v>88</v>
      </c>
      <c r="D10" s="14" t="s">
        <v>33</v>
      </c>
      <c r="E10" s="13" t="s">
        <v>16</v>
      </c>
      <c r="G10" s="14" t="s">
        <v>22</v>
      </c>
      <c r="H10" s="33" t="s">
        <v>81</v>
      </c>
    </row>
    <row r="11" spans="1:8" x14ac:dyDescent="0.25">
      <c r="B11" s="36" t="s">
        <v>61</v>
      </c>
      <c r="D11" s="14" t="s">
        <v>19</v>
      </c>
      <c r="E11" s="14" t="s">
        <v>32</v>
      </c>
      <c r="G11" s="14" t="s">
        <v>55</v>
      </c>
      <c r="H11" s="35" t="s">
        <v>21</v>
      </c>
    </row>
    <row r="12" spans="1:8" x14ac:dyDescent="0.25">
      <c r="B12" s="33" t="s">
        <v>97</v>
      </c>
      <c r="D12" s="14" t="s">
        <v>56</v>
      </c>
      <c r="E12" s="14" t="s">
        <v>33</v>
      </c>
      <c r="G12" s="14" t="s">
        <v>14</v>
      </c>
      <c r="H12" s="33" t="s">
        <v>65</v>
      </c>
    </row>
    <row r="13" spans="1:8" x14ac:dyDescent="0.25">
      <c r="B13" s="36" t="s">
        <v>18</v>
      </c>
      <c r="E13" s="14" t="s">
        <v>66</v>
      </c>
      <c r="G13" s="14" t="s">
        <v>17</v>
      </c>
      <c r="H13" s="35" t="s">
        <v>22</v>
      </c>
    </row>
    <row r="14" spans="1:8" x14ac:dyDescent="0.25">
      <c r="B14" s="36" t="s">
        <v>30</v>
      </c>
      <c r="E14" s="14" t="s">
        <v>19</v>
      </c>
      <c r="G14" s="13" t="s">
        <v>61</v>
      </c>
      <c r="H14" s="33" t="s">
        <v>70</v>
      </c>
    </row>
    <row r="15" spans="1:8" x14ac:dyDescent="0.25">
      <c r="B15" s="36" t="s">
        <v>12</v>
      </c>
      <c r="E15" s="5" t="s">
        <v>72</v>
      </c>
      <c r="G15" s="13" t="s">
        <v>20</v>
      </c>
      <c r="H15" s="33" t="s">
        <v>54</v>
      </c>
    </row>
    <row r="16" spans="1:8" x14ac:dyDescent="0.25">
      <c r="B16" s="36" t="s">
        <v>23</v>
      </c>
      <c r="E16" s="5" t="s">
        <v>71</v>
      </c>
      <c r="G16" s="13" t="s">
        <v>62</v>
      </c>
      <c r="H16" s="33" t="s">
        <v>68</v>
      </c>
    </row>
    <row r="17" spans="2:8" x14ac:dyDescent="0.25">
      <c r="B17" s="36" t="s">
        <v>24</v>
      </c>
      <c r="E17" s="14" t="s">
        <v>69</v>
      </c>
      <c r="G17" s="13" t="s">
        <v>18</v>
      </c>
      <c r="H17" s="35" t="s">
        <v>55</v>
      </c>
    </row>
    <row r="18" spans="2:8" x14ac:dyDescent="0.25">
      <c r="B18" s="33" t="s">
        <v>93</v>
      </c>
      <c r="G18" s="13" t="s">
        <v>16</v>
      </c>
      <c r="H18" s="35" t="s">
        <v>84</v>
      </c>
    </row>
    <row r="19" spans="2:8" x14ac:dyDescent="0.25">
      <c r="B19" s="36" t="s">
        <v>57</v>
      </c>
      <c r="E19" s="13"/>
      <c r="G19" s="13" t="s">
        <v>32</v>
      </c>
      <c r="H19" s="33" t="s">
        <v>88</v>
      </c>
    </row>
    <row r="20" spans="2:8" x14ac:dyDescent="0.25">
      <c r="E20" s="13"/>
      <c r="G20" s="13" t="s">
        <v>30</v>
      </c>
      <c r="H20" s="35" t="s">
        <v>17</v>
      </c>
    </row>
    <row r="21" spans="2:8" x14ac:dyDescent="0.25">
      <c r="E21" s="13"/>
      <c r="G21" s="13" t="s">
        <v>33</v>
      </c>
      <c r="H21" s="36" t="s">
        <v>61</v>
      </c>
    </row>
    <row r="22" spans="2:8" x14ac:dyDescent="0.25">
      <c r="E22" s="13"/>
      <c r="G22" s="13" t="s">
        <v>12</v>
      </c>
      <c r="H22" s="33" t="s">
        <v>97</v>
      </c>
    </row>
    <row r="23" spans="2:8" x14ac:dyDescent="0.25">
      <c r="E23" s="13"/>
      <c r="G23" s="13" t="s">
        <v>29</v>
      </c>
      <c r="H23" s="36" t="s">
        <v>83</v>
      </c>
    </row>
    <row r="24" spans="2:8" x14ac:dyDescent="0.25">
      <c r="E24" s="13"/>
      <c r="G24" s="13" t="s">
        <v>23</v>
      </c>
      <c r="H24" s="36" t="s">
        <v>18</v>
      </c>
    </row>
    <row r="25" spans="2:8" x14ac:dyDescent="0.25">
      <c r="E25" s="13"/>
      <c r="G25" s="13" t="s">
        <v>19</v>
      </c>
      <c r="H25" s="36" t="s">
        <v>32</v>
      </c>
    </row>
    <row r="26" spans="2:8" x14ac:dyDescent="0.25">
      <c r="E26" s="13"/>
      <c r="G26" s="13" t="s">
        <v>24</v>
      </c>
      <c r="H26" s="36" t="s">
        <v>30</v>
      </c>
    </row>
    <row r="27" spans="2:8" x14ac:dyDescent="0.25">
      <c r="G27" s="13" t="s">
        <v>57</v>
      </c>
      <c r="H27" s="33" t="s">
        <v>33</v>
      </c>
    </row>
    <row r="28" spans="2:8" x14ac:dyDescent="0.25">
      <c r="H28" s="33" t="s">
        <v>12</v>
      </c>
    </row>
    <row r="29" spans="2:8" x14ac:dyDescent="0.25">
      <c r="H29" s="33" t="s">
        <v>66</v>
      </c>
    </row>
    <row r="30" spans="2:8" x14ac:dyDescent="0.25">
      <c r="H30" s="36" t="s">
        <v>23</v>
      </c>
    </row>
    <row r="31" spans="2:8" x14ac:dyDescent="0.25">
      <c r="G31" s="13"/>
      <c r="H31" s="36" t="s">
        <v>19</v>
      </c>
    </row>
    <row r="32" spans="2:8" x14ac:dyDescent="0.25">
      <c r="H32" s="36" t="s">
        <v>24</v>
      </c>
    </row>
    <row r="33" spans="8:8" x14ac:dyDescent="0.25">
      <c r="H33" s="33" t="s">
        <v>82</v>
      </c>
    </row>
    <row r="34" spans="8:8" x14ac:dyDescent="0.25">
      <c r="H34" s="33" t="s">
        <v>72</v>
      </c>
    </row>
    <row r="35" spans="8:8" x14ac:dyDescent="0.25">
      <c r="H35" s="33" t="s">
        <v>95</v>
      </c>
    </row>
    <row r="36" spans="8:8" x14ac:dyDescent="0.25">
      <c r="H36" s="33" t="s">
        <v>92</v>
      </c>
    </row>
    <row r="37" spans="8:8" x14ac:dyDescent="0.25">
      <c r="H37" s="33" t="s">
        <v>93</v>
      </c>
    </row>
    <row r="38" spans="8:8" x14ac:dyDescent="0.25">
      <c r="H38" s="33" t="s">
        <v>71</v>
      </c>
    </row>
    <row r="39" spans="8:8" x14ac:dyDescent="0.25">
      <c r="H39" s="33" t="s">
        <v>56</v>
      </c>
    </row>
    <row r="40" spans="8:8" x14ac:dyDescent="0.25">
      <c r="H40" s="33" t="s">
        <v>69</v>
      </c>
    </row>
    <row r="41" spans="8:8" x14ac:dyDescent="0.25">
      <c r="H41" s="36" t="s">
        <v>57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G26 E19:E23 G14:G19 D6:D8 G21 G23 E8:E10 D3:E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2017-06-07T09:07:41Z</cp:lastPrinted>
  <dcterms:created xsi:type="dcterms:W3CDTF">2009-05-12T11:16:16Z</dcterms:created>
  <dcterms:modified xsi:type="dcterms:W3CDTF">2021-11-30T15:43:05Z</dcterms:modified>
</cp:coreProperties>
</file>