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2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externalReferences>
    <externalReference r:id="rId6"/>
  </externalReferences>
  <definedNames>
    <definedName name="_2.fr.sprog">valgfag!$C$2:$C$7</definedName>
    <definedName name="kunstn._fag">valgfag!#REF!</definedName>
    <definedName name="nat.vid.fag_B">valgfag A eller B</definedName>
    <definedName name="naturv.fag_B">valgfag!$A$2:$A$4</definedName>
    <definedName name="naturv.fag_C">valgfag!#REF!</definedName>
    <definedName name="valgfag">studieretning!$J$8</definedName>
    <definedName name="valgfag_A">valgfag!$D$3:$D$3</definedName>
    <definedName name="valgfag_A_eller_B">studieretning!$J$8</definedName>
    <definedName name="valgfag_B_1">valgfag!#REF!</definedName>
    <definedName name="valgfag_B_2">valgfag!#REF!</definedName>
    <definedName name="valgfag_C">valgfag!$B$2:$B$19</definedName>
    <definedName name="x">[1]valgfag!$B$2:$B$17</definedName>
  </definedNames>
  <calcPr calcId="162913"/>
</workbook>
</file>

<file path=xl/calcChain.xml><?xml version="1.0" encoding="utf-8"?>
<calcChain xmlns="http://schemas.openxmlformats.org/spreadsheetml/2006/main"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<sst xmlns="http://schemas.openxmlformats.org/spreadsheetml/2006/main" count="202" uniqueCount="96">
  <si>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</si>
  <si>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</si>
  <si>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</si>
  <si>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</si>
  <si>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</si>
  <si>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</si>
  <si>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</si>
  <si>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</si>
  <si>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</si>
  <si>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</si>
  <si>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</si>
  <si>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</si>
  <si>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</si>
  <si>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</si>
  <si>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</si>
  <si>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</si>
  <si>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</si>
  <si>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</si>
  <si>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</si>
  <si>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</si>
  <si>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</si>
  <si>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</si>
  <si>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</si>
  <si>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</si>
  <si>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</si>
  <si>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</si>
  <si>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</si>
  <si>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</si>
  <si>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</si>
  <si>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</si>
  <si>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</si>
  <si>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</si>
  <si>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</si>
  <si>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</si>
  <si>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</si>
  <si>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</si>
  <si>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</si>
  <si>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</si>
  <si>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</si>
  <si>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</si>
  <si>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</si>
  <si>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</si>
  <si>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</si>
  <si>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</si>
  <si>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</si>
  <si>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</si>
  <si>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</si>
  <si>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</si>
  <si>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</si>
  <si>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</si>
  <si>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</si>
  <si>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</si>
  <si>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</si>
  <si>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</si>
  <si>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</si>
  <si>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</si>
  <si>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</si>
  <si>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</si>
  <si>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</si>
  <si>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</si>
  <si>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</si>
  <si>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</si>
  <si>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</si>
  <si>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</si>
  <si>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</si>
  <si>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</si>
  <si>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</si>
  <si>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</si>
  <si>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</si>
  <si>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</si>
  <si>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</si>
  <si>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</si>
  <si>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Derefter skal du i 3.g vælge fag i Valgfag A, B eller C (medmindre den allerede er udfyldt).</t>
  </si>
  <si>
    <t>Samfundsfag A</t>
  </si>
  <si>
    <t>Fysik C</t>
  </si>
  <si>
    <t>Kunstnerisk fag</t>
  </si>
  <si>
    <t>Engelsk A</t>
  </si>
  <si>
    <t>Vælger du et fag med B+C, skal du lade rubrikken ved siden af stå med teksten Valgfag C.</t>
  </si>
  <si>
    <t>Kemi B</t>
  </si>
  <si>
    <t>Valgfag A, B eller C</t>
  </si>
  <si>
    <t>Matematik A</t>
  </si>
  <si>
    <t>Inf / kem</t>
  </si>
  <si>
    <t>Biologi C</t>
  </si>
  <si>
    <t>Du har mulighed for at vælge fag i de sorte rubrikker.</t>
  </si>
  <si>
    <t>Græsk C</t>
  </si>
  <si>
    <t>Informatik B</t>
  </si>
  <si>
    <t>Dramatik B</t>
  </si>
  <si>
    <t>Dramatik C</t>
  </si>
  <si>
    <t xml:space="preserve">         Samfundsfag A - Engelsk A (klima)</t>
  </si>
  <si>
    <t>Spansk forts. C</t>
  </si>
  <si>
    <t>Spansk forts. B+C</t>
  </si>
  <si>
    <t>Spansk forts. A</t>
  </si>
  <si>
    <t>Spansk forts. B</t>
  </si>
  <si>
    <t>2021-2024</t>
  </si>
  <si>
    <t>Design og arkitektur B</t>
  </si>
  <si>
    <t>Innovation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</si>
</sst>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Fill="1" applyBorder="1" applyAlignment="1"/>
    <xf numFmtId="0" fontId="15" fillId="0" borderId="0" xfId="0" applyFont="1" applyFill="1" applyBorder="1" applyAlignme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3" borderId="5" xfId="0" applyFont="1" applyFill="1" applyBorder="1" applyAlignment="1"/>
    <xf numFmtId="0" fontId="15" fillId="3" borderId="0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9" fillId="0" borderId="0" xfId="0" applyFont="1" applyFill="1"/>
    <xf numFmtId="0" fontId="12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/>
    <xf numFmtId="0" fontId="15" fillId="2" borderId="5" xfId="0" applyFont="1" applyFill="1" applyBorder="1" applyAlignment="1"/>
    <xf numFmtId="0" fontId="15" fillId="2" borderId="0" xfId="0" applyFont="1" applyFill="1" applyBorder="1" applyAlignment="1"/>
    <xf numFmtId="0" fontId="8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%20Undervisning,%20Aktiviteter/78%20Studieretninger%20og%20valgfag/783%20Studieretninger/reform/17_18%20%20%20MU%20A%20-%20MA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ieretning"/>
      <sheetName val="antal timer"/>
      <sheetName val="elevtid"/>
      <sheetName val="større skriftlige opgaver"/>
      <sheetName val="valgfag"/>
    </sheetNames>
    <sheetDataSet>
      <sheetData sheetId="0"/>
      <sheetData sheetId="1"/>
      <sheetData sheetId="2"/>
      <sheetData sheetId="3"/>
      <sheetData sheetId="4">
        <row r="2">
          <cell r="B2" t="str">
            <v>Astronomi C</v>
          </cell>
        </row>
        <row r="3">
          <cell r="B3" t="str">
            <v>Billedkunst C</v>
          </cell>
        </row>
        <row r="4">
          <cell r="B4" t="str">
            <v>Design og arkitektur C</v>
          </cell>
        </row>
        <row r="5">
          <cell r="B5" t="str">
            <v>Drama C</v>
          </cell>
        </row>
        <row r="6">
          <cell r="B6" t="str">
            <v>Erhvervsøkonomi C</v>
          </cell>
        </row>
        <row r="7">
          <cell r="B7" t="str">
            <v>Filosofi C</v>
          </cell>
        </row>
        <row r="8">
          <cell r="B8" t="str">
            <v>Fransk forts. C</v>
          </cell>
        </row>
        <row r="9">
          <cell r="B9" t="str">
            <v>Informatik C</v>
          </cell>
        </row>
        <row r="10">
          <cell r="B10" t="str">
            <v>Kemi C</v>
          </cell>
        </row>
        <row r="11">
          <cell r="B11" t="str">
            <v>Kinesiske områdest. C</v>
          </cell>
        </row>
        <row r="12">
          <cell r="B12" t="str">
            <v>Latin C</v>
          </cell>
        </row>
        <row r="13">
          <cell r="B13" t="str">
            <v>Mediefag C</v>
          </cell>
        </row>
        <row r="14">
          <cell r="B14" t="str">
            <v>Naturgeografi C</v>
          </cell>
        </row>
        <row r="15">
          <cell r="B15" t="str">
            <v>Psykologi C</v>
          </cell>
        </row>
        <row r="16">
          <cell r="B16" t="str">
            <v>Retorik C</v>
          </cell>
        </row>
        <row r="17">
          <cell r="B17" t="str">
            <v>Tysk forts. C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showGridLines="0" showRowColHeaders="0" tabSelected="1" zoomScaleNormal="100" workbookViewId="0">
      <selection activeCell="L10" sqref="L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39"/>
      <c r="C7" s="40"/>
      <c r="D7" s="48" t="s">
        <v>88</v>
      </c>
      <c r="E7" s="49"/>
      <c r="F7" s="49"/>
      <c r="G7" s="49"/>
      <c r="H7" s="49"/>
      <c r="I7" s="49"/>
      <c r="J7" s="49"/>
      <c r="K7" s="48" t="s">
        <v>93</v>
      </c>
      <c r="L7" s="50"/>
      <c r="M7" s="5"/>
      <c r="N7" s="5"/>
      <c r="O7" s="5"/>
      <c r="P7" s="5"/>
      <c r="Q7" s="5"/>
    </row>
    <row r="8" spans="1:17" ht="24.95" customHeight="1" x14ac:dyDescent="0.25">
      <c r="A8" s="5"/>
      <c r="B8" s="38" t="s">
        <v>37</v>
      </c>
      <c r="C8" s="8" t="s">
        <v>38</v>
      </c>
      <c r="D8" s="8" t="s">
        <v>39</v>
      </c>
      <c r="E8" s="8" t="s">
        <v>41</v>
      </c>
      <c r="F8" s="41" t="s">
        <v>73</v>
      </c>
      <c r="G8" s="41" t="s">
        <v>76</v>
      </c>
      <c r="H8" s="44" t="s">
        <v>15</v>
      </c>
      <c r="I8" s="42" t="str">
        <f>IF(K9="Fransk beg. A",K9,IF(K9="Tysk beg. A",K9,IF(K9="Spansk beg. A",K9,"Valgfag A, B eller C")))</f>
        <v>Valgfag A, B eller C</v>
      </c>
      <c r="J8" s="42" t="s">
        <v>46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38" t="s">
        <v>36</v>
      </c>
      <c r="C9" s="9" t="s">
        <v>38</v>
      </c>
      <c r="D9" s="9" t="s">
        <v>39</v>
      </c>
      <c r="E9" s="9" t="s">
        <v>41</v>
      </c>
      <c r="F9" s="41" t="s">
        <v>73</v>
      </c>
      <c r="G9" s="41" t="s">
        <v>76</v>
      </c>
      <c r="H9" s="31" t="s">
        <v>15</v>
      </c>
      <c r="I9" s="9" t="s">
        <v>16</v>
      </c>
      <c r="J9" s="10" t="s">
        <v>43</v>
      </c>
      <c r="K9" s="10" t="str">
        <f>K10</f>
        <v>2.fremmedsprog</v>
      </c>
      <c r="L9" s="32" t="s">
        <v>42</v>
      </c>
      <c r="M9" s="5"/>
      <c r="N9" s="5"/>
      <c r="O9" s="5"/>
      <c r="P9" s="5"/>
      <c r="Q9" s="5"/>
    </row>
    <row r="10" spans="1:17" ht="24.95" customHeight="1" x14ac:dyDescent="0.25">
      <c r="A10" s="5"/>
      <c r="B10" s="38" t="s">
        <v>35</v>
      </c>
      <c r="C10" s="9" t="s">
        <v>38</v>
      </c>
      <c r="D10" s="9" t="s">
        <v>39</v>
      </c>
      <c r="E10" s="9" t="s">
        <v>41</v>
      </c>
      <c r="F10" s="41" t="s">
        <v>73</v>
      </c>
      <c r="G10" s="41" t="s">
        <v>76</v>
      </c>
      <c r="H10" s="31" t="s">
        <v>74</v>
      </c>
      <c r="I10" s="9" t="s">
        <v>16</v>
      </c>
      <c r="J10" s="9" t="s">
        <v>82</v>
      </c>
      <c r="K10" s="43" t="s">
        <v>58</v>
      </c>
      <c r="L10" s="43" t="s">
        <v>75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37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83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57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72</v>
      </c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2" t="s">
        <v>77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sheetProtection selectLockedCells="1"/>
  <dataConsolidate/>
  <mergeCells count="2">
    <mergeCell ref="D7:J7"/>
    <mergeCell ref="K7:L7"/>
  </mergeCells>
  <phoneticPr fontId="3" type="noConversion"/>
  <dataValidations count="2">
    <dataValidation type="list" allowBlank="1" showInputMessage="1" showErrorMessage="1" sqref="K10">
      <formula1>_2.fr.sprog</formula1>
    </dataValidation>
    <dataValidation type="list" allowBlank="1" showInputMessage="1" showErrorMessage="1" sqref="J8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6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valgfag!$H$2:$H$40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H11" sqref="H11"/>
    </sheetView>
  </sheetViews>
  <sheetFormatPr defaultRowHeight="12.75" x14ac:dyDescent="0.2"/>
  <cols>
    <col min="1" max="1" width="20.7109375" style="16" customWidth="1"/>
    <col min="2" max="2" width="3" style="16" customWidth="1"/>
    <col min="3" max="6" width="14.7109375" style="16" customWidth="1"/>
    <col min="7" max="7" width="16.140625" style="16" bestFit="1" customWidth="1"/>
    <col min="8" max="8" width="22.140625" style="16" bestFit="1" customWidth="1"/>
    <col min="9" max="10" width="16" style="16" bestFit="1" customWidth="1"/>
    <col min="11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studieretning!C7</f>
        <v>0</v>
      </c>
      <c r="D7" s="53" t="str">
        <f>studieretning!D7</f>
        <v xml:space="preserve">         Samfundsfag A - Engelsk A (klima)</v>
      </c>
      <c r="E7" s="53"/>
      <c r="F7" s="53"/>
      <c r="G7" s="53"/>
      <c r="H7" s="54"/>
      <c r="I7" s="54"/>
      <c r="J7" s="54"/>
      <c r="K7" s="51" t="str">
        <f>studieretning!K7</f>
        <v>2021-2024</v>
      </c>
      <c r="L7" s="51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52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Samfundsfag A</v>
      </c>
      <c r="G9" s="19" t="str">
        <f>studieretning!G8</f>
        <v>Engelsk A</v>
      </c>
      <c r="H9" s="19" t="str">
        <f>studieretning!H8</f>
        <v>Naturgeografi B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52"/>
      <c r="C10" s="21">
        <v>80</v>
      </c>
      <c r="D10" s="21">
        <v>65</v>
      </c>
      <c r="E10" s="21">
        <v>50</v>
      </c>
      <c r="F10" s="21">
        <v>115</v>
      </c>
      <c r="G10" s="21">
        <v>125</v>
      </c>
      <c r="H10" s="22">
        <v>125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820</v>
      </c>
    </row>
    <row r="11" spans="2:16" x14ac:dyDescent="0.2">
      <c r="B11" s="52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Samfundsfag A</v>
      </c>
      <c r="G11" s="19" t="str">
        <f>studieretning!G9</f>
        <v>Engelsk A</v>
      </c>
      <c r="H11" s="30" t="str">
        <f>studieretning!H9</f>
        <v>Naturgeografi B</v>
      </c>
      <c r="I11" s="19" t="str">
        <f>studieretning!I9</f>
        <v>Matematik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Oldtidskundskab C</v>
      </c>
      <c r="M11" s="19" t="s">
        <v>28</v>
      </c>
      <c r="N11" s="19" t="s">
        <v>7</v>
      </c>
      <c r="O11" s="19"/>
      <c r="P11" s="19"/>
    </row>
    <row r="12" spans="2:16" x14ac:dyDescent="0.2">
      <c r="B12" s="52"/>
      <c r="C12" s="21">
        <v>90</v>
      </c>
      <c r="D12" s="21">
        <v>75</v>
      </c>
      <c r="E12" s="21">
        <v>50</v>
      </c>
      <c r="F12" s="21">
        <v>120</v>
      </c>
      <c r="G12" s="21">
        <v>105</v>
      </c>
      <c r="H12" s="21">
        <v>75</v>
      </c>
      <c r="I12" s="21">
        <v>125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940</v>
      </c>
    </row>
    <row r="13" spans="2:16" x14ac:dyDescent="0.2">
      <c r="B13" s="52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Samfundsfag A</v>
      </c>
      <c r="G13" s="19" t="str">
        <f>studieretning!G10</f>
        <v>Engelsk A</v>
      </c>
      <c r="H13" s="19" t="str">
        <f>studieretning!H10</f>
        <v>Fysik C</v>
      </c>
      <c r="I13" s="19" t="str">
        <f>studieretning!I10</f>
        <v>Matematik B</v>
      </c>
      <c r="J13" s="19" t="str">
        <f>studieretning!J10</f>
        <v>Biologi C</v>
      </c>
      <c r="K13" s="19" t="str">
        <f>studieretning!K10</f>
        <v>2.fremmedsprog</v>
      </c>
      <c r="L13" s="19" t="str">
        <f>studieretning!L10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52"/>
      <c r="C14" s="21">
        <v>90</v>
      </c>
      <c r="D14" s="21">
        <v>50</v>
      </c>
      <c r="E14" s="21">
        <v>50</v>
      </c>
      <c r="F14" s="21">
        <v>90</v>
      </c>
      <c r="G14" s="21">
        <v>105</v>
      </c>
      <c r="H14" s="21">
        <v>75</v>
      </c>
      <c r="I14" s="21">
        <v>125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325</v>
      </c>
      <c r="G15" s="24">
        <f>G14+G12+G10</f>
        <v>335</v>
      </c>
      <c r="H15" s="24"/>
      <c r="I15" s="24">
        <f>I14+I12</f>
        <v>250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G11" sqref="G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36">
        <f>studieretning!C7</f>
        <v>0</v>
      </c>
      <c r="D7" s="53" t="str">
        <f>studieretning!D7</f>
        <v xml:space="preserve">         Samfundsfag A - Engelsk A (klima)</v>
      </c>
      <c r="E7" s="53"/>
      <c r="F7" s="53"/>
      <c r="G7" s="53"/>
      <c r="H7" s="54"/>
      <c r="I7" s="54"/>
      <c r="J7" s="54"/>
      <c r="K7" s="51" t="str">
        <f>studieretning!K7</f>
        <v>2021-2024</v>
      </c>
      <c r="L7" s="51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52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Samfundsfag A</v>
      </c>
      <c r="G9" s="19" t="str">
        <f>studieretning!G8</f>
        <v>Engelsk A</v>
      </c>
      <c r="H9" s="19" t="str">
        <f>studieretning!H8</f>
        <v>Naturgeografi B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52"/>
      <c r="C10" s="21">
        <v>30</v>
      </c>
      <c r="D10" s="21">
        <v>0</v>
      </c>
      <c r="E10" s="21">
        <v>0</v>
      </c>
      <c r="F10" s="21">
        <v>40</v>
      </c>
      <c r="G10" s="21">
        <v>40</v>
      </c>
      <c r="H10" s="22">
        <v>45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185</v>
      </c>
      <c r="P10" s="16"/>
    </row>
    <row r="11" spans="1:17" x14ac:dyDescent="0.2">
      <c r="A11" s="16"/>
      <c r="B11" s="52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Samfundsfag A</v>
      </c>
      <c r="G11" s="19" t="str">
        <f>studieretning!G9</f>
        <v>Engelsk A</v>
      </c>
      <c r="H11" s="30" t="str">
        <f>studieretning!H9</f>
        <v>Naturgeografi B</v>
      </c>
      <c r="I11" s="19" t="str">
        <f>studieretning!I9</f>
        <v>Matematik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Oldtidskundskab C</v>
      </c>
      <c r="M11" s="19" t="s">
        <v>7</v>
      </c>
      <c r="N11" s="19"/>
      <c r="O11" s="19"/>
      <c r="P11" s="16"/>
    </row>
    <row r="12" spans="1:17" x14ac:dyDescent="0.2">
      <c r="A12" s="16"/>
      <c r="B12" s="52"/>
      <c r="C12" s="21">
        <v>30</v>
      </c>
      <c r="D12" s="21">
        <v>0</v>
      </c>
      <c r="E12" s="21">
        <v>0</v>
      </c>
      <c r="F12" s="21">
        <v>40</v>
      </c>
      <c r="G12" s="21">
        <v>30</v>
      </c>
      <c r="H12" s="21">
        <v>10</v>
      </c>
      <c r="I12" s="21">
        <v>60</v>
      </c>
      <c r="J12" s="24">
        <v>0</v>
      </c>
      <c r="K12" s="21">
        <v>25</v>
      </c>
      <c r="L12" s="21">
        <v>0</v>
      </c>
      <c r="M12" s="21">
        <v>15</v>
      </c>
      <c r="N12" s="21"/>
      <c r="O12" s="21">
        <f>SUM(C12:N12)</f>
        <v>210</v>
      </c>
      <c r="P12" s="16"/>
    </row>
    <row r="13" spans="1:17" x14ac:dyDescent="0.2">
      <c r="A13" s="16"/>
      <c r="B13" s="52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Samfundsfag A</v>
      </c>
      <c r="G13" s="19" t="str">
        <f>studieretning!G10</f>
        <v>Engelsk A</v>
      </c>
      <c r="H13" s="19" t="str">
        <f>studieretning!H10</f>
        <v>Fysik C</v>
      </c>
      <c r="I13" s="19" t="str">
        <f>studieretning!I10</f>
        <v>Matematik B</v>
      </c>
      <c r="J13" s="19" t="str">
        <f>studieretning!J10</f>
        <v>Biologi C</v>
      </c>
      <c r="K13" s="19" t="str">
        <f>studieretning!K10</f>
        <v>2.fremmedsprog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52"/>
      <c r="C14" s="21">
        <v>35</v>
      </c>
      <c r="D14" s="21">
        <v>10</v>
      </c>
      <c r="E14" s="21">
        <v>0</v>
      </c>
      <c r="F14" s="21">
        <v>20</v>
      </c>
      <c r="G14" s="21">
        <v>20</v>
      </c>
      <c r="H14" s="21">
        <v>10</v>
      </c>
      <c r="I14" s="21">
        <v>40</v>
      </c>
      <c r="J14" s="21">
        <v>10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164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100</v>
      </c>
      <c r="G15" s="24">
        <f>G14+G12+G10</f>
        <v>90</v>
      </c>
      <c r="H15" s="24"/>
      <c r="I15" s="24">
        <f>I14+I12</f>
        <v>100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559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5" t="s">
        <v>5</v>
      </c>
      <c r="C7" s="56"/>
      <c r="D7" s="56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3" t="s">
        <v>0</v>
      </c>
      <c r="C8" s="2" t="s">
        <v>6</v>
      </c>
      <c r="D8" s="57" t="s">
        <v>11</v>
      </c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2:14" x14ac:dyDescent="0.2">
      <c r="B9" s="63"/>
      <c r="C9" s="3"/>
      <c r="D9" s="60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2:14" x14ac:dyDescent="0.2">
      <c r="B10" s="63" t="s">
        <v>1</v>
      </c>
      <c r="C10" s="2" t="s">
        <v>7</v>
      </c>
      <c r="D10" s="57" t="s">
        <v>10</v>
      </c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2:14" x14ac:dyDescent="0.2">
      <c r="B11" s="63"/>
      <c r="C11" s="4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2:14" x14ac:dyDescent="0.2">
      <c r="B12" s="63" t="s">
        <v>2</v>
      </c>
      <c r="C12" s="2" t="s">
        <v>8</v>
      </c>
      <c r="D12" s="64" t="s">
        <v>40</v>
      </c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2:14" x14ac:dyDescent="0.2">
      <c r="B13" s="63"/>
      <c r="C13" s="3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9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Normal="100" workbookViewId="0">
      <selection activeCell="B11" sqref="B11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11.85546875" style="5" bestFit="1" customWidth="1"/>
    <col min="10" max="16384" width="9.140625" style="5"/>
  </cols>
  <sheetData>
    <row r="1" spans="1:9" x14ac:dyDescent="0.25">
      <c r="A1" s="45" t="s">
        <v>25</v>
      </c>
      <c r="B1" s="33" t="s">
        <v>46</v>
      </c>
      <c r="C1" s="33" t="s">
        <v>26</v>
      </c>
      <c r="D1" s="5" t="s">
        <v>47</v>
      </c>
      <c r="E1" s="5" t="s">
        <v>48</v>
      </c>
      <c r="F1" s="33" t="s">
        <v>44</v>
      </c>
      <c r="G1" s="5" t="s">
        <v>63</v>
      </c>
      <c r="H1" s="33" t="s">
        <v>79</v>
      </c>
      <c r="I1" s="45" t="s">
        <v>81</v>
      </c>
    </row>
    <row r="2" spans="1:9" x14ac:dyDescent="0.25">
      <c r="A2" s="46" t="s">
        <v>14</v>
      </c>
      <c r="B2" s="33" t="s">
        <v>27</v>
      </c>
      <c r="C2" s="35" t="s">
        <v>49</v>
      </c>
      <c r="D2" s="5" t="s">
        <v>66</v>
      </c>
      <c r="E2" s="5" t="s">
        <v>66</v>
      </c>
      <c r="F2" s="35" t="s">
        <v>62</v>
      </c>
      <c r="G2" s="5" t="s">
        <v>27</v>
      </c>
      <c r="H2" s="33" t="s">
        <v>27</v>
      </c>
      <c r="I2" s="45" t="s">
        <v>60</v>
      </c>
    </row>
    <row r="3" spans="1:9" x14ac:dyDescent="0.25">
      <c r="A3" s="45" t="s">
        <v>85</v>
      </c>
      <c r="B3" s="34" t="s">
        <v>62</v>
      </c>
      <c r="C3" s="35" t="s">
        <v>51</v>
      </c>
      <c r="D3" s="13" t="s">
        <v>13</v>
      </c>
      <c r="E3" s="13" t="s">
        <v>13</v>
      </c>
      <c r="F3" s="35" t="s">
        <v>34</v>
      </c>
      <c r="G3" s="15" t="s">
        <v>66</v>
      </c>
      <c r="H3" s="33" t="s">
        <v>66</v>
      </c>
      <c r="I3" s="45" t="s">
        <v>20</v>
      </c>
    </row>
    <row r="4" spans="1:9" x14ac:dyDescent="0.25">
      <c r="A4" s="47" t="s">
        <v>78</v>
      </c>
      <c r="B4" s="34" t="s">
        <v>34</v>
      </c>
      <c r="C4" s="35" t="s">
        <v>59</v>
      </c>
      <c r="D4" s="14" t="s">
        <v>86</v>
      </c>
      <c r="E4" s="14" t="s">
        <v>86</v>
      </c>
      <c r="F4" s="35" t="s">
        <v>87</v>
      </c>
      <c r="G4" s="14" t="s">
        <v>45</v>
      </c>
      <c r="H4" s="33" t="s">
        <v>62</v>
      </c>
    </row>
    <row r="5" spans="1:9" x14ac:dyDescent="0.25">
      <c r="A5" s="45" t="s">
        <v>15</v>
      </c>
      <c r="B5" s="34" t="s">
        <v>87</v>
      </c>
      <c r="C5" s="33" t="s">
        <v>92</v>
      </c>
      <c r="D5" s="14" t="s">
        <v>53</v>
      </c>
      <c r="E5" s="5" t="s">
        <v>64</v>
      </c>
      <c r="F5" s="35" t="s">
        <v>30</v>
      </c>
      <c r="G5" s="14" t="s">
        <v>13</v>
      </c>
      <c r="H5" s="33" t="s">
        <v>13</v>
      </c>
    </row>
    <row r="6" spans="1:9" x14ac:dyDescent="0.25">
      <c r="B6" s="34" t="s">
        <v>21</v>
      </c>
      <c r="C6" s="35" t="s">
        <v>50</v>
      </c>
      <c r="D6" s="13" t="s">
        <v>14</v>
      </c>
      <c r="E6" s="5" t="s">
        <v>69</v>
      </c>
      <c r="F6" s="35" t="s">
        <v>12</v>
      </c>
      <c r="G6" s="13" t="s">
        <v>34</v>
      </c>
      <c r="H6" s="33" t="s">
        <v>34</v>
      </c>
    </row>
    <row r="7" spans="1:9" x14ac:dyDescent="0.25">
      <c r="B7" s="34" t="s">
        <v>22</v>
      </c>
      <c r="C7" s="35" t="s">
        <v>52</v>
      </c>
      <c r="D7" s="13" t="s">
        <v>17</v>
      </c>
      <c r="E7" s="14" t="s">
        <v>67</v>
      </c>
      <c r="G7" s="13" t="s">
        <v>86</v>
      </c>
      <c r="H7" s="33" t="s">
        <v>94</v>
      </c>
    </row>
    <row r="8" spans="1:9" x14ac:dyDescent="0.25">
      <c r="B8" s="34" t="s">
        <v>54</v>
      </c>
      <c r="D8" s="13" t="s">
        <v>16</v>
      </c>
      <c r="E8" s="13" t="s">
        <v>14</v>
      </c>
      <c r="G8" s="13" t="s">
        <v>87</v>
      </c>
      <c r="H8" s="33" t="s">
        <v>86</v>
      </c>
    </row>
    <row r="9" spans="1:9" x14ac:dyDescent="0.25">
      <c r="B9" s="33" t="s">
        <v>84</v>
      </c>
      <c r="D9" s="14" t="s">
        <v>32</v>
      </c>
      <c r="E9" s="13" t="s">
        <v>17</v>
      </c>
      <c r="G9" s="14" t="s">
        <v>21</v>
      </c>
      <c r="H9" s="33" t="s">
        <v>87</v>
      </c>
    </row>
    <row r="10" spans="1:9" x14ac:dyDescent="0.25">
      <c r="B10" s="33" t="s">
        <v>60</v>
      </c>
      <c r="D10" s="14" t="s">
        <v>33</v>
      </c>
      <c r="E10" s="13" t="s">
        <v>16</v>
      </c>
      <c r="G10" s="14" t="s">
        <v>22</v>
      </c>
      <c r="H10" s="33" t="s">
        <v>21</v>
      </c>
    </row>
    <row r="11" spans="1:9" x14ac:dyDescent="0.25">
      <c r="B11" s="33" t="s">
        <v>95</v>
      </c>
      <c r="D11" s="14" t="s">
        <v>19</v>
      </c>
      <c r="E11" s="14" t="s">
        <v>32</v>
      </c>
      <c r="G11" s="14" t="s">
        <v>54</v>
      </c>
      <c r="H11" s="33" t="s">
        <v>64</v>
      </c>
    </row>
    <row r="12" spans="1:9" x14ac:dyDescent="0.25">
      <c r="B12" s="34" t="s">
        <v>20</v>
      </c>
      <c r="D12" s="14" t="s">
        <v>55</v>
      </c>
      <c r="E12" s="14" t="s">
        <v>33</v>
      </c>
      <c r="G12" s="14" t="s">
        <v>14</v>
      </c>
      <c r="H12" s="33" t="s">
        <v>22</v>
      </c>
    </row>
    <row r="13" spans="1:9" x14ac:dyDescent="0.25">
      <c r="B13" s="34" t="s">
        <v>18</v>
      </c>
      <c r="E13" s="14" t="s">
        <v>65</v>
      </c>
      <c r="G13" s="14" t="s">
        <v>17</v>
      </c>
      <c r="H13" s="33" t="s">
        <v>69</v>
      </c>
    </row>
    <row r="14" spans="1:9" x14ac:dyDescent="0.25">
      <c r="B14" s="34" t="s">
        <v>30</v>
      </c>
      <c r="E14" s="14" t="s">
        <v>19</v>
      </c>
      <c r="G14" s="13" t="s">
        <v>60</v>
      </c>
      <c r="H14" s="33" t="s">
        <v>53</v>
      </c>
    </row>
    <row r="15" spans="1:9" x14ac:dyDescent="0.25">
      <c r="B15" s="34" t="s">
        <v>12</v>
      </c>
      <c r="E15" s="5" t="s">
        <v>71</v>
      </c>
      <c r="G15" s="13" t="s">
        <v>20</v>
      </c>
      <c r="H15" s="33" t="s">
        <v>67</v>
      </c>
    </row>
    <row r="16" spans="1:9" x14ac:dyDescent="0.25">
      <c r="B16" s="34" t="s">
        <v>23</v>
      </c>
      <c r="E16" s="5" t="s">
        <v>70</v>
      </c>
      <c r="G16" s="13" t="s">
        <v>61</v>
      </c>
      <c r="H16" s="33" t="s">
        <v>54</v>
      </c>
    </row>
    <row r="17" spans="2:8" x14ac:dyDescent="0.25">
      <c r="B17" s="34" t="s">
        <v>24</v>
      </c>
      <c r="E17" s="14" t="s">
        <v>68</v>
      </c>
      <c r="G17" s="13" t="s">
        <v>18</v>
      </c>
      <c r="H17" s="33" t="s">
        <v>14</v>
      </c>
    </row>
    <row r="18" spans="2:8" x14ac:dyDescent="0.25">
      <c r="B18" s="33" t="s">
        <v>89</v>
      </c>
      <c r="G18" s="13" t="s">
        <v>16</v>
      </c>
      <c r="H18" s="33" t="s">
        <v>84</v>
      </c>
    </row>
    <row r="19" spans="2:8" x14ac:dyDescent="0.25">
      <c r="B19" s="34" t="s">
        <v>56</v>
      </c>
      <c r="E19" s="13"/>
      <c r="G19" s="13" t="s">
        <v>32</v>
      </c>
      <c r="H19" s="33" t="s">
        <v>17</v>
      </c>
    </row>
    <row r="20" spans="2:8" x14ac:dyDescent="0.25">
      <c r="E20" s="13"/>
      <c r="G20" s="13" t="s">
        <v>30</v>
      </c>
      <c r="H20" s="33" t="s">
        <v>60</v>
      </c>
    </row>
    <row r="21" spans="2:8" x14ac:dyDescent="0.25">
      <c r="E21" s="13"/>
      <c r="G21" s="13" t="s">
        <v>33</v>
      </c>
      <c r="H21" s="33" t="s">
        <v>95</v>
      </c>
    </row>
    <row r="22" spans="2:8" x14ac:dyDescent="0.25">
      <c r="E22" s="13"/>
      <c r="G22" s="13" t="s">
        <v>12</v>
      </c>
      <c r="H22" s="33" t="s">
        <v>20</v>
      </c>
    </row>
    <row r="23" spans="2:8" x14ac:dyDescent="0.25">
      <c r="E23" s="13"/>
      <c r="G23" s="13" t="s">
        <v>29</v>
      </c>
      <c r="H23" s="33" t="s">
        <v>18</v>
      </c>
    </row>
    <row r="24" spans="2:8" x14ac:dyDescent="0.25">
      <c r="E24" s="13"/>
      <c r="G24" s="13" t="s">
        <v>23</v>
      </c>
      <c r="H24" s="33" t="s">
        <v>80</v>
      </c>
    </row>
    <row r="25" spans="2:8" x14ac:dyDescent="0.25">
      <c r="E25" s="13"/>
      <c r="G25" s="13" t="s">
        <v>19</v>
      </c>
      <c r="H25" s="33" t="s">
        <v>32</v>
      </c>
    </row>
    <row r="26" spans="2:8" x14ac:dyDescent="0.25">
      <c r="E26" s="13"/>
      <c r="G26" s="13" t="s">
        <v>24</v>
      </c>
      <c r="H26" s="33" t="s">
        <v>30</v>
      </c>
    </row>
    <row r="27" spans="2:8" x14ac:dyDescent="0.25">
      <c r="G27" s="13" t="s">
        <v>56</v>
      </c>
      <c r="H27" s="33" t="s">
        <v>33</v>
      </c>
    </row>
    <row r="28" spans="2:8" x14ac:dyDescent="0.25">
      <c r="H28" s="33" t="s">
        <v>12</v>
      </c>
    </row>
    <row r="29" spans="2:8" x14ac:dyDescent="0.25">
      <c r="H29" s="33" t="s">
        <v>65</v>
      </c>
    </row>
    <row r="30" spans="2:8" x14ac:dyDescent="0.25">
      <c r="H30" s="33" t="s">
        <v>23</v>
      </c>
    </row>
    <row r="31" spans="2:8" x14ac:dyDescent="0.25">
      <c r="G31" s="13"/>
      <c r="H31" s="33" t="s">
        <v>19</v>
      </c>
    </row>
    <row r="32" spans="2:8" x14ac:dyDescent="0.25">
      <c r="H32" s="33" t="s">
        <v>24</v>
      </c>
    </row>
    <row r="33" spans="8:8" x14ac:dyDescent="0.25">
      <c r="H33" s="33" t="s">
        <v>71</v>
      </c>
    </row>
    <row r="34" spans="8:8" x14ac:dyDescent="0.25">
      <c r="H34" s="33" t="s">
        <v>91</v>
      </c>
    </row>
    <row r="35" spans="8:8" x14ac:dyDescent="0.25">
      <c r="H35" s="33" t="s">
        <v>90</v>
      </c>
    </row>
    <row r="36" spans="8:8" x14ac:dyDescent="0.25">
      <c r="H36" s="33" t="s">
        <v>89</v>
      </c>
    </row>
    <row r="37" spans="8:8" x14ac:dyDescent="0.25">
      <c r="H37" s="33" t="s">
        <v>70</v>
      </c>
    </row>
    <row r="38" spans="8:8" x14ac:dyDescent="0.25">
      <c r="H38" s="33" t="s">
        <v>55</v>
      </c>
    </row>
    <row r="39" spans="8:8" x14ac:dyDescent="0.25">
      <c r="H39" s="33" t="s">
        <v>68</v>
      </c>
    </row>
    <row r="40" spans="8:8" x14ac:dyDescent="0.25">
      <c r="H40" s="33" t="s">
        <v>56</v>
      </c>
    </row>
  </sheetData>
  <sheetProtection selectLockedCells="1"/>
  <sortState ref="G2:G30">
    <sortCondition ref="G2:G30"/>
  </sortState>
  <phoneticPr fontId="3" type="noConversion"/>
  <dataValidations count="3">
    <dataValidation type="list" allowBlank="1" showInputMessage="1" showErrorMessage="1" sqref="D3:E3 G26 G14:G19 D6:D8 G21 G23 E8:E10 E19:E23">
      <formula1>valgfag_C</formula1>
    </dataValidation>
    <dataValidation type="list" allowBlank="1" showInputMessage="1" showErrorMessage="1" sqref="A1:A2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scale="85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2021-10-08T10:38:47Z</cp:lastPrinted>
  <dcterms:created xsi:type="dcterms:W3CDTF">2009-05-12T11:16:16Z</dcterms:created>
  <dcterms:modified xsi:type="dcterms:W3CDTF">2021-11-30T15:56:38Z</dcterms:modified>
</cp:coreProperties>
</file>