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studieretning!$K$8</definedName>
    <definedName name="valgfag_A">valgfag!$D$3:$D$3</definedName>
    <definedName name="valgfag_A_eller_B">studieretning!$K$8</definedName>
    <definedName name="valgfag_B_1">valgfag!#REF!</definedName>
    <definedName name="valgfag_B_2">valgfag!#REF!</definedName>
    <definedName name="valgfag_C">valgfag!$B$2:$B$18</definedName>
  </definedNames>
  <calcPr calcId="162913"/>
</workbook>
</file>

<file path=xl/calcChain.xml><?xml version="1.0" encoding="utf-8"?>
<calcChain xmlns="http://schemas.openxmlformats.org/spreadsheetml/2006/main">
  <c r="K13" i="4" l="1"/>
  <c r="K13" i="1"/>
  <c r="J15" i="4"/>
  <c r="I15" i="4"/>
  <c r="H15" i="4"/>
  <c r="G15" i="4"/>
  <c r="F15" i="4"/>
  <c r="E15" i="4"/>
  <c r="D15" i="4"/>
  <c r="C15" i="4"/>
  <c r="O14" i="4"/>
  <c r="L13" i="4"/>
  <c r="J13" i="4"/>
  <c r="I13" i="4"/>
  <c r="H13" i="4"/>
  <c r="G13" i="4"/>
  <c r="F13" i="4"/>
  <c r="E13" i="4"/>
  <c r="D13" i="4"/>
  <c r="C13" i="4"/>
  <c r="O12" i="4"/>
  <c r="K11" i="4"/>
  <c r="I11" i="4"/>
  <c r="H11" i="4"/>
  <c r="G11" i="4"/>
  <c r="F11" i="4"/>
  <c r="E11" i="4"/>
  <c r="D11" i="4"/>
  <c r="C11" i="4"/>
  <c r="O10" i="4"/>
  <c r="K9" i="4"/>
  <c r="J9" i="4"/>
  <c r="H9" i="4"/>
  <c r="G9" i="4"/>
  <c r="F9" i="4"/>
  <c r="E9" i="4"/>
  <c r="D9" i="4"/>
  <c r="C9" i="4"/>
  <c r="L7" i="4"/>
  <c r="D7" i="4"/>
  <c r="C7" i="4"/>
  <c r="O15" i="4" l="1"/>
  <c r="G15" i="1"/>
  <c r="I15" i="1" l="1"/>
  <c r="K11" i="1" l="1"/>
  <c r="J13" i="1"/>
  <c r="I11" i="1"/>
  <c r="I13" i="1"/>
  <c r="G13" i="1"/>
  <c r="H15" i="1" l="1"/>
  <c r="K9" i="1"/>
  <c r="H9" i="1"/>
  <c r="G9" i="1"/>
  <c r="J15" i="1"/>
  <c r="L13" i="1"/>
  <c r="H13" i="1"/>
  <c r="H11" i="1"/>
  <c r="F15" i="1" l="1"/>
  <c r="E15" i="1"/>
  <c r="D15" i="1"/>
  <c r="C15" i="1"/>
  <c r="J9" i="7" l="1"/>
  <c r="D7" i="1"/>
  <c r="L7" i="1"/>
  <c r="C7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I9" i="4" s="1"/>
  <c r="J11" i="4"/>
  <c r="J11" i="1"/>
  <c r="J9" i="1"/>
  <c r="P15" i="1"/>
  <c r="I9" i="1" l="1"/>
</calcChain>
</file>

<file path=xl/sharedStrings.xml><?xml version="1.0" encoding="utf-8"?>
<sst xmlns="http://schemas.openxmlformats.org/spreadsheetml/2006/main" count="205" uniqueCount="98">
  <si>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</si>
  <si>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</si>
  <si>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</si>
  <si>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</si>
  <si>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</si>
  <si>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</si>
  <si>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</si>
  <si>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</si>
  <si>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</si>
  <si>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</si>
  <si>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</si>
  <si>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</si>
  <si>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</si>
  <si>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</si>
  <si>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</si>
  <si>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</si>
  <si>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</si>
  <si>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</si>
  <si>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</si>
  <si>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</si>
  <si>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</si>
  <si>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</si>
  <si>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</si>
  <si>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</si>
  <si>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</si>
  <si>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</si>
  <si>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</si>
  <si>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</si>
  <si>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</si>
  <si>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</si>
  <si>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</si>
  <si>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</si>
  <si>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</si>
  <si>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</si>
  <si>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</si>
  <si>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</si>
  <si>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</si>
  <si>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</si>
  <si>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</si>
  <si>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</si>
  <si>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</si>
  <si>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</si>
  <si>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</si>
  <si>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</si>
  <si>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</si>
  <si>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</si>
  <si>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</si>
  <si>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</si>
  <si>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</si>
  <si>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</si>
  <si>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</si>
  <si>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</si>
  <si>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</si>
  <si>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</si>
  <si>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</si>
  <si>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</si>
  <si>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</si>
  <si>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</si>
  <si>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</si>
  <si>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</si>
  <si>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</si>
  <si>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</si>
  <si>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</si>
  <si>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</si>
  <si>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</si>
  <si>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</si>
  <si>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</si>
  <si>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</si>
  <si>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</si>
  <si>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</si>
  <si>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</si>
  <si>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</si>
  <si>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</si>
  <si>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</si>
  <si>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Kemi B</t>
  </si>
  <si>
    <t>Engelsk B</t>
  </si>
  <si>
    <t xml:space="preserve">         Biologi A - Kemi B</t>
  </si>
  <si>
    <t>Biologi A</t>
  </si>
  <si>
    <t>Valgfag A, B eller C</t>
  </si>
  <si>
    <t>Kunstnerisk fag</t>
  </si>
  <si>
    <t>Derefter skal du vælge fag i Valgfag A, B eller C (medmindre den allerede er udfyldt).</t>
  </si>
  <si>
    <t>Så skal du vælge et fag på A-niveau i 3.g.</t>
  </si>
  <si>
    <t>Vælger du et fag med B+C, skal du lade rubrikken ved siden af stå med teksten Valgfag C.</t>
  </si>
  <si>
    <t>Valgfag A</t>
  </si>
  <si>
    <t>Engelsk A</t>
  </si>
  <si>
    <t>Kemi A</t>
  </si>
  <si>
    <t>Matematik A</t>
  </si>
  <si>
    <t>Samfundsfag B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</si>
  <si>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</si>
  <si>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</si>
  <si>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</si>
  <si>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</si>
  <si>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</si>
  <si>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</si>
  <si>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B+C</t>
  </si>
  <si>
    <t>Spansk forts. B</t>
  </si>
  <si>
    <t>Spansk forts. A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</si>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</sst>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8" xfId="0" applyBorder="1" applyAlignment="1"/>
    <xf numFmtId="0" fontId="0" fillId="0" borderId="1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68666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828675</xdr:colOff>
      <xdr:row>1</xdr:row>
      <xdr:rowOff>18749</xdr:rowOff>
    </xdr:from>
    <xdr:to>
      <xdr:col>11</xdr:col>
      <xdr:colOff>1371600</xdr:colOff>
      <xdr:row>4</xdr:row>
      <xdr:rowOff>163448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1806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6"/>
  <sheetViews>
    <sheetView showGridLines="0" showRowColHeaders="0" tabSelected="1" zoomScaleNormal="100" workbookViewId="0">
      <selection activeCell="J10" sqref="J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3" width="20.7109375" customWidth="1"/>
  </cols>
  <sheetData>
    <row r="2" spans="1:18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0" customHeight="1" x14ac:dyDescent="0.25">
      <c r="A7" s="5"/>
      <c r="B7" s="37"/>
      <c r="C7" s="38"/>
      <c r="D7" s="44" t="s">
        <v>76</v>
      </c>
      <c r="E7" s="44"/>
      <c r="F7" s="44"/>
      <c r="G7" s="44"/>
      <c r="H7" s="44"/>
      <c r="I7" s="44"/>
      <c r="J7" s="44"/>
      <c r="K7" s="43" t="s">
        <v>97</v>
      </c>
      <c r="L7" s="43"/>
      <c r="M7" s="5"/>
      <c r="N7" s="5"/>
      <c r="O7" s="5"/>
      <c r="P7" s="5"/>
      <c r="Q7" s="5"/>
    </row>
    <row r="8" spans="1:18" ht="24.95" customHeight="1" x14ac:dyDescent="0.25">
      <c r="A8" s="5"/>
      <c r="B8" s="39" t="s">
        <v>37</v>
      </c>
      <c r="C8" s="8" t="s">
        <v>38</v>
      </c>
      <c r="D8" s="8" t="s">
        <v>39</v>
      </c>
      <c r="E8" s="8" t="s">
        <v>41</v>
      </c>
      <c r="F8" s="40" t="s">
        <v>77</v>
      </c>
      <c r="G8" s="40" t="s">
        <v>74</v>
      </c>
      <c r="H8" s="29" t="s">
        <v>43</v>
      </c>
      <c r="I8" s="41" t="str">
        <f>IF(J9="Fransk beg. A",J9,IF(J9="Tysk beg. A",J9,IF(J9="Spansk beg. A",J9,"Valgfag A")))</f>
        <v>Valgfag A</v>
      </c>
      <c r="J8" s="41" t="s">
        <v>78</v>
      </c>
      <c r="K8" s="41" t="s">
        <v>48</v>
      </c>
      <c r="L8" s="6"/>
      <c r="M8" s="5"/>
      <c r="N8" s="5"/>
      <c r="O8" s="5"/>
      <c r="P8" s="5"/>
      <c r="Q8" s="5"/>
    </row>
    <row r="9" spans="1:18" ht="24.95" customHeight="1" x14ac:dyDescent="0.25">
      <c r="A9" s="5"/>
      <c r="B9" s="39" t="s">
        <v>36</v>
      </c>
      <c r="C9" s="9" t="s">
        <v>38</v>
      </c>
      <c r="D9" s="9" t="s">
        <v>39</v>
      </c>
      <c r="E9" s="9" t="s">
        <v>41</v>
      </c>
      <c r="F9" s="40" t="s">
        <v>77</v>
      </c>
      <c r="G9" s="40" t="s">
        <v>74</v>
      </c>
      <c r="H9" s="30" t="s">
        <v>16</v>
      </c>
      <c r="I9" s="9" t="s">
        <v>75</v>
      </c>
      <c r="J9" s="10" t="str">
        <f>J10</f>
        <v>2.fremmedsprog</v>
      </c>
      <c r="K9" s="10" t="s">
        <v>45</v>
      </c>
      <c r="L9" s="28"/>
      <c r="M9" s="5"/>
      <c r="N9" s="5"/>
      <c r="O9" s="5"/>
      <c r="P9" s="5"/>
      <c r="Q9" s="5"/>
    </row>
    <row r="10" spans="1:18" ht="24.95" customHeight="1" x14ac:dyDescent="0.25">
      <c r="A10" s="5"/>
      <c r="B10" s="39" t="s">
        <v>35</v>
      </c>
      <c r="C10" s="9" t="s">
        <v>38</v>
      </c>
      <c r="D10" s="9" t="s">
        <v>39</v>
      </c>
      <c r="E10" s="9" t="s">
        <v>41</v>
      </c>
      <c r="F10" s="40" t="s">
        <v>77</v>
      </c>
      <c r="G10" s="30" t="s">
        <v>44</v>
      </c>
      <c r="H10" s="30" t="s">
        <v>16</v>
      </c>
      <c r="I10" s="9" t="s">
        <v>75</v>
      </c>
      <c r="J10" s="42" t="s">
        <v>60</v>
      </c>
      <c r="K10" s="31" t="s">
        <v>42</v>
      </c>
      <c r="L10" s="42" t="s">
        <v>79</v>
      </c>
      <c r="M10" s="5"/>
      <c r="N10" s="5"/>
      <c r="O10" s="5"/>
      <c r="P10" s="5"/>
      <c r="Q10" s="5"/>
    </row>
    <row r="11" spans="1:18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15" x14ac:dyDescent="0.25">
      <c r="A13" s="5"/>
      <c r="B13" s="5"/>
      <c r="C13" s="7" t="s">
        <v>88</v>
      </c>
      <c r="D13" s="5"/>
      <c r="E13" s="5"/>
      <c r="F13" s="5"/>
      <c r="G13" s="11"/>
      <c r="H13" s="11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5" x14ac:dyDescent="0.25">
      <c r="A14" s="5"/>
      <c r="B14" s="5"/>
      <c r="C14" s="7"/>
      <c r="D14" s="5"/>
      <c r="E14" s="5"/>
      <c r="F14" s="5"/>
      <c r="G14" s="11"/>
      <c r="H14" s="11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" x14ac:dyDescent="0.25">
      <c r="A15" s="5"/>
      <c r="B15" s="5"/>
      <c r="C15" s="7" t="s">
        <v>59</v>
      </c>
      <c r="D15" s="5"/>
      <c r="E15" s="5"/>
      <c r="F15" s="5"/>
      <c r="G15" s="11"/>
      <c r="H15" s="11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5" x14ac:dyDescent="0.25">
      <c r="A16" s="5"/>
      <c r="B16" s="5"/>
      <c r="C16" s="7"/>
      <c r="D16" s="5"/>
      <c r="E16" s="5"/>
      <c r="F16" s="5"/>
      <c r="G16" s="11"/>
      <c r="H16" s="11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5" x14ac:dyDescent="0.25">
      <c r="A17" s="5"/>
      <c r="B17" s="5"/>
      <c r="C17" s="7" t="s">
        <v>81</v>
      </c>
      <c r="D17" s="5"/>
      <c r="E17" s="5"/>
      <c r="F17" s="5"/>
      <c r="G17" s="11"/>
      <c r="H17" s="11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5" x14ac:dyDescent="0.25">
      <c r="A18" s="5"/>
      <c r="B18" s="5"/>
      <c r="C18" s="7"/>
      <c r="D18" s="5"/>
      <c r="E18" s="5"/>
      <c r="F18" s="5"/>
      <c r="G18" s="11"/>
      <c r="H18" s="11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ht="15" x14ac:dyDescent="0.25">
      <c r="A19" s="5"/>
      <c r="B19" s="5"/>
      <c r="C19" s="7" t="s">
        <v>80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5" x14ac:dyDescent="0.25">
      <c r="A21" s="5"/>
      <c r="B21" s="5"/>
      <c r="C21" s="12" t="s">
        <v>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</sheetData>
  <sheetProtection selectLockedCells="1"/>
  <dataConsolidate/>
  <mergeCells count="2">
    <mergeCell ref="K7:L7"/>
    <mergeCell ref="D7:J7"/>
  </mergeCells>
  <phoneticPr fontId="3" type="noConversion"/>
  <dataValidations count="2">
    <dataValidation type="list" allowBlank="1" showInputMessage="1" showErrorMessage="1" sqref="J10">
      <formula1>_2.fr.sprog</formula1>
    </dataValidation>
    <dataValidation type="list" allowBlank="1" showInputMessage="1" showErrorMessage="1" sqref="K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1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valgfag!$H$2:$H$6</xm:f>
          </x14:formula1>
          <xm:sqref>I8</xm:sqref>
        </x14:dataValidation>
        <x14:dataValidation type="list" allowBlank="1" showInputMessage="1" showErrorMessage="1">
          <x14:formula1>
            <xm:f>valgfag!$I$2:$I$41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/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9" width="16.140625" style="16" bestFit="1" customWidth="1"/>
    <col min="10" max="11" width="16" style="16" bestFit="1" customWidth="1"/>
    <col min="12" max="12" width="14.7109375" style="16" customWidth="1"/>
    <col min="13" max="13" width="15.5703125" style="16" customWidth="1"/>
    <col min="14" max="17" width="4.7109375" style="16" customWidth="1"/>
    <col min="18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4"/>
      <c r="D3" s="25"/>
      <c r="I3" s="25"/>
    </row>
    <row r="4" spans="2:16" ht="12.75" customHeight="1" x14ac:dyDescent="0.2">
      <c r="D4" s="25"/>
      <c r="I4" s="25"/>
    </row>
    <row r="5" spans="2:16" ht="12.75" customHeight="1" x14ac:dyDescent="0.2">
      <c r="D5" s="25"/>
      <c r="I5" s="25"/>
    </row>
    <row r="6" spans="2:16" ht="12.75" customHeight="1" x14ac:dyDescent="0.2">
      <c r="D6" s="25"/>
      <c r="I6" s="25"/>
    </row>
    <row r="7" spans="2:16" ht="28.5" customHeight="1" x14ac:dyDescent="0.25">
      <c r="B7" s="17"/>
      <c r="C7" s="26">
        <f>studieretning!C7</f>
        <v>0</v>
      </c>
      <c r="D7" s="47" t="str">
        <f>studieretning!D7</f>
        <v xml:space="preserve">         Biologi A - Kemi B</v>
      </c>
      <c r="E7" s="47"/>
      <c r="F7" s="47"/>
      <c r="G7" s="47"/>
      <c r="H7" s="47"/>
      <c r="I7" s="48"/>
      <c r="J7" s="48"/>
      <c r="K7" s="48"/>
      <c r="L7" s="45" t="str">
        <f>studieretning!K7</f>
        <v>2021-2024</v>
      </c>
      <c r="M7" s="45"/>
    </row>
    <row r="8" spans="2:16" ht="15" x14ac:dyDescent="0.2">
      <c r="B8" s="25" t="s">
        <v>31</v>
      </c>
      <c r="F8" s="27"/>
      <c r="G8" s="27"/>
      <c r="H8" s="27"/>
      <c r="I8" s="18"/>
    </row>
    <row r="9" spans="2:16" x14ac:dyDescent="0.2">
      <c r="B9" s="46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Biologi A</v>
      </c>
      <c r="G9" s="19" t="str">
        <f>studieretning!G8</f>
        <v>Kemi B</v>
      </c>
      <c r="H9" s="19" t="str">
        <f>studieretning!H8</f>
        <v>Oldtidskundskab C</v>
      </c>
      <c r="I9" s="19" t="str">
        <f>studieretning!I8</f>
        <v>Valgfag A</v>
      </c>
      <c r="J9" s="19" t="str">
        <f>studieretning!J8</f>
        <v>Valgfag A, B eller C</v>
      </c>
      <c r="K9" s="19" t="str">
        <f>studieretning!K8</f>
        <v>Valgfag C</v>
      </c>
      <c r="L9" s="19"/>
      <c r="M9" s="19" t="s">
        <v>28</v>
      </c>
      <c r="N9" s="19" t="s">
        <v>6</v>
      </c>
      <c r="O9" s="19"/>
      <c r="P9" s="19"/>
    </row>
    <row r="10" spans="2:16" x14ac:dyDescent="0.2">
      <c r="B10" s="46"/>
      <c r="C10" s="20">
        <v>80</v>
      </c>
      <c r="D10" s="20">
        <v>65</v>
      </c>
      <c r="E10" s="20">
        <v>50</v>
      </c>
      <c r="F10" s="20">
        <v>110</v>
      </c>
      <c r="G10" s="20">
        <v>80</v>
      </c>
      <c r="H10" s="21">
        <v>75</v>
      </c>
      <c r="I10" s="21">
        <v>125</v>
      </c>
      <c r="J10" s="20">
        <v>125</v>
      </c>
      <c r="K10" s="20">
        <v>75</v>
      </c>
      <c r="L10" s="20"/>
      <c r="M10" s="20">
        <v>40</v>
      </c>
      <c r="N10" s="20">
        <v>20</v>
      </c>
      <c r="O10" s="20"/>
      <c r="P10" s="20">
        <f>SUM(C10:O10)</f>
        <v>845</v>
      </c>
    </row>
    <row r="11" spans="2:16" x14ac:dyDescent="0.2">
      <c r="B11" s="46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Biologi A</v>
      </c>
      <c r="G11" s="19" t="str">
        <f>studieretning!G9</f>
        <v>Kemi B</v>
      </c>
      <c r="H11" s="19" t="str">
        <f>studieretning!H9</f>
        <v>Matematik B</v>
      </c>
      <c r="I11" s="19" t="str">
        <f>studieretning!I9</f>
        <v>Engelsk B</v>
      </c>
      <c r="J11" s="19" t="str">
        <f>studieretning!J9</f>
        <v>2.fremmedsprog</v>
      </c>
      <c r="K11" s="19" t="str">
        <f>studieretning!K9</f>
        <v>Religion C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6"/>
      <c r="C12" s="20">
        <v>90</v>
      </c>
      <c r="D12" s="20">
        <v>75</v>
      </c>
      <c r="E12" s="20">
        <v>50</v>
      </c>
      <c r="F12" s="20">
        <v>130</v>
      </c>
      <c r="G12" s="20">
        <v>120</v>
      </c>
      <c r="H12" s="20">
        <v>125</v>
      </c>
      <c r="I12" s="20">
        <v>105</v>
      </c>
      <c r="J12" s="20">
        <v>100</v>
      </c>
      <c r="K12" s="22">
        <v>75</v>
      </c>
      <c r="L12" s="20"/>
      <c r="M12" s="20">
        <v>50</v>
      </c>
      <c r="N12" s="20">
        <v>0</v>
      </c>
      <c r="O12" s="20"/>
      <c r="P12" s="20">
        <f>SUM(C12:O12)</f>
        <v>920</v>
      </c>
    </row>
    <row r="13" spans="2:16" x14ac:dyDescent="0.2">
      <c r="B13" s="46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Biologi A</v>
      </c>
      <c r="G13" s="19" t="str">
        <f>studieretning!G10</f>
        <v>Fysik C</v>
      </c>
      <c r="H13" s="19" t="str">
        <f>studieretning!H10</f>
        <v>Matematik B</v>
      </c>
      <c r="I13" s="19" t="str">
        <f>studieretning!I10</f>
        <v>Engelsk B</v>
      </c>
      <c r="J13" s="19" t="str">
        <f>studieretning!J10</f>
        <v>2.fremmedsprog</v>
      </c>
      <c r="K13" s="19" t="str">
        <f>studieretning!K10</f>
        <v>Samfundsfag C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6"/>
      <c r="C14" s="20">
        <v>90</v>
      </c>
      <c r="D14" s="20">
        <v>50</v>
      </c>
      <c r="E14" s="20">
        <v>50</v>
      </c>
      <c r="F14" s="20">
        <v>85</v>
      </c>
      <c r="G14" s="20">
        <v>75</v>
      </c>
      <c r="H14" s="20">
        <v>125</v>
      </c>
      <c r="I14" s="20">
        <v>105</v>
      </c>
      <c r="J14" s="20">
        <v>100</v>
      </c>
      <c r="K14" s="20">
        <v>75</v>
      </c>
      <c r="L14" s="20">
        <v>75</v>
      </c>
      <c r="M14" s="20">
        <v>40</v>
      </c>
      <c r="N14" s="20">
        <v>15</v>
      </c>
      <c r="O14" s="20">
        <v>0</v>
      </c>
      <c r="P14" s="20">
        <f>SUM(C14:O14)</f>
        <v>885</v>
      </c>
    </row>
    <row r="15" spans="2:16" x14ac:dyDescent="0.2">
      <c r="B15" s="22"/>
      <c r="C15" s="22">
        <f>C14+C12+C10</f>
        <v>260</v>
      </c>
      <c r="D15" s="22">
        <f>D14+D12+D10</f>
        <v>190</v>
      </c>
      <c r="E15" s="22">
        <f>E14+E12+E10</f>
        <v>150</v>
      </c>
      <c r="F15" s="22">
        <f>F14+F12+F10</f>
        <v>325</v>
      </c>
      <c r="G15" s="22">
        <f>G12+G10</f>
        <v>200</v>
      </c>
      <c r="H15" s="22">
        <f>H14+H12</f>
        <v>250</v>
      </c>
      <c r="I15" s="22">
        <f>I12+I14</f>
        <v>210</v>
      </c>
      <c r="J15" s="22">
        <f>J14+J12</f>
        <v>200</v>
      </c>
      <c r="K15" s="22"/>
      <c r="L15" s="22"/>
      <c r="M15" s="22"/>
      <c r="N15" s="22"/>
      <c r="O15" s="23" t="s">
        <v>9</v>
      </c>
      <c r="P15" s="23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L7:M7"/>
    <mergeCell ref="B13:B14"/>
    <mergeCell ref="B11:B12"/>
    <mergeCell ref="B9:B10"/>
    <mergeCell ref="D7:K7"/>
  </mergeCells>
  <phoneticPr fontId="3" type="noConversion"/>
  <pageMargins left="0.25" right="0.25" top="0.75" bottom="0.75" header="0.3" footer="0.3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J15" sqref="J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5" x14ac:dyDescent="0.2">
      <c r="A3" s="16"/>
      <c r="B3" s="16"/>
      <c r="C3" s="24"/>
      <c r="D3" s="25"/>
      <c r="E3" s="16"/>
      <c r="F3" s="16"/>
      <c r="G3" s="16"/>
      <c r="H3" s="16"/>
      <c r="I3" s="25"/>
      <c r="J3" s="16"/>
      <c r="K3" s="16"/>
      <c r="L3" s="16"/>
      <c r="M3" s="16"/>
      <c r="N3" s="16"/>
      <c r="O3" s="16"/>
      <c r="P3" s="16"/>
      <c r="Q3" s="16"/>
      <c r="R3" s="16"/>
    </row>
    <row r="4" spans="1:18" ht="15" x14ac:dyDescent="0.2">
      <c r="A4" s="16"/>
      <c r="B4" s="16"/>
      <c r="C4" s="16"/>
      <c r="D4" s="25"/>
      <c r="E4" s="16"/>
      <c r="F4" s="16"/>
      <c r="G4" s="16"/>
      <c r="H4" s="16"/>
      <c r="I4" s="25"/>
      <c r="J4" s="16"/>
      <c r="K4" s="16"/>
      <c r="L4" s="16"/>
      <c r="M4" s="16"/>
      <c r="N4" s="16"/>
      <c r="O4" s="16"/>
      <c r="P4" s="16"/>
      <c r="Q4" s="16"/>
      <c r="R4" s="16"/>
    </row>
    <row r="5" spans="1:18" ht="15" x14ac:dyDescent="0.2">
      <c r="A5" s="16"/>
      <c r="B5" s="16"/>
      <c r="C5" s="16"/>
      <c r="D5" s="25"/>
      <c r="E5" s="16"/>
      <c r="F5" s="16"/>
      <c r="G5" s="16"/>
      <c r="H5" s="16"/>
      <c r="I5" s="25"/>
      <c r="J5" s="16"/>
      <c r="K5" s="16"/>
      <c r="L5" s="16"/>
      <c r="M5" s="16"/>
      <c r="N5" s="16"/>
      <c r="O5" s="16"/>
      <c r="P5" s="16"/>
      <c r="Q5" s="16"/>
      <c r="R5" s="16"/>
    </row>
    <row r="6" spans="1:18" ht="15" x14ac:dyDescent="0.2">
      <c r="A6" s="16"/>
      <c r="B6" s="16"/>
      <c r="C6" s="16"/>
      <c r="D6" s="25"/>
      <c r="E6" s="16"/>
      <c r="F6" s="16"/>
      <c r="G6" s="16"/>
      <c r="H6" s="16"/>
      <c r="I6" s="25"/>
      <c r="J6" s="16"/>
      <c r="K6" s="16"/>
      <c r="L6" s="16"/>
      <c r="M6" s="16"/>
      <c r="N6" s="16"/>
      <c r="O6" s="16"/>
      <c r="P6" s="16"/>
      <c r="Q6" s="16"/>
      <c r="R6" s="16"/>
    </row>
    <row r="7" spans="1:18" ht="28.5" customHeight="1" x14ac:dyDescent="0.25">
      <c r="A7" s="16"/>
      <c r="B7" s="17"/>
      <c r="C7" s="36">
        <f>studieretning!C7</f>
        <v>0</v>
      </c>
      <c r="D7" s="47" t="str">
        <f>studieretning!D7</f>
        <v xml:space="preserve">         Biologi A - Kemi B</v>
      </c>
      <c r="E7" s="47"/>
      <c r="F7" s="47"/>
      <c r="G7" s="47"/>
      <c r="H7" s="47"/>
      <c r="I7" s="48"/>
      <c r="J7" s="48"/>
      <c r="K7" s="48"/>
      <c r="L7" s="45" t="str">
        <f>studieretning!K7</f>
        <v>2021-2024</v>
      </c>
      <c r="M7" s="45"/>
      <c r="N7" s="16"/>
      <c r="O7" s="16"/>
      <c r="P7" s="16"/>
      <c r="Q7" s="16"/>
      <c r="R7" s="16"/>
    </row>
    <row r="8" spans="1:18" ht="15" x14ac:dyDescent="0.2">
      <c r="A8" s="16"/>
      <c r="B8" s="25" t="s">
        <v>31</v>
      </c>
      <c r="C8" s="16"/>
      <c r="D8" s="16"/>
      <c r="E8" s="16"/>
      <c r="F8" s="27"/>
      <c r="G8" s="27"/>
      <c r="H8" s="27"/>
      <c r="I8" s="18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16"/>
      <c r="B9" s="46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Biologi A</v>
      </c>
      <c r="G9" s="19" t="str">
        <f>studieretning!G8</f>
        <v>Kemi B</v>
      </c>
      <c r="H9" s="19" t="str">
        <f>studieretning!H8</f>
        <v>Oldtidskundskab C</v>
      </c>
      <c r="I9" s="19" t="str">
        <f>studieretning!I8</f>
        <v>Valgfag A</v>
      </c>
      <c r="J9" s="19" t="str">
        <f>studieretning!J8</f>
        <v>Valgfag A, B eller C</v>
      </c>
      <c r="K9" s="19" t="str">
        <f>studieretning!K8</f>
        <v>Valgfag C</v>
      </c>
      <c r="L9" s="19"/>
      <c r="M9" s="19" t="s">
        <v>6</v>
      </c>
      <c r="N9" s="19"/>
      <c r="O9" s="19"/>
      <c r="P9" s="19"/>
      <c r="Q9" s="16"/>
      <c r="R9" s="16"/>
    </row>
    <row r="10" spans="1:18" x14ac:dyDescent="0.2">
      <c r="A10" s="16"/>
      <c r="B10" s="46"/>
      <c r="C10" s="20">
        <v>30</v>
      </c>
      <c r="D10" s="20">
        <v>0</v>
      </c>
      <c r="E10" s="20">
        <v>0</v>
      </c>
      <c r="F10" s="20">
        <v>50</v>
      </c>
      <c r="G10" s="20">
        <v>30</v>
      </c>
      <c r="H10" s="21">
        <v>0</v>
      </c>
      <c r="I10" s="21">
        <v>0</v>
      </c>
      <c r="J10" s="20">
        <v>0</v>
      </c>
      <c r="K10" s="20">
        <v>0</v>
      </c>
      <c r="L10" s="20"/>
      <c r="M10" s="20">
        <v>30</v>
      </c>
      <c r="N10" s="20"/>
      <c r="O10" s="20">
        <f>SUM(C10:M10)</f>
        <v>140</v>
      </c>
      <c r="P10" s="16"/>
      <c r="Q10" s="16"/>
    </row>
    <row r="11" spans="1:18" x14ac:dyDescent="0.2">
      <c r="A11" s="16"/>
      <c r="B11" s="46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Biologi A</v>
      </c>
      <c r="G11" s="19" t="str">
        <f>studieretning!G9</f>
        <v>Kemi B</v>
      </c>
      <c r="H11" s="19" t="str">
        <f>studieretning!H9</f>
        <v>Matematik B</v>
      </c>
      <c r="I11" s="19" t="str">
        <f>studieretning!I9</f>
        <v>Engelsk B</v>
      </c>
      <c r="J11" s="19" t="str">
        <f>studieretning!J9</f>
        <v>2.fremmedsprog</v>
      </c>
      <c r="K11" s="19" t="str">
        <f>studieretning!K9</f>
        <v>Religion C</v>
      </c>
      <c r="L11" s="19"/>
      <c r="M11" s="19" t="s">
        <v>7</v>
      </c>
      <c r="N11" s="19"/>
      <c r="O11" s="19"/>
      <c r="P11" s="16"/>
      <c r="Q11" s="16"/>
    </row>
    <row r="12" spans="1:18" x14ac:dyDescent="0.2">
      <c r="A12" s="16"/>
      <c r="B12" s="46"/>
      <c r="C12" s="20">
        <v>30</v>
      </c>
      <c r="D12" s="20">
        <v>0</v>
      </c>
      <c r="E12" s="20">
        <v>0</v>
      </c>
      <c r="F12" s="20">
        <v>40</v>
      </c>
      <c r="G12" s="20">
        <v>25</v>
      </c>
      <c r="H12" s="20">
        <v>60</v>
      </c>
      <c r="I12" s="20">
        <v>25</v>
      </c>
      <c r="J12" s="20">
        <v>25</v>
      </c>
      <c r="K12" s="22">
        <v>0</v>
      </c>
      <c r="L12" s="20"/>
      <c r="M12" s="20">
        <v>15</v>
      </c>
      <c r="N12" s="20"/>
      <c r="O12" s="20">
        <f>SUM(C12:M12)</f>
        <v>220</v>
      </c>
      <c r="P12" s="16"/>
      <c r="Q12" s="16"/>
    </row>
    <row r="13" spans="1:18" x14ac:dyDescent="0.2">
      <c r="A13" s="16"/>
      <c r="B13" s="46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Biologi A</v>
      </c>
      <c r="G13" s="19" t="str">
        <f>studieretning!G10</f>
        <v>Fysik C</v>
      </c>
      <c r="H13" s="19" t="str">
        <f>studieretning!H10</f>
        <v>Matematik B</v>
      </c>
      <c r="I13" s="19" t="str">
        <f>studieretning!I10</f>
        <v>Engelsk B</v>
      </c>
      <c r="J13" s="19" t="str">
        <f>studieretning!J10</f>
        <v>2.fremmedsprog</v>
      </c>
      <c r="K13" s="19" t="str">
        <f>studieretning!K10</f>
        <v>Samfundsfag C</v>
      </c>
      <c r="L13" s="19" t="str">
        <f>studieretning!L10</f>
        <v>Kunstnerisk fag</v>
      </c>
      <c r="M13" s="19" t="s">
        <v>4</v>
      </c>
      <c r="N13" s="19"/>
      <c r="O13" s="19"/>
      <c r="P13" s="16"/>
      <c r="Q13" s="16"/>
    </row>
    <row r="14" spans="1:18" x14ac:dyDescent="0.2">
      <c r="A14" s="16"/>
      <c r="B14" s="46"/>
      <c r="C14" s="20">
        <v>35</v>
      </c>
      <c r="D14" s="20">
        <v>10</v>
      </c>
      <c r="E14" s="20">
        <v>0</v>
      </c>
      <c r="F14" s="20">
        <v>20</v>
      </c>
      <c r="G14" s="20">
        <v>10</v>
      </c>
      <c r="H14" s="20">
        <v>40</v>
      </c>
      <c r="I14" s="20">
        <v>20</v>
      </c>
      <c r="J14" s="20">
        <v>15</v>
      </c>
      <c r="K14" s="20">
        <v>0</v>
      </c>
      <c r="L14" s="20">
        <v>0</v>
      </c>
      <c r="M14" s="20">
        <v>4</v>
      </c>
      <c r="N14" s="20"/>
      <c r="O14" s="20">
        <f>SUM(C14:M14)</f>
        <v>154</v>
      </c>
      <c r="P14" s="16"/>
      <c r="Q14" s="16"/>
    </row>
    <row r="15" spans="1:18" x14ac:dyDescent="0.2">
      <c r="A15" s="16"/>
      <c r="B15" s="22"/>
      <c r="C15" s="22">
        <f>C14+C12+C10</f>
        <v>95</v>
      </c>
      <c r="D15" s="22">
        <f>D14+D12+D10</f>
        <v>10</v>
      </c>
      <c r="E15" s="22">
        <f>E14+E12+E10</f>
        <v>0</v>
      </c>
      <c r="F15" s="22">
        <f>F14+F12+F10</f>
        <v>110</v>
      </c>
      <c r="G15" s="22">
        <f>G12+G10</f>
        <v>55</v>
      </c>
      <c r="H15" s="22">
        <f>H14+H12</f>
        <v>100</v>
      </c>
      <c r="I15" s="22">
        <f>I12+I14</f>
        <v>45</v>
      </c>
      <c r="J15" s="22">
        <f>J14+J12</f>
        <v>40</v>
      </c>
      <c r="K15" s="22"/>
      <c r="L15" s="22"/>
      <c r="M15" s="22"/>
      <c r="N15" s="23" t="s">
        <v>9</v>
      </c>
      <c r="O15" s="23">
        <f>SUM(O10:O14)</f>
        <v>514</v>
      </c>
      <c r="P15" s="16"/>
      <c r="Q15" s="16"/>
    </row>
    <row r="16" spans="1:18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</sheetData>
  <sheetProtection selectLockedCells="1"/>
  <mergeCells count="5">
    <mergeCell ref="D7:K7"/>
    <mergeCell ref="L7:M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49" t="s">
        <v>5</v>
      </c>
      <c r="C7" s="50"/>
      <c r="D7" s="50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7" t="s">
        <v>0</v>
      </c>
      <c r="C8" s="2" t="s">
        <v>6</v>
      </c>
      <c r="D8" s="51" t="s">
        <v>11</v>
      </c>
      <c r="E8" s="52"/>
      <c r="F8" s="52"/>
      <c r="G8" s="52"/>
      <c r="H8" s="52"/>
      <c r="I8" s="52"/>
      <c r="J8" s="52"/>
      <c r="K8" s="52"/>
      <c r="L8" s="52"/>
      <c r="M8" s="52"/>
      <c r="N8" s="53"/>
    </row>
    <row r="9" spans="2:14" x14ac:dyDescent="0.2">
      <c r="B9" s="57"/>
      <c r="C9" s="3"/>
      <c r="D9" s="54"/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2:14" x14ac:dyDescent="0.2">
      <c r="B10" s="57" t="s">
        <v>1</v>
      </c>
      <c r="C10" s="2" t="s">
        <v>7</v>
      </c>
      <c r="D10" s="51" t="s">
        <v>10</v>
      </c>
      <c r="E10" s="52"/>
      <c r="F10" s="52"/>
      <c r="G10" s="52"/>
      <c r="H10" s="52"/>
      <c r="I10" s="52"/>
      <c r="J10" s="52"/>
      <c r="K10" s="52"/>
      <c r="L10" s="52"/>
      <c r="M10" s="52"/>
      <c r="N10" s="53"/>
    </row>
    <row r="11" spans="2:14" x14ac:dyDescent="0.2">
      <c r="B11" s="57"/>
      <c r="C11" s="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/>
    </row>
    <row r="12" spans="2:14" x14ac:dyDescent="0.2">
      <c r="B12" s="57" t="s">
        <v>2</v>
      </c>
      <c r="C12" s="2" t="s">
        <v>8</v>
      </c>
      <c r="D12" s="58" t="s">
        <v>40</v>
      </c>
      <c r="E12" s="59"/>
      <c r="F12" s="59"/>
      <c r="G12" s="59"/>
      <c r="H12" s="59"/>
      <c r="I12" s="59"/>
      <c r="J12" s="59"/>
      <c r="K12" s="59"/>
      <c r="L12" s="59"/>
      <c r="M12" s="59"/>
      <c r="N12" s="60"/>
    </row>
    <row r="13" spans="2:14" x14ac:dyDescent="0.2">
      <c r="B13" s="57"/>
      <c r="C13" s="3"/>
      <c r="D13" s="61"/>
      <c r="E13" s="62"/>
      <c r="F13" s="62"/>
      <c r="G13" s="62"/>
      <c r="H13" s="62"/>
      <c r="I13" s="62"/>
      <c r="J13" s="62"/>
      <c r="K13" s="62"/>
      <c r="L13" s="62"/>
      <c r="M13" s="62"/>
      <c r="N13" s="63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Normal="100" workbookViewId="0">
      <selection activeCell="B20" sqref="B2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7109375" style="5" bestFit="1" customWidth="1"/>
    <col min="8" max="8" width="13.7109375" style="5" bestFit="1" customWidth="1"/>
    <col min="9" max="9" width="20.7109375" style="5" bestFit="1" customWidth="1"/>
    <col min="10" max="16384" width="9.140625" style="5"/>
  </cols>
  <sheetData>
    <row r="1" spans="1:9" x14ac:dyDescent="0.25">
      <c r="A1" s="5" t="s">
        <v>25</v>
      </c>
      <c r="B1" s="32" t="s">
        <v>48</v>
      </c>
      <c r="C1" s="32" t="s">
        <v>26</v>
      </c>
      <c r="D1" s="5" t="s">
        <v>49</v>
      </c>
      <c r="E1" s="5" t="s">
        <v>50</v>
      </c>
      <c r="F1" s="32" t="s">
        <v>46</v>
      </c>
      <c r="G1" s="5" t="s">
        <v>65</v>
      </c>
      <c r="H1" s="32" t="s">
        <v>83</v>
      </c>
      <c r="I1" s="32" t="s">
        <v>78</v>
      </c>
    </row>
    <row r="2" spans="1:9" x14ac:dyDescent="0.25">
      <c r="A2" s="13" t="s">
        <v>13</v>
      </c>
      <c r="B2" s="32" t="s">
        <v>27</v>
      </c>
      <c r="C2" s="34" t="s">
        <v>51</v>
      </c>
      <c r="D2" s="5" t="s">
        <v>68</v>
      </c>
      <c r="E2" s="5" t="s">
        <v>68</v>
      </c>
      <c r="F2" s="34" t="s">
        <v>64</v>
      </c>
      <c r="G2" s="5" t="s">
        <v>27</v>
      </c>
      <c r="H2" s="32" t="s">
        <v>84</v>
      </c>
      <c r="I2" s="32" t="s">
        <v>27</v>
      </c>
    </row>
    <row r="3" spans="1:9" x14ac:dyDescent="0.25">
      <c r="A3" s="13" t="s">
        <v>14</v>
      </c>
      <c r="B3" s="35" t="s">
        <v>64</v>
      </c>
      <c r="C3" s="34" t="s">
        <v>53</v>
      </c>
      <c r="D3" s="13" t="s">
        <v>13</v>
      </c>
      <c r="E3" s="13" t="s">
        <v>13</v>
      </c>
      <c r="F3" s="34" t="s">
        <v>34</v>
      </c>
      <c r="G3" s="15" t="s">
        <v>68</v>
      </c>
      <c r="H3" s="32" t="s">
        <v>55</v>
      </c>
      <c r="I3" s="33" t="s">
        <v>68</v>
      </c>
    </row>
    <row r="4" spans="1:9" x14ac:dyDescent="0.25">
      <c r="A4" s="5" t="s">
        <v>16</v>
      </c>
      <c r="B4" s="35" t="s">
        <v>34</v>
      </c>
      <c r="C4" s="34" t="s">
        <v>61</v>
      </c>
      <c r="D4" s="14" t="s">
        <v>91</v>
      </c>
      <c r="E4" s="14" t="s">
        <v>91</v>
      </c>
      <c r="F4" s="34" t="s">
        <v>92</v>
      </c>
      <c r="G4" s="14" t="s">
        <v>47</v>
      </c>
      <c r="H4" s="32" t="s">
        <v>85</v>
      </c>
      <c r="I4" s="34" t="s">
        <v>64</v>
      </c>
    </row>
    <row r="5" spans="1:9" x14ac:dyDescent="0.25">
      <c r="A5" s="14" t="s">
        <v>15</v>
      </c>
      <c r="B5" s="35" t="s">
        <v>92</v>
      </c>
      <c r="C5" s="32" t="s">
        <v>95</v>
      </c>
      <c r="D5" s="14" t="s">
        <v>55</v>
      </c>
      <c r="E5" s="5" t="s">
        <v>66</v>
      </c>
      <c r="F5" s="34" t="s">
        <v>30</v>
      </c>
      <c r="G5" s="14" t="s">
        <v>13</v>
      </c>
      <c r="H5" s="32" t="s">
        <v>86</v>
      </c>
      <c r="I5" s="35" t="s">
        <v>90</v>
      </c>
    </row>
    <row r="6" spans="1:9" x14ac:dyDescent="0.25">
      <c r="B6" s="35" t="s">
        <v>21</v>
      </c>
      <c r="C6" s="34" t="s">
        <v>52</v>
      </c>
      <c r="D6" s="13" t="s">
        <v>14</v>
      </c>
      <c r="E6" s="5" t="s">
        <v>71</v>
      </c>
      <c r="F6" s="34" t="s">
        <v>12</v>
      </c>
      <c r="G6" s="13" t="s">
        <v>34</v>
      </c>
      <c r="H6" s="32" t="s">
        <v>57</v>
      </c>
      <c r="I6" s="35" t="s">
        <v>34</v>
      </c>
    </row>
    <row r="7" spans="1:9" x14ac:dyDescent="0.25">
      <c r="B7" s="35" t="s">
        <v>22</v>
      </c>
      <c r="C7" s="34" t="s">
        <v>54</v>
      </c>
      <c r="D7" s="13" t="s">
        <v>17</v>
      </c>
      <c r="E7" s="14" t="s">
        <v>69</v>
      </c>
      <c r="G7" s="13" t="s">
        <v>91</v>
      </c>
      <c r="I7" s="35" t="s">
        <v>91</v>
      </c>
    </row>
    <row r="8" spans="1:9" x14ac:dyDescent="0.25">
      <c r="B8" s="35" t="s">
        <v>56</v>
      </c>
      <c r="D8" s="13" t="s">
        <v>16</v>
      </c>
      <c r="E8" s="13" t="s">
        <v>14</v>
      </c>
      <c r="G8" s="13" t="s">
        <v>92</v>
      </c>
      <c r="I8" s="35" t="s">
        <v>92</v>
      </c>
    </row>
    <row r="9" spans="1:9" x14ac:dyDescent="0.25">
      <c r="B9" s="32" t="s">
        <v>89</v>
      </c>
      <c r="D9" s="14" t="s">
        <v>32</v>
      </c>
      <c r="E9" s="13" t="s">
        <v>17</v>
      </c>
      <c r="G9" s="14" t="s">
        <v>21</v>
      </c>
      <c r="I9" s="32" t="s">
        <v>84</v>
      </c>
    </row>
    <row r="10" spans="1:9" x14ac:dyDescent="0.25">
      <c r="B10" s="35" t="s">
        <v>62</v>
      </c>
      <c r="D10" s="14" t="s">
        <v>33</v>
      </c>
      <c r="E10" s="13" t="s">
        <v>16</v>
      </c>
      <c r="G10" s="14" t="s">
        <v>22</v>
      </c>
      <c r="I10" s="34" t="s">
        <v>21</v>
      </c>
    </row>
    <row r="11" spans="1:9" x14ac:dyDescent="0.25">
      <c r="B11" s="35" t="s">
        <v>18</v>
      </c>
      <c r="D11" s="14" t="s">
        <v>19</v>
      </c>
      <c r="E11" s="14" t="s">
        <v>32</v>
      </c>
      <c r="G11" s="14" t="s">
        <v>56</v>
      </c>
      <c r="I11" s="32" t="s">
        <v>66</v>
      </c>
    </row>
    <row r="12" spans="1:9" x14ac:dyDescent="0.25">
      <c r="B12" s="35" t="s">
        <v>30</v>
      </c>
      <c r="D12" s="14" t="s">
        <v>57</v>
      </c>
      <c r="E12" s="14" t="s">
        <v>33</v>
      </c>
      <c r="G12" s="14" t="s">
        <v>14</v>
      </c>
      <c r="I12" s="34" t="s">
        <v>22</v>
      </c>
    </row>
    <row r="13" spans="1:9" x14ac:dyDescent="0.25">
      <c r="B13" s="35" t="s">
        <v>12</v>
      </c>
      <c r="E13" s="14" t="s">
        <v>67</v>
      </c>
      <c r="G13" s="14" t="s">
        <v>17</v>
      </c>
      <c r="I13" s="32" t="s">
        <v>71</v>
      </c>
    </row>
    <row r="14" spans="1:9" x14ac:dyDescent="0.25">
      <c r="B14" s="35" t="s">
        <v>29</v>
      </c>
      <c r="E14" s="14" t="s">
        <v>19</v>
      </c>
      <c r="G14" s="13" t="s">
        <v>62</v>
      </c>
      <c r="I14" s="32" t="s">
        <v>55</v>
      </c>
    </row>
    <row r="15" spans="1:9" x14ac:dyDescent="0.25">
      <c r="B15" s="35" t="s">
        <v>23</v>
      </c>
      <c r="E15" s="5" t="s">
        <v>73</v>
      </c>
      <c r="G15" s="13" t="s">
        <v>20</v>
      </c>
      <c r="I15" s="32" t="s">
        <v>69</v>
      </c>
    </row>
    <row r="16" spans="1:9" x14ac:dyDescent="0.25">
      <c r="B16" s="35" t="s">
        <v>24</v>
      </c>
      <c r="E16" s="5" t="s">
        <v>72</v>
      </c>
      <c r="G16" s="13" t="s">
        <v>63</v>
      </c>
      <c r="I16" s="34" t="s">
        <v>56</v>
      </c>
    </row>
    <row r="17" spans="2:9" x14ac:dyDescent="0.25">
      <c r="B17" s="32" t="s">
        <v>93</v>
      </c>
      <c r="E17" s="14" t="s">
        <v>70</v>
      </c>
      <c r="G17" s="13" t="s">
        <v>18</v>
      </c>
      <c r="I17" s="34" t="s">
        <v>14</v>
      </c>
    </row>
    <row r="18" spans="2:9" x14ac:dyDescent="0.25">
      <c r="B18" s="35" t="s">
        <v>58</v>
      </c>
      <c r="G18" s="13" t="s">
        <v>16</v>
      </c>
      <c r="I18" s="32" t="s">
        <v>89</v>
      </c>
    </row>
    <row r="19" spans="2:9" x14ac:dyDescent="0.25">
      <c r="E19" s="13"/>
      <c r="G19" s="13" t="s">
        <v>32</v>
      </c>
      <c r="I19" s="34" t="s">
        <v>17</v>
      </c>
    </row>
    <row r="20" spans="2:9" x14ac:dyDescent="0.25">
      <c r="E20" s="13"/>
      <c r="G20" s="13" t="s">
        <v>30</v>
      </c>
      <c r="I20" s="35" t="s">
        <v>62</v>
      </c>
    </row>
    <row r="21" spans="2:9" x14ac:dyDescent="0.25">
      <c r="E21" s="13"/>
      <c r="G21" s="13" t="s">
        <v>33</v>
      </c>
      <c r="I21" s="35" t="s">
        <v>85</v>
      </c>
    </row>
    <row r="22" spans="2:9" x14ac:dyDescent="0.25">
      <c r="E22" s="13"/>
      <c r="G22" s="13" t="s">
        <v>12</v>
      </c>
      <c r="I22" s="35" t="s">
        <v>18</v>
      </c>
    </row>
    <row r="23" spans="2:9" x14ac:dyDescent="0.25">
      <c r="E23" s="13"/>
      <c r="G23" s="13" t="s">
        <v>29</v>
      </c>
      <c r="I23" s="32" t="s">
        <v>86</v>
      </c>
    </row>
    <row r="24" spans="2:9" x14ac:dyDescent="0.25">
      <c r="E24" s="13"/>
      <c r="G24" s="13" t="s">
        <v>23</v>
      </c>
      <c r="I24" s="35" t="s">
        <v>32</v>
      </c>
    </row>
    <row r="25" spans="2:9" x14ac:dyDescent="0.25">
      <c r="E25" s="13"/>
      <c r="G25" s="13" t="s">
        <v>19</v>
      </c>
      <c r="I25" s="35" t="s">
        <v>30</v>
      </c>
    </row>
    <row r="26" spans="2:9" x14ac:dyDescent="0.25">
      <c r="E26" s="13"/>
      <c r="G26" s="13" t="s">
        <v>24</v>
      </c>
      <c r="I26" s="35" t="s">
        <v>33</v>
      </c>
    </row>
    <row r="27" spans="2:9" x14ac:dyDescent="0.25">
      <c r="G27" s="13" t="s">
        <v>58</v>
      </c>
      <c r="I27" s="35" t="s">
        <v>12</v>
      </c>
    </row>
    <row r="28" spans="2:9" x14ac:dyDescent="0.25">
      <c r="I28" s="35" t="s">
        <v>29</v>
      </c>
    </row>
    <row r="29" spans="2:9" x14ac:dyDescent="0.25">
      <c r="I29" s="32" t="s">
        <v>67</v>
      </c>
    </row>
    <row r="30" spans="2:9" x14ac:dyDescent="0.25">
      <c r="I30" s="35" t="s">
        <v>23</v>
      </c>
    </row>
    <row r="31" spans="2:9" x14ac:dyDescent="0.25">
      <c r="G31" s="13"/>
      <c r="I31" s="35" t="s">
        <v>19</v>
      </c>
    </row>
    <row r="32" spans="2:9" x14ac:dyDescent="0.25">
      <c r="I32" s="35" t="s">
        <v>24</v>
      </c>
    </row>
    <row r="33" spans="9:9" x14ac:dyDescent="0.25">
      <c r="I33" s="32" t="s">
        <v>87</v>
      </c>
    </row>
    <row r="34" spans="9:9" x14ac:dyDescent="0.25">
      <c r="I34" s="32" t="s">
        <v>73</v>
      </c>
    </row>
    <row r="35" spans="9:9" x14ac:dyDescent="0.25">
      <c r="I35" s="32" t="s">
        <v>96</v>
      </c>
    </row>
    <row r="36" spans="9:9" x14ac:dyDescent="0.25">
      <c r="I36" s="32" t="s">
        <v>94</v>
      </c>
    </row>
    <row r="37" spans="9:9" x14ac:dyDescent="0.25">
      <c r="I37" s="32" t="s">
        <v>93</v>
      </c>
    </row>
    <row r="38" spans="9:9" x14ac:dyDescent="0.25">
      <c r="I38" s="32" t="s">
        <v>72</v>
      </c>
    </row>
    <row r="39" spans="9:9" x14ac:dyDescent="0.25">
      <c r="I39" s="32" t="s">
        <v>57</v>
      </c>
    </row>
    <row r="40" spans="9:9" x14ac:dyDescent="0.25">
      <c r="I40" s="32" t="s">
        <v>70</v>
      </c>
    </row>
    <row r="41" spans="9:9" x14ac:dyDescent="0.25">
      <c r="I41" s="35" t="s">
        <v>58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2020-01-18T15:10:08Z</cp:lastPrinted>
  <dcterms:created xsi:type="dcterms:W3CDTF">2009-05-12T11:16:16Z</dcterms:created>
  <dcterms:modified xsi:type="dcterms:W3CDTF">2020-12-08T08:33:41Z</dcterms:modified>
</cp:coreProperties>
</file>