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94B3E150-FEF7-4F73-A6CE-4B86A713E583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mf)" sheetId="7" r:id="rId1"/>
    <sheet name="antal lektioner (mf)" sheetId="1" state="hidden" r:id="rId2"/>
    <sheet name="fordybelsestid (mf)" sheetId="4" state="hidden" r:id="rId3"/>
    <sheet name="større skriftlige opgaver (mf)" sheetId="5" state="hidden" r:id="rId4"/>
    <sheet name="valgfag (mf)" sheetId="2" state="hidden" r:id="rId5"/>
  </sheets>
  <definedNames>
    <definedName name="_2.fr.sprog">'valgfag (mf)'!$C$2:$C$7</definedName>
    <definedName name="kunstn._fag">'valgfag (mf)'!#REF!</definedName>
    <definedName name="nat.vid.fag_B">valgfag A eller B</definedName>
    <definedName name="naturv.fag_B">'valgfag (mf)'!$A$2:$A$5</definedName>
    <definedName name="naturv.fag_C">'valgfag (mf)'!#REF!</definedName>
    <definedName name="valgfag">'studieretning (mf)'!$J$8</definedName>
    <definedName name="valgfag_A">'valgfag (mf)'!$D$3:$D$3</definedName>
    <definedName name="valgfag_A_eller_B">'studieretning (mf)'!$J$8</definedName>
    <definedName name="valgfag_B_1">'valgfag (mf)'!#REF!</definedName>
    <definedName name="valgfag_B_2">'valgfag (mf)'!#REF!</definedName>
    <definedName name="valgfag_C">'valgfag (mf)'!$B$2:$B$19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<sst xmlns="http://schemas.openxmlformats.org/spreadsheetml/2006/main" count="204" uniqueCount="98">
  <si>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</si>
  <si>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</si>
  <si>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</si>
  <si>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</si>
  <si>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</si>
  <si>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</si>
  <si>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</si>
  <si>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</si>
  <si>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</si>
  <si>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</si>
  <si>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</si>
  <si>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</si>
  <si>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</si>
  <si>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</si>
  <si>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</si>
  <si>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</si>
  <si>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</si>
  <si>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</si>
  <si>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</si>
  <si>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</si>
  <si>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</si>
  <si>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</si>
  <si>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</si>
  <si>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</si>
  <si>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</si>
  <si>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</si>
  <si>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</si>
  <si>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</si>
  <si>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</si>
  <si>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</si>
  <si>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</si>
  <si>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</si>
  <si>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</si>
  <si>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</si>
  <si>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</si>
  <si>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</si>
  <si>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</si>
  <si>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</si>
  <si>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</si>
  <si>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</si>
  <si>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</si>
  <si>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</si>
  <si>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</si>
  <si>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</si>
  <si>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</si>
  <si>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</si>
  <si>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</si>
  <si>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</si>
  <si>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</si>
  <si>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</si>
  <si>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</si>
  <si>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</si>
  <si>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</si>
  <si>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</si>
  <si>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</si>
  <si>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</si>
  <si>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</si>
  <si>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</si>
  <si>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</si>
  <si>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</si>
  <si>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</si>
  <si>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</si>
  <si>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</si>
  <si>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</si>
  <si>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</si>
  <si>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</si>
  <si>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</si>
  <si>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</si>
  <si>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</si>
  <si>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</si>
  <si>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</si>
  <si>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</si>
  <si>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</si>
  <si>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</si>
  <si>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</si>
  <si>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</si>
  <si>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>Derefter skal du i 3.g vælge fag i Valgfag A, B eller C (medmindre den allerede er udfyldt).</t>
  </si>
  <si>
    <t>Fysik A</t>
  </si>
  <si>
    <t xml:space="preserve">         Fysik A - Matematik A - Kemi B</t>
  </si>
  <si>
    <t>Kunstnerisk fag</t>
  </si>
  <si>
    <t>Valgfag A, B eller C</t>
  </si>
  <si>
    <t>Engelsk A</t>
  </si>
  <si>
    <t>Samfundsfag B</t>
  </si>
  <si>
    <t>Kemi A</t>
  </si>
  <si>
    <t>Biologi C</t>
  </si>
  <si>
    <t>Vælger du et fag med B+C, skal du lade rubrikken ved siden af stå med teksten Valgfag C.</t>
  </si>
  <si>
    <t>Du har mulighed for at vælge fag i de sorte rubrikker.</t>
  </si>
  <si>
    <t>Biologi C / Naturgeografi C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</si>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</sst>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Border="1"/>
    <xf numFmtId="0" fontId="14" fillId="0" borderId="0" xfId="0" applyFont="1"/>
    <xf numFmtId="0" fontId="8" fillId="0" borderId="5" xfId="0" applyFont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/>
    <xf numFmtId="0" fontId="14" fillId="3" borderId="5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B2091C"/>
      <color rgb="FFCAF008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4"/>
  <sheetViews>
    <sheetView showGridLines="0" showRowColHeaders="0" tabSelected="1" zoomScaleNormal="100" workbookViewId="0">
      <selection activeCell="B25" sqref="B25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41"/>
      <c r="D7" s="45" t="s">
        <v>78</v>
      </c>
      <c r="E7" s="46"/>
      <c r="F7" s="46"/>
      <c r="G7" s="46"/>
      <c r="H7" s="46"/>
      <c r="I7" s="46"/>
      <c r="J7" s="46"/>
      <c r="K7" s="45" t="s">
        <v>97</v>
      </c>
      <c r="L7" s="47"/>
      <c r="M7" s="5"/>
      <c r="N7" s="5"/>
      <c r="O7" s="5"/>
      <c r="P7" s="5"/>
      <c r="Q7" s="5"/>
    </row>
    <row r="8" spans="1:17" ht="24.95" customHeight="1" x14ac:dyDescent="0.25">
      <c r="A8" s="5"/>
      <c r="B8" s="42" t="s">
        <v>37</v>
      </c>
      <c r="C8" s="8" t="s">
        <v>38</v>
      </c>
      <c r="D8" s="8" t="s">
        <v>39</v>
      </c>
      <c r="E8" s="8" t="s">
        <v>41</v>
      </c>
      <c r="F8" s="44" t="s">
        <v>77</v>
      </c>
      <c r="G8" s="44" t="s">
        <v>73</v>
      </c>
      <c r="H8" s="31" t="s">
        <v>43</v>
      </c>
      <c r="I8" s="38" t="str">
        <f>IF(K9="Fransk beg. A",K9,IF(K9="Tysk beg. A",K9,IF(K9="Spansk beg. A",K9,"Valgfag A, B eller C")))</f>
        <v>Valgfag A, B eller C</v>
      </c>
      <c r="J8" s="38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3" t="s">
        <v>36</v>
      </c>
      <c r="C9" s="9" t="s">
        <v>38</v>
      </c>
      <c r="D9" s="9" t="s">
        <v>39</v>
      </c>
      <c r="E9" s="9" t="s">
        <v>41</v>
      </c>
      <c r="F9" s="44" t="s">
        <v>77</v>
      </c>
      <c r="G9" s="44" t="s">
        <v>73</v>
      </c>
      <c r="H9" s="44" t="s">
        <v>74</v>
      </c>
      <c r="I9" s="9" t="s">
        <v>75</v>
      </c>
      <c r="J9" s="10" t="s">
        <v>44</v>
      </c>
      <c r="K9" s="10" t="str">
        <f>K10</f>
        <v>2.fremmedsprog</v>
      </c>
      <c r="L9" s="36" t="s">
        <v>84</v>
      </c>
      <c r="M9" s="5"/>
      <c r="N9" s="5"/>
      <c r="O9" s="5"/>
      <c r="P9" s="5"/>
      <c r="Q9" s="5"/>
    </row>
    <row r="10" spans="1:17" ht="24.95" customHeight="1" x14ac:dyDescent="0.25">
      <c r="A10" s="5"/>
      <c r="B10" s="42" t="s">
        <v>35</v>
      </c>
      <c r="C10" s="9" t="s">
        <v>38</v>
      </c>
      <c r="D10" s="9" t="s">
        <v>39</v>
      </c>
      <c r="E10" s="9" t="s">
        <v>41</v>
      </c>
      <c r="F10" s="44" t="s">
        <v>77</v>
      </c>
      <c r="G10" s="44" t="s">
        <v>73</v>
      </c>
      <c r="H10" s="44" t="s">
        <v>74</v>
      </c>
      <c r="I10" s="9" t="s">
        <v>75</v>
      </c>
      <c r="J10" s="9" t="s">
        <v>42</v>
      </c>
      <c r="K10" s="39" t="s">
        <v>59</v>
      </c>
      <c r="L10" s="39" t="s">
        <v>79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86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(mf)'!$F$2:$F$6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(mf)'!$H$2:$H$42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(mf)'!C7</f>
        <v>0</v>
      </c>
      <c r="D7" s="50" t="str">
        <f>'studieretning (mf)'!D7</f>
        <v xml:space="preserve">         Fysik A - Matematik A - Kemi B</v>
      </c>
      <c r="E7" s="50"/>
      <c r="F7" s="50"/>
      <c r="G7" s="50"/>
      <c r="H7" s="51"/>
      <c r="I7" s="51"/>
      <c r="J7" s="51"/>
      <c r="K7" s="48" t="str">
        <f>'studieretning (mf)'!K7</f>
        <v>2023-2026</v>
      </c>
      <c r="L7" s="48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9" t="s">
        <v>0</v>
      </c>
      <c r="C9" s="19" t="str">
        <f>'studieretning (mf)'!C8</f>
        <v>Dansk A</v>
      </c>
      <c r="D9" s="19" t="str">
        <f>'studieretning (mf)'!D8</f>
        <v>Historie A</v>
      </c>
      <c r="E9" s="19" t="str">
        <f>'studieretning (mf)'!E8</f>
        <v>Idræt C</v>
      </c>
      <c r="F9" s="19" t="str">
        <f>'studieretning (mf)'!F8</f>
        <v>Fysik A</v>
      </c>
      <c r="G9" s="19" t="str">
        <f>'studieretning (mf)'!G8</f>
        <v>Matematik A</v>
      </c>
      <c r="H9" s="19" t="str">
        <f>'studieretning (mf)'!H8</f>
        <v>Oldtidskundskab C</v>
      </c>
      <c r="I9" s="19" t="str">
        <f>'studieretning (mf)'!I8</f>
        <v>Valgfag A, B eller C</v>
      </c>
      <c r="J9" s="19" t="str">
        <f>'studieretning (mf)'!J8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9"/>
      <c r="C10" s="21">
        <v>80</v>
      </c>
      <c r="D10" s="21">
        <v>65</v>
      </c>
      <c r="E10" s="21">
        <v>50</v>
      </c>
      <c r="F10" s="21">
        <v>125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795</v>
      </c>
    </row>
    <row r="11" spans="2:16" x14ac:dyDescent="0.2">
      <c r="B11" s="49" t="s">
        <v>1</v>
      </c>
      <c r="C11" s="19" t="str">
        <f>'studieretning (mf)'!C9</f>
        <v>Dansk A</v>
      </c>
      <c r="D11" s="19" t="str">
        <f>'studieretning (mf)'!D9</f>
        <v>Historie A</v>
      </c>
      <c r="E11" s="19" t="str">
        <f>'studieretning (mf)'!E9</f>
        <v>Idræt C</v>
      </c>
      <c r="F11" s="19" t="str">
        <f>'studieretning (mf)'!F9</f>
        <v>Fysik A</v>
      </c>
      <c r="G11" s="19" t="str">
        <f>'studieretning (mf)'!G9</f>
        <v>Matematik A</v>
      </c>
      <c r="H11" s="30" t="str">
        <f>'studieretning (mf)'!H9</f>
        <v>Kemi B</v>
      </c>
      <c r="I11" s="19" t="str">
        <f>'studieretning (mf)'!I9</f>
        <v>Engelsk B</v>
      </c>
      <c r="J11" s="19" t="str">
        <f>'studieretning (mf)'!J9</f>
        <v>Religion C</v>
      </c>
      <c r="K11" s="19" t="str">
        <f>'studieretning (mf)'!K9</f>
        <v>2.fremmedsprog</v>
      </c>
      <c r="L11" s="19" t="str">
        <f>'studieretning (mf)'!L9</f>
        <v>Biologi C</v>
      </c>
      <c r="M11" s="19" t="s">
        <v>28</v>
      </c>
      <c r="N11" s="19" t="s">
        <v>7</v>
      </c>
      <c r="O11" s="19"/>
      <c r="P11" s="19"/>
    </row>
    <row r="12" spans="2:16" x14ac:dyDescent="0.2">
      <c r="B12" s="49"/>
      <c r="C12" s="21">
        <v>90</v>
      </c>
      <c r="D12" s="21">
        <v>75</v>
      </c>
      <c r="E12" s="21">
        <v>50</v>
      </c>
      <c r="F12" s="21">
        <v>100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955</v>
      </c>
    </row>
    <row r="13" spans="2:16" x14ac:dyDescent="0.2">
      <c r="B13" s="49" t="s">
        <v>2</v>
      </c>
      <c r="C13" s="19" t="str">
        <f>'studieretning (mf)'!C10</f>
        <v>Dansk A</v>
      </c>
      <c r="D13" s="19" t="str">
        <f>'studieretning (mf)'!D10</f>
        <v>Historie A</v>
      </c>
      <c r="E13" s="19" t="str">
        <f>'studieretning (mf)'!E10</f>
        <v>Idræt C</v>
      </c>
      <c r="F13" s="19" t="str">
        <f>'studieretning (mf)'!F10</f>
        <v>Fysik A</v>
      </c>
      <c r="G13" s="19" t="str">
        <f>'studieretning (mf)'!G10</f>
        <v>Matematik A</v>
      </c>
      <c r="H13" s="19" t="str">
        <f>'studieretning (mf)'!H10</f>
        <v>Kemi B</v>
      </c>
      <c r="I13" s="19" t="str">
        <f>'studieretning (mf)'!I10</f>
        <v>Engelsk B</v>
      </c>
      <c r="J13" s="19" t="str">
        <f>'studieretning (mf)'!J10</f>
        <v>Samfundsfag C</v>
      </c>
      <c r="K13" s="19" t="str">
        <f>'studieretning (mf)'!K10</f>
        <v>2.fremmedsprog</v>
      </c>
      <c r="L13" s="19" t="str">
        <f>'studieretning (mf)'!L10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9"/>
      <c r="C14" s="21">
        <v>90</v>
      </c>
      <c r="D14" s="21">
        <v>50</v>
      </c>
      <c r="E14" s="21">
        <v>50</v>
      </c>
      <c r="F14" s="21">
        <v>100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7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8.5" customHeight="1" x14ac:dyDescent="0.25">
      <c r="A7" s="16"/>
      <c r="B7" s="17"/>
      <c r="C7" s="28">
        <f>'studieretning (mf)'!C7</f>
        <v>0</v>
      </c>
      <c r="D7" s="50" t="str">
        <f>'studieretning (mf)'!D7</f>
        <v xml:space="preserve">         Fysik A - Matematik A - Kemi B</v>
      </c>
      <c r="E7" s="50"/>
      <c r="F7" s="50"/>
      <c r="G7" s="50"/>
      <c r="H7" s="51"/>
      <c r="I7" s="51"/>
      <c r="J7" s="51"/>
      <c r="K7" s="48" t="str">
        <f>'studieretning (mf)'!K7</f>
        <v>2023-2026</v>
      </c>
      <c r="L7" s="48"/>
      <c r="M7" s="16"/>
      <c r="N7" s="16"/>
      <c r="O7" s="16"/>
      <c r="P7" s="16"/>
      <c r="Q7" s="16"/>
      <c r="R7" s="16"/>
    </row>
    <row r="8" spans="1:18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6"/>
      <c r="B9" s="49" t="s">
        <v>0</v>
      </c>
      <c r="C9" s="19" t="str">
        <f>'studieretning (mf)'!C8</f>
        <v>Dansk A</v>
      </c>
      <c r="D9" s="19" t="str">
        <f>'studieretning (mf)'!D8</f>
        <v>Historie A</v>
      </c>
      <c r="E9" s="19" t="str">
        <f>'studieretning (mf)'!E8</f>
        <v>Idræt C</v>
      </c>
      <c r="F9" s="19" t="str">
        <f>'studieretning (mf)'!F8</f>
        <v>Fysik A</v>
      </c>
      <c r="G9" s="19" t="str">
        <f>'studieretning (mf)'!G8</f>
        <v>Matematik A</v>
      </c>
      <c r="H9" s="19" t="str">
        <f>'studieretning (mf)'!H8</f>
        <v>Oldtidskundskab C</v>
      </c>
      <c r="I9" s="19" t="str">
        <f>'studieretning (mf)'!I8</f>
        <v>Valgfag A, B eller C</v>
      </c>
      <c r="J9" s="19" t="str">
        <f>'studieretning (mf)'!J8</f>
        <v>Valgfag C</v>
      </c>
      <c r="K9" s="20"/>
      <c r="L9" s="19"/>
      <c r="M9" s="19" t="s">
        <v>6</v>
      </c>
      <c r="N9" s="19"/>
      <c r="O9" s="19"/>
      <c r="P9" s="16"/>
      <c r="Q9" s="16"/>
    </row>
    <row r="10" spans="1:18" x14ac:dyDescent="0.2">
      <c r="A10" s="16"/>
      <c r="B10" s="49"/>
      <c r="C10" s="21">
        <v>30</v>
      </c>
      <c r="D10" s="21">
        <v>0</v>
      </c>
      <c r="E10" s="21">
        <v>0</v>
      </c>
      <c r="F10" s="21">
        <v>55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175</v>
      </c>
      <c r="P10" s="16"/>
      <c r="Q10" s="16"/>
    </row>
    <row r="11" spans="1:18" x14ac:dyDescent="0.2">
      <c r="A11" s="16"/>
      <c r="B11" s="49" t="s">
        <v>1</v>
      </c>
      <c r="C11" s="19" t="str">
        <f>'studieretning (mf)'!C9</f>
        <v>Dansk A</v>
      </c>
      <c r="D11" s="19" t="str">
        <f>'studieretning (mf)'!D9</f>
        <v>Historie A</v>
      </c>
      <c r="E11" s="19" t="str">
        <f>'studieretning (mf)'!E9</f>
        <v>Idræt C</v>
      </c>
      <c r="F11" s="19" t="str">
        <f>'studieretning (mf)'!F9</f>
        <v>Fysik A</v>
      </c>
      <c r="G11" s="19" t="str">
        <f>'studieretning (mf)'!G9</f>
        <v>Matematik A</v>
      </c>
      <c r="H11" s="30" t="str">
        <f>'studieretning (mf)'!H9</f>
        <v>Kemi B</v>
      </c>
      <c r="I11" s="19" t="str">
        <f>'studieretning (mf)'!I9</f>
        <v>Engelsk B</v>
      </c>
      <c r="J11" s="19" t="str">
        <f>'studieretning (mf)'!J9</f>
        <v>Religion C</v>
      </c>
      <c r="K11" s="19" t="str">
        <f>'studieretning (mf)'!K9</f>
        <v>2.fremmedsprog</v>
      </c>
      <c r="L11" s="19" t="str">
        <f>'studieretning (mf)'!L9</f>
        <v>Biologi C</v>
      </c>
      <c r="M11" s="19" t="s">
        <v>7</v>
      </c>
      <c r="N11" s="19"/>
      <c r="O11" s="19"/>
      <c r="P11" s="16"/>
      <c r="Q11" s="16"/>
    </row>
    <row r="12" spans="1:18" x14ac:dyDescent="0.2">
      <c r="A12" s="16"/>
      <c r="B12" s="49"/>
      <c r="C12" s="21">
        <v>30</v>
      </c>
      <c r="D12" s="21">
        <v>0</v>
      </c>
      <c r="E12" s="21">
        <v>0</v>
      </c>
      <c r="F12" s="21">
        <v>30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>
        <v>10</v>
      </c>
      <c r="M12" s="21">
        <v>15</v>
      </c>
      <c r="N12" s="21"/>
      <c r="O12" s="21">
        <f>SUM(C12:N12)</f>
        <v>225</v>
      </c>
      <c r="P12" s="16"/>
      <c r="Q12" s="16"/>
    </row>
    <row r="13" spans="1:18" x14ac:dyDescent="0.2">
      <c r="A13" s="16"/>
      <c r="B13" s="49" t="s">
        <v>2</v>
      </c>
      <c r="C13" s="19" t="str">
        <f>'studieretning (mf)'!C10</f>
        <v>Dansk A</v>
      </c>
      <c r="D13" s="19" t="str">
        <f>'studieretning (mf)'!D10</f>
        <v>Historie A</v>
      </c>
      <c r="E13" s="19" t="str">
        <f>'studieretning (mf)'!E10</f>
        <v>Idræt C</v>
      </c>
      <c r="F13" s="19" t="str">
        <f>'studieretning (mf)'!F10</f>
        <v>Fysik A</v>
      </c>
      <c r="G13" s="19" t="str">
        <f>'studieretning (mf)'!G10</f>
        <v>Matematik A</v>
      </c>
      <c r="H13" s="19" t="str">
        <f>'studieretning (mf)'!H10</f>
        <v>Kemi B</v>
      </c>
      <c r="I13" s="19" t="str">
        <f>'studieretning (mf)'!I10</f>
        <v>Engelsk B</v>
      </c>
      <c r="J13" s="19" t="str">
        <f>'studieretning (mf)'!J10</f>
        <v>Samfundsfag C</v>
      </c>
      <c r="K13" s="19" t="str">
        <f>'studieretning (mf)'!K10</f>
        <v>2.fremmedsprog</v>
      </c>
      <c r="L13" s="19" t="str">
        <f>'studieretning (mf)'!L10</f>
        <v>Kunstnerisk fag</v>
      </c>
      <c r="M13" s="19" t="s">
        <v>4</v>
      </c>
      <c r="N13" s="19" t="s">
        <v>3</v>
      </c>
      <c r="O13" s="19"/>
      <c r="P13" s="16"/>
      <c r="Q13" s="16"/>
    </row>
    <row r="14" spans="1:18" x14ac:dyDescent="0.2">
      <c r="A14" s="16"/>
      <c r="B14" s="49"/>
      <c r="C14" s="21">
        <v>35</v>
      </c>
      <c r="D14" s="21">
        <v>10</v>
      </c>
      <c r="E14" s="21">
        <v>0</v>
      </c>
      <c r="F14" s="21">
        <v>25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174</v>
      </c>
      <c r="P14" s="16"/>
      <c r="Q14" s="16"/>
    </row>
    <row r="15" spans="1:18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  <c r="Q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8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zoomScaleNormal="100" workbookViewId="0">
      <selection activeCell="H12" sqref="H1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47</v>
      </c>
      <c r="C1" s="32" t="s">
        <v>26</v>
      </c>
      <c r="D1" s="5" t="s">
        <v>48</v>
      </c>
      <c r="E1" s="5" t="s">
        <v>49</v>
      </c>
      <c r="F1" s="32" t="s">
        <v>45</v>
      </c>
      <c r="G1" s="5" t="s">
        <v>64</v>
      </c>
      <c r="H1" s="32" t="s">
        <v>80</v>
      </c>
      <c r="I1" s="37" t="s">
        <v>87</v>
      </c>
    </row>
    <row r="2" spans="1:9" x14ac:dyDescent="0.25">
      <c r="A2" s="13" t="s">
        <v>13</v>
      </c>
      <c r="B2" s="32" t="s">
        <v>27</v>
      </c>
      <c r="C2" s="34" t="s">
        <v>50</v>
      </c>
      <c r="D2" s="5" t="s">
        <v>67</v>
      </c>
      <c r="E2" s="5" t="s">
        <v>67</v>
      </c>
      <c r="F2" s="34" t="s">
        <v>63</v>
      </c>
      <c r="G2" s="5" t="s">
        <v>27</v>
      </c>
      <c r="H2" s="32" t="s">
        <v>27</v>
      </c>
      <c r="I2" s="37" t="s">
        <v>84</v>
      </c>
    </row>
    <row r="3" spans="1:9" x14ac:dyDescent="0.25">
      <c r="A3" s="13" t="s">
        <v>14</v>
      </c>
      <c r="B3" s="35" t="s">
        <v>63</v>
      </c>
      <c r="C3" s="34" t="s">
        <v>52</v>
      </c>
      <c r="D3" s="13" t="s">
        <v>13</v>
      </c>
      <c r="E3" s="13" t="s">
        <v>13</v>
      </c>
      <c r="F3" s="34" t="s">
        <v>34</v>
      </c>
      <c r="G3" s="15" t="s">
        <v>67</v>
      </c>
      <c r="H3" s="33" t="s">
        <v>67</v>
      </c>
      <c r="I3" s="37" t="s">
        <v>29</v>
      </c>
    </row>
    <row r="4" spans="1:9" x14ac:dyDescent="0.25">
      <c r="A4" s="5" t="s">
        <v>16</v>
      </c>
      <c r="B4" s="35" t="s">
        <v>34</v>
      </c>
      <c r="C4" s="34" t="s">
        <v>60</v>
      </c>
      <c r="D4" s="14" t="s">
        <v>90</v>
      </c>
      <c r="E4" s="14" t="s">
        <v>90</v>
      </c>
      <c r="F4" s="34" t="s">
        <v>91</v>
      </c>
      <c r="G4" s="14" t="s">
        <v>46</v>
      </c>
      <c r="H4" s="34" t="s">
        <v>63</v>
      </c>
    </row>
    <row r="5" spans="1:9" x14ac:dyDescent="0.25">
      <c r="A5" s="14" t="s">
        <v>15</v>
      </c>
      <c r="B5" s="35" t="s">
        <v>91</v>
      </c>
      <c r="C5" s="32" t="s">
        <v>93</v>
      </c>
      <c r="D5" s="14" t="s">
        <v>54</v>
      </c>
      <c r="E5" s="5" t="s">
        <v>65</v>
      </c>
      <c r="F5" s="34" t="s">
        <v>30</v>
      </c>
      <c r="G5" s="14" t="s">
        <v>13</v>
      </c>
      <c r="H5" s="32" t="s">
        <v>13</v>
      </c>
    </row>
    <row r="6" spans="1:9" x14ac:dyDescent="0.25">
      <c r="B6" s="35" t="s">
        <v>21</v>
      </c>
      <c r="C6" s="34" t="s">
        <v>51</v>
      </c>
      <c r="D6" s="13" t="s">
        <v>14</v>
      </c>
      <c r="E6" s="5" t="s">
        <v>70</v>
      </c>
      <c r="F6" s="34" t="s">
        <v>12</v>
      </c>
      <c r="G6" s="13" t="s">
        <v>34</v>
      </c>
      <c r="H6" s="35" t="s">
        <v>89</v>
      </c>
    </row>
    <row r="7" spans="1:9" x14ac:dyDescent="0.25">
      <c r="B7" s="35" t="s">
        <v>22</v>
      </c>
      <c r="C7" s="34" t="s">
        <v>53</v>
      </c>
      <c r="D7" s="13" t="s">
        <v>17</v>
      </c>
      <c r="E7" s="14" t="s">
        <v>68</v>
      </c>
      <c r="G7" s="13" t="s">
        <v>90</v>
      </c>
      <c r="H7" s="35" t="s">
        <v>34</v>
      </c>
    </row>
    <row r="8" spans="1:9" x14ac:dyDescent="0.25">
      <c r="B8" s="35" t="s">
        <v>55</v>
      </c>
      <c r="D8" s="13" t="s">
        <v>16</v>
      </c>
      <c r="E8" s="13" t="s">
        <v>14</v>
      </c>
      <c r="G8" s="13" t="s">
        <v>91</v>
      </c>
      <c r="H8" s="35" t="s">
        <v>90</v>
      </c>
    </row>
    <row r="9" spans="1:9" x14ac:dyDescent="0.25">
      <c r="B9" s="32" t="s">
        <v>88</v>
      </c>
      <c r="D9" s="14" t="s">
        <v>32</v>
      </c>
      <c r="E9" s="13" t="s">
        <v>17</v>
      </c>
      <c r="G9" s="14" t="s">
        <v>21</v>
      </c>
      <c r="H9" s="35" t="s">
        <v>91</v>
      </c>
    </row>
    <row r="10" spans="1:9" x14ac:dyDescent="0.25">
      <c r="B10" s="35" t="s">
        <v>61</v>
      </c>
      <c r="D10" s="14" t="s">
        <v>33</v>
      </c>
      <c r="E10" s="13" t="s">
        <v>16</v>
      </c>
      <c r="G10" s="14" t="s">
        <v>22</v>
      </c>
      <c r="H10" s="32" t="s">
        <v>81</v>
      </c>
    </row>
    <row r="11" spans="1:9" x14ac:dyDescent="0.25">
      <c r="B11" s="32" t="s">
        <v>96</v>
      </c>
      <c r="D11" s="14" t="s">
        <v>19</v>
      </c>
      <c r="E11" s="14" t="s">
        <v>32</v>
      </c>
      <c r="G11" s="14" t="s">
        <v>55</v>
      </c>
      <c r="H11" s="34" t="s">
        <v>21</v>
      </c>
    </row>
    <row r="12" spans="1:9" x14ac:dyDescent="0.25">
      <c r="B12" s="35" t="s">
        <v>18</v>
      </c>
      <c r="D12" s="14" t="s">
        <v>56</v>
      </c>
      <c r="E12" s="14" t="s">
        <v>33</v>
      </c>
      <c r="G12" s="14" t="s">
        <v>14</v>
      </c>
      <c r="H12" s="32" t="s">
        <v>65</v>
      </c>
    </row>
    <row r="13" spans="1:9" x14ac:dyDescent="0.25">
      <c r="B13" s="35" t="s">
        <v>30</v>
      </c>
      <c r="E13" s="14" t="s">
        <v>66</v>
      </c>
      <c r="G13" s="14" t="s">
        <v>17</v>
      </c>
      <c r="H13" s="34" t="s">
        <v>22</v>
      </c>
    </row>
    <row r="14" spans="1:9" x14ac:dyDescent="0.25">
      <c r="B14" s="35" t="s">
        <v>12</v>
      </c>
      <c r="E14" s="14" t="s">
        <v>19</v>
      </c>
      <c r="G14" s="13" t="s">
        <v>61</v>
      </c>
      <c r="H14" s="32" t="s">
        <v>70</v>
      </c>
    </row>
    <row r="15" spans="1:9" x14ac:dyDescent="0.25">
      <c r="B15" s="35" t="s">
        <v>29</v>
      </c>
      <c r="E15" s="5" t="s">
        <v>72</v>
      </c>
      <c r="G15" s="13" t="s">
        <v>20</v>
      </c>
      <c r="H15" s="32" t="s">
        <v>54</v>
      </c>
    </row>
    <row r="16" spans="1:9" x14ac:dyDescent="0.25">
      <c r="B16" s="35" t="s">
        <v>23</v>
      </c>
      <c r="E16" s="5" t="s">
        <v>71</v>
      </c>
      <c r="G16" s="13" t="s">
        <v>62</v>
      </c>
      <c r="H16" s="32" t="s">
        <v>68</v>
      </c>
    </row>
    <row r="17" spans="2:8" x14ac:dyDescent="0.25">
      <c r="B17" s="35" t="s">
        <v>24</v>
      </c>
      <c r="E17" s="14" t="s">
        <v>69</v>
      </c>
      <c r="G17" s="13" t="s">
        <v>18</v>
      </c>
      <c r="H17" s="34" t="s">
        <v>55</v>
      </c>
    </row>
    <row r="18" spans="2:8" x14ac:dyDescent="0.25">
      <c r="B18" s="32" t="s">
        <v>92</v>
      </c>
      <c r="G18" s="13" t="s">
        <v>16</v>
      </c>
      <c r="H18" s="34" t="s">
        <v>14</v>
      </c>
    </row>
    <row r="19" spans="2:8" x14ac:dyDescent="0.25">
      <c r="B19" s="35" t="s">
        <v>57</v>
      </c>
      <c r="E19" s="13"/>
      <c r="G19" s="13" t="s">
        <v>32</v>
      </c>
      <c r="H19" s="32" t="s">
        <v>88</v>
      </c>
    </row>
    <row r="20" spans="2:8" x14ac:dyDescent="0.25">
      <c r="E20" s="13"/>
      <c r="G20" s="13" t="s">
        <v>30</v>
      </c>
      <c r="H20" s="34" t="s">
        <v>17</v>
      </c>
    </row>
    <row r="21" spans="2:8" x14ac:dyDescent="0.25">
      <c r="E21" s="13"/>
      <c r="G21" s="13" t="s">
        <v>33</v>
      </c>
      <c r="H21" s="35" t="s">
        <v>61</v>
      </c>
    </row>
    <row r="22" spans="2:8" x14ac:dyDescent="0.25">
      <c r="E22" s="13"/>
      <c r="G22" s="13" t="s">
        <v>12</v>
      </c>
      <c r="H22" s="32" t="s">
        <v>96</v>
      </c>
    </row>
    <row r="23" spans="2:8" x14ac:dyDescent="0.25">
      <c r="E23" s="13"/>
      <c r="G23" s="13" t="s">
        <v>29</v>
      </c>
      <c r="H23" s="35" t="s">
        <v>83</v>
      </c>
    </row>
    <row r="24" spans="2:8" x14ac:dyDescent="0.25">
      <c r="E24" s="13"/>
      <c r="G24" s="13" t="s">
        <v>23</v>
      </c>
      <c r="H24" s="35" t="s">
        <v>18</v>
      </c>
    </row>
    <row r="25" spans="2:8" x14ac:dyDescent="0.25">
      <c r="E25" s="13"/>
      <c r="G25" s="13" t="s">
        <v>19</v>
      </c>
      <c r="H25" s="35" t="s">
        <v>32</v>
      </c>
    </row>
    <row r="26" spans="2:8" x14ac:dyDescent="0.25">
      <c r="E26" s="13"/>
      <c r="G26" s="13" t="s">
        <v>24</v>
      </c>
      <c r="H26" s="35" t="s">
        <v>30</v>
      </c>
    </row>
    <row r="27" spans="2:8" x14ac:dyDescent="0.25">
      <c r="G27" s="13" t="s">
        <v>57</v>
      </c>
      <c r="H27" s="32" t="s">
        <v>33</v>
      </c>
    </row>
    <row r="28" spans="2:8" x14ac:dyDescent="0.25">
      <c r="H28" s="32" t="s">
        <v>12</v>
      </c>
    </row>
    <row r="29" spans="2:8" x14ac:dyDescent="0.25">
      <c r="H29" s="32" t="s">
        <v>29</v>
      </c>
    </row>
    <row r="30" spans="2:8" x14ac:dyDescent="0.25">
      <c r="H30" s="32" t="s">
        <v>66</v>
      </c>
    </row>
    <row r="31" spans="2:8" x14ac:dyDescent="0.25">
      <c r="G31" s="13"/>
      <c r="H31" s="35" t="s">
        <v>23</v>
      </c>
    </row>
    <row r="32" spans="2:8" x14ac:dyDescent="0.25">
      <c r="H32" s="35" t="s">
        <v>19</v>
      </c>
    </row>
    <row r="33" spans="8:8" x14ac:dyDescent="0.25">
      <c r="H33" s="35" t="s">
        <v>24</v>
      </c>
    </row>
    <row r="34" spans="8:8" x14ac:dyDescent="0.25">
      <c r="H34" s="32" t="s">
        <v>82</v>
      </c>
    </row>
    <row r="35" spans="8:8" x14ac:dyDescent="0.25">
      <c r="H35" s="32" t="s">
        <v>72</v>
      </c>
    </row>
    <row r="36" spans="8:8" x14ac:dyDescent="0.25">
      <c r="H36" s="32" t="s">
        <v>95</v>
      </c>
    </row>
    <row r="37" spans="8:8" x14ac:dyDescent="0.25">
      <c r="H37" s="32" t="s">
        <v>94</v>
      </c>
    </row>
    <row r="38" spans="8:8" x14ac:dyDescent="0.25">
      <c r="H38" s="32" t="s">
        <v>92</v>
      </c>
    </row>
    <row r="39" spans="8:8" x14ac:dyDescent="0.25">
      <c r="H39" s="32" t="s">
        <v>71</v>
      </c>
    </row>
    <row r="40" spans="8:8" x14ac:dyDescent="0.25">
      <c r="H40" s="32" t="s">
        <v>56</v>
      </c>
    </row>
    <row r="41" spans="8:8" x14ac:dyDescent="0.25">
      <c r="H41" s="32" t="s">
        <v>69</v>
      </c>
    </row>
    <row r="42" spans="8:8" x14ac:dyDescent="0.25">
      <c r="H42" s="35" t="s">
        <v>57</v>
      </c>
    </row>
  </sheetData>
  <sheetProtection selectLockedCells="1"/>
  <sortState xmlns:xlrd2="http://schemas.microsoft.com/office/spreadsheetml/2017/richdata2" ref="G2:G30">
    <sortCondition ref="G2:G30"/>
  </sortState>
  <phoneticPr fontId="2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(mf)</vt:lpstr>
      <vt:lpstr>antal lektioner (mf)</vt:lpstr>
      <vt:lpstr>fordybelsestid (mf)</vt:lpstr>
      <vt:lpstr>større skriftlige opgaver (mf)</vt:lpstr>
      <vt:lpstr>valgfag (mf)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2017-10-05T07:05:09Z</cp:lastPrinted>
  <dcterms:created xsi:type="dcterms:W3CDTF">2009-05-12T11:16:16Z</dcterms:created>
  <dcterms:modified xsi:type="dcterms:W3CDTF">2023-09-22T12:31:16Z</dcterms:modified>
</cp:coreProperties>
</file>