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3\Filer til hjemmesiden\"/>
    </mc:Choice>
  </mc:AlternateContent>
  <xr:revisionPtr revIDLastSave="0" documentId="13_ncr:1_{419C9074-42F8-4420-9FB8-39C7910EABA9}" xr6:coauthVersionLast="47" xr6:coauthVersionMax="47" xr10:uidLastSave="{00000000-0000-0000-0000-000000000000}"/>
  <bookViews>
    <workbookView xWindow="28680" yWindow="1140" windowWidth="29040" windowHeight="17640" xr2:uid="{00000000-000D-0000-FFFF-FFFF00000000}"/>
  </bookViews>
  <sheets>
    <sheet name="studieretning (busi)" sheetId="7" r:id="rId1"/>
    <sheet name="antal lektioner (busi)" sheetId="1" state="hidden" r:id="rId2"/>
    <sheet name="fordybelsestid (busi)" sheetId="4" state="hidden" r:id="rId3"/>
    <sheet name="større skriftlige opgaver (busi" sheetId="5" state="hidden" r:id="rId4"/>
    <sheet name="valgfag (busi)" sheetId="2" state="hidden" r:id="rId5"/>
  </sheets>
  <externalReferences>
    <externalReference r:id="rId6"/>
  </externalReferences>
  <definedNames>
    <definedName name="_2.fr.sprog">'valgfag (busi)'!$C$2:$C$7</definedName>
    <definedName name="kunstn._fag">'valgfag (busi)'!#REF!</definedName>
    <definedName name="nat.vid.fag_B">valgfag A eller B</definedName>
    <definedName name="naturv.fag_B">'valgfag (busi)'!$A$2:$A$4</definedName>
    <definedName name="naturv.fag_C">'valgfag (busi)'!#REF!</definedName>
    <definedName name="valgfag">'studieretning (busi)'!$J$8</definedName>
    <definedName name="valgfag_A">'valgfag (busi)'!$D$3:$D$3</definedName>
    <definedName name="valgfag_A_eller_B">'studieretning (busi)'!$J$8</definedName>
    <definedName name="valgfag_B_1">'valgfag (busi)'!#REF!</definedName>
    <definedName name="valgfag_B_2">'valgfag (busi)'!#REF!</definedName>
    <definedName name="valgfag_C">'valgfag (busi)'!$B$2:$B$18</definedName>
    <definedName name="x">[1]valgfag!$B$2:$B$17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I9" i="4"/>
  <c r="H9" i="4"/>
  <c r="G9" i="4"/>
  <c r="F9" i="4"/>
  <c r="E9" i="4"/>
  <c r="D9" i="4"/>
  <c r="C9" i="4"/>
  <c r="K7" i="4"/>
  <c r="D7" i="4"/>
  <c r="C7" i="4"/>
  <c r="O15" i="4" l="1"/>
  <c r="I15" i="1"/>
  <c r="L11" i="1" l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9" i="1" l="1"/>
  <c r="J8" i="7"/>
  <c r="K11" i="4"/>
  <c r="P15" i="1"/>
  <c r="K11" i="1"/>
  <c r="J9" i="4" l="1"/>
  <c r="J9" i="1"/>
</calcChain>
</file>

<file path=xl/sharedStrings.xml><?xml version="1.0" encoding="utf-8"?>
<sst xmlns="http://schemas.openxmlformats.org/spreadsheetml/2006/main" count="192" uniqueCount="95">
  <si>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</si>
  <si>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</si>
  <si>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</si>
  <si>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</si>
  <si>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</si>
  <si>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</si>
  <si>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</si>
  <si>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</si>
  <si>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</si>
  <si>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</si>
  <si>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</si>
  <si>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</si>
  <si>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</si>
  <si>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</si>
  <si>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</si>
  <si>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</si>
  <si>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</si>
  <si>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</si>
  <si>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</si>
  <si>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</si>
  <si>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</si>
  <si>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</si>
  <si>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</si>
  <si>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</si>
  <si>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</si>
  <si>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</si>
  <si>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</si>
  <si>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</si>
  <si>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</si>
  <si>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</si>
  <si>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</si>
  <si>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</si>
  <si>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</si>
  <si>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</si>
  <si>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</si>
  <si>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</si>
  <si>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</si>
  <si>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</si>
  <si>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</si>
  <si>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</si>
  <si>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</si>
  <si>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</si>
  <si>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</si>
  <si>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</si>
  <si>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</si>
  <si>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</si>
  <si>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</si>
  <si>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</si>
  <si>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</si>
  <si>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</si>
  <si>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</si>
  <si>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</si>
  <si>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</si>
  <si>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</si>
  <si>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</si>
  <si>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</si>
  <si>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</si>
  <si>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</si>
  <si>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</si>
  <si>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</si>
  <si>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</si>
  <si>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</si>
  <si>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</si>
  <si>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</si>
  <si>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</si>
  <si>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</si>
  <si>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</si>
  <si>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</si>
  <si>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</si>
  <si>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</si>
  <si>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Derefter skal du i 3.g vælge fag i Valgfag A, B eller C (medmindre den allerede er udfyldt).</t>
  </si>
  <si>
    <t>Samfundsfag A</t>
  </si>
  <si>
    <t>Fysik C</t>
  </si>
  <si>
    <t>Naturvidenskab B</t>
  </si>
  <si>
    <t>Vælg så Naturvidenskabeligt fag på B-niveau i 3.g.</t>
  </si>
  <si>
    <t>Kunstnerisk fag</t>
  </si>
  <si>
    <t>Engelsk A</t>
  </si>
  <si>
    <t>Valgfag A, B eller C</t>
  </si>
  <si>
    <t>Matematik A</t>
  </si>
  <si>
    <t>Inf / kem</t>
  </si>
  <si>
    <t>Biologi C</t>
  </si>
  <si>
    <t>Du har mulighed for at vælge fag i de sorte rubrikker.</t>
  </si>
  <si>
    <t>Græsk C</t>
  </si>
  <si>
    <t xml:space="preserve">         Samfundsfag A - Engelsk A   (business)</t>
  </si>
  <si>
    <t>Erhvervsøkonomi C</t>
  </si>
  <si>
    <t>Oldtidskundskab C</t>
  </si>
  <si>
    <t>Dramatik B</t>
  </si>
  <si>
    <t>Dramatik C</t>
  </si>
  <si>
    <t>Spansk forts. C</t>
  </si>
  <si>
    <t>Spansk forts. B</t>
  </si>
  <si>
    <t>Spansk forts. A</t>
  </si>
  <si>
    <t>Afsætning B</t>
  </si>
  <si>
    <t>Design og arkitektur B</t>
  </si>
  <si>
    <t>Innovation C</t>
  </si>
  <si>
    <t>2023-2026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</si>
</sst>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10" fillId="0" borderId="2" xfId="0" applyFont="1" applyBorder="1"/>
    <xf numFmtId="0" fontId="14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4" fillId="0" borderId="0" xfId="0" applyFont="1"/>
    <xf numFmtId="0" fontId="16" fillId="0" borderId="5" xfId="0" applyFont="1" applyBorder="1"/>
    <xf numFmtId="0" fontId="16" fillId="0" borderId="0" xfId="0" applyFont="1"/>
    <xf numFmtId="0" fontId="10" fillId="0" borderId="5" xfId="0" applyFont="1" applyBorder="1"/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3" borderId="0" xfId="0" applyFont="1" applyFill="1"/>
    <xf numFmtId="0" fontId="16" fillId="3" borderId="5" xfId="0" applyFont="1" applyFill="1" applyBorder="1"/>
    <xf numFmtId="0" fontId="16" fillId="3" borderId="0" xfId="0" applyFont="1" applyFill="1"/>
    <xf numFmtId="0" fontId="10" fillId="2" borderId="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6" fillId="2" borderId="5" xfId="0" applyFont="1" applyFill="1" applyBorder="1"/>
    <xf numFmtId="0" fontId="18" fillId="4" borderId="2" xfId="0" applyFont="1" applyFill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8" xfId="0" applyFont="1" applyFill="1" applyBorder="1"/>
    <xf numFmtId="0" fontId="6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%20Undervisning,%20Aktiviteter/78%20Studieretninger%20og%20valgfag/783%20Studieretninger/reform/17_18%20%20%20MU%20A%20-%20MA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ieretning"/>
      <sheetName val="antal timer"/>
      <sheetName val="elevtid"/>
      <sheetName val="større skriftlige opgaver"/>
      <sheetName val="valgfag"/>
    </sheetNames>
    <sheetDataSet>
      <sheetData sheetId="0"/>
      <sheetData sheetId="1"/>
      <sheetData sheetId="2"/>
      <sheetData sheetId="3"/>
      <sheetData sheetId="4">
        <row r="2">
          <cell r="B2" t="str">
            <v>Astronomi C</v>
          </cell>
        </row>
        <row r="3">
          <cell r="B3" t="str">
            <v>Billedkunst C</v>
          </cell>
        </row>
        <row r="4">
          <cell r="B4" t="str">
            <v>Design og arkitektur C</v>
          </cell>
        </row>
        <row r="5">
          <cell r="B5" t="str">
            <v>Drama C</v>
          </cell>
        </row>
        <row r="6">
          <cell r="B6" t="str">
            <v>Erhvervsøkonomi C</v>
          </cell>
        </row>
        <row r="7">
          <cell r="B7" t="str">
            <v>Filosofi C</v>
          </cell>
        </row>
        <row r="8">
          <cell r="B8" t="str">
            <v>Fransk forts. C</v>
          </cell>
        </row>
        <row r="9">
          <cell r="B9" t="str">
            <v>Informatik C</v>
          </cell>
        </row>
        <row r="10">
          <cell r="B10" t="str">
            <v>Kemi C</v>
          </cell>
        </row>
        <row r="11">
          <cell r="B11" t="str">
            <v>Kinesiske områdest. C</v>
          </cell>
        </row>
        <row r="12">
          <cell r="B12" t="str">
            <v>Latin C</v>
          </cell>
        </row>
        <row r="13">
          <cell r="B13" t="str">
            <v>Mediefag C</v>
          </cell>
        </row>
        <row r="14">
          <cell r="B14" t="str">
            <v>Naturgeografi C</v>
          </cell>
        </row>
        <row r="15">
          <cell r="B15" t="str">
            <v>Psykologi C</v>
          </cell>
        </row>
        <row r="16">
          <cell r="B16" t="str">
            <v>Retorik C</v>
          </cell>
        </row>
        <row r="17">
          <cell r="B17" t="str">
            <v>Tysk forts. 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5"/>
  <sheetViews>
    <sheetView showGridLines="0" showRowColHeaders="0" tabSelected="1" zoomScaleNormal="100" workbookViewId="0">
      <selection activeCell="D27" sqref="D27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2"/>
      <c r="C7" s="43"/>
      <c r="D7" s="46" t="s">
        <v>83</v>
      </c>
      <c r="E7" s="47"/>
      <c r="F7" s="47"/>
      <c r="G7" s="47"/>
      <c r="H7" s="47"/>
      <c r="I7" s="47"/>
      <c r="J7" s="47"/>
      <c r="K7" s="46" t="s">
        <v>94</v>
      </c>
      <c r="L7" s="48"/>
      <c r="M7" s="5"/>
      <c r="N7" s="5"/>
      <c r="O7" s="5"/>
      <c r="P7" s="5"/>
      <c r="Q7" s="5"/>
    </row>
    <row r="8" spans="1:17" ht="24.95" customHeight="1" x14ac:dyDescent="0.25">
      <c r="A8" s="5"/>
      <c r="B8" s="44" t="s">
        <v>36</v>
      </c>
      <c r="C8" s="8" t="s">
        <v>37</v>
      </c>
      <c r="D8" s="8" t="s">
        <v>38</v>
      </c>
      <c r="E8" s="8" t="s">
        <v>40</v>
      </c>
      <c r="F8" s="45" t="s">
        <v>71</v>
      </c>
      <c r="G8" s="45" t="s">
        <v>76</v>
      </c>
      <c r="H8" s="35" t="s">
        <v>85</v>
      </c>
      <c r="I8" s="40" t="s">
        <v>73</v>
      </c>
      <c r="J8" s="40" t="str">
        <f>IF(K9="Fransk beg. A",K9,IF(K9="Tysk beg. A",K9,IF(K9="Spansk beg. A",K9,"Valgfag A, B eller C")))</f>
        <v>Valgfag A, B eller C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4" t="s">
        <v>35</v>
      </c>
      <c r="C9" s="9" t="s">
        <v>37</v>
      </c>
      <c r="D9" s="9" t="s">
        <v>38</v>
      </c>
      <c r="E9" s="9" t="s">
        <v>40</v>
      </c>
      <c r="F9" s="45" t="s">
        <v>71</v>
      </c>
      <c r="G9" s="45" t="s">
        <v>76</v>
      </c>
      <c r="H9" s="31" t="s">
        <v>80</v>
      </c>
      <c r="I9" s="9" t="s">
        <v>16</v>
      </c>
      <c r="J9" s="37" t="s">
        <v>84</v>
      </c>
      <c r="K9" s="10" t="str">
        <f>K10</f>
        <v>2.fremmedsprog</v>
      </c>
      <c r="L9" s="36" t="s">
        <v>41</v>
      </c>
      <c r="M9" s="5"/>
      <c r="N9" s="5"/>
      <c r="O9" s="5"/>
      <c r="P9" s="5"/>
      <c r="Q9" s="5"/>
    </row>
    <row r="10" spans="1:17" ht="24.95" customHeight="1" x14ac:dyDescent="0.25">
      <c r="A10" s="5"/>
      <c r="B10" s="44" t="s">
        <v>34</v>
      </c>
      <c r="C10" s="9" t="s">
        <v>37</v>
      </c>
      <c r="D10" s="9" t="s">
        <v>38</v>
      </c>
      <c r="E10" s="9" t="s">
        <v>40</v>
      </c>
      <c r="F10" s="45" t="s">
        <v>71</v>
      </c>
      <c r="G10" s="45" t="s">
        <v>76</v>
      </c>
      <c r="H10" s="31" t="s">
        <v>72</v>
      </c>
      <c r="I10" s="9" t="s">
        <v>16</v>
      </c>
      <c r="J10" s="9" t="s">
        <v>28</v>
      </c>
      <c r="K10" s="41" t="s">
        <v>56</v>
      </c>
      <c r="L10" s="41" t="s">
        <v>75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81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55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74</v>
      </c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7"/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7" t="s">
        <v>70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1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</sheetData>
  <sheetProtection selectLockedCells="1"/>
  <dataConsolidate/>
  <mergeCells count="2">
    <mergeCell ref="D7:J7"/>
    <mergeCell ref="K7:L7"/>
  </mergeCells>
  <phoneticPr fontId="4" type="noConversion"/>
  <dataValidations count="1">
    <dataValidation type="list" allowBlank="1" showInputMessage="1" showErrorMessage="1" sqref="K10" xr:uid="{00000000-0002-0000-0000-000000000000}">
      <formula1>_2.fr.sprog</formula1>
    </dataValidation>
  </dataValidations>
  <pageMargins left="0.59055118110236227" right="0.78740157480314965" top="0.74803149606299213" bottom="0.74803149606299213" header="0.31496062992125984" footer="0.31496062992125984"/>
  <pageSetup paperSize="9" scale="6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'valgfag (busi)'!$F$2:$F$6</xm:f>
          </x14:formula1>
          <xm:sqref>L10</xm:sqref>
        </x14:dataValidation>
        <x14:dataValidation type="list" allowBlank="1" showInputMessage="1" showErrorMessage="1" xr:uid="{00000000-0002-0000-0000-000002000000}">
          <x14:formula1>
            <xm:f>'valgfag (busi)'!$A$2:$A$4</xm:f>
          </x14:formula1>
          <xm:sqref>I8</xm:sqref>
        </x14:dataValidation>
        <x14:dataValidation type="list" allowBlank="1" showInputMessage="1" showErrorMessage="1" xr:uid="{00000000-0002-0000-0000-000003000000}">
          <x14:formula1>
            <xm:f>'valgfag (busi)'!$H$2:$H$33</xm:f>
          </x14:formula1>
          <xm:sqref>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D10" sqref="D10"/>
    </sheetView>
  </sheetViews>
  <sheetFormatPr defaultRowHeight="12.75" x14ac:dyDescent="0.2"/>
  <cols>
    <col min="1" max="1" width="20.7109375" style="16" customWidth="1"/>
    <col min="2" max="2" width="3" style="16" customWidth="1"/>
    <col min="3" max="6" width="14.7109375" style="16" customWidth="1"/>
    <col min="7" max="7" width="16.140625" style="16" bestFit="1" customWidth="1"/>
    <col min="8" max="8" width="22.140625" style="16" bestFit="1" customWidth="1"/>
    <col min="9" max="10" width="16" style="16" bestFit="1" customWidth="1"/>
    <col min="11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'studieretning (busi)'!C7</f>
        <v>0</v>
      </c>
      <c r="D7" s="51" t="str">
        <f>'studieretning (busi)'!D7</f>
        <v xml:space="preserve">         Samfundsfag A - Engelsk A   (business)</v>
      </c>
      <c r="E7" s="51"/>
      <c r="F7" s="51"/>
      <c r="G7" s="51"/>
      <c r="H7" s="52"/>
      <c r="I7" s="52"/>
      <c r="J7" s="52"/>
      <c r="K7" s="49" t="str">
        <f>'studieretning (busi)'!K7</f>
        <v>2023-2026</v>
      </c>
      <c r="L7" s="49"/>
    </row>
    <row r="8" spans="2:16" ht="15" x14ac:dyDescent="0.2">
      <c r="B8" s="27" t="s">
        <v>30</v>
      </c>
      <c r="F8" s="29"/>
      <c r="G8" s="29"/>
      <c r="H8" s="18"/>
    </row>
    <row r="9" spans="2:16" x14ac:dyDescent="0.2">
      <c r="B9" s="50" t="s">
        <v>0</v>
      </c>
      <c r="C9" s="19" t="str">
        <f>'studieretning (busi)'!C8</f>
        <v>Dansk A</v>
      </c>
      <c r="D9" s="19" t="str">
        <f>'studieretning (busi)'!D8</f>
        <v>Historie A</v>
      </c>
      <c r="E9" s="19" t="str">
        <f>'studieretning (busi)'!E8</f>
        <v>Idræt C</v>
      </c>
      <c r="F9" s="19" t="str">
        <f>'studieretning (busi)'!F8</f>
        <v>Samfundsfag A</v>
      </c>
      <c r="G9" s="19" t="str">
        <f>'studieretning (busi)'!G8</f>
        <v>Engelsk A</v>
      </c>
      <c r="H9" s="19" t="str">
        <f>'studieretning (busi)'!H8</f>
        <v>Oldtidskundskab C</v>
      </c>
      <c r="I9" s="19" t="str">
        <f>'studieretning (busi)'!I8</f>
        <v>Naturvidenskab B</v>
      </c>
      <c r="J9" s="19" t="str">
        <f>'studieretning (busi)'!J8</f>
        <v>Valgfag A, B eller C</v>
      </c>
      <c r="K9" s="20"/>
      <c r="L9" s="19"/>
      <c r="M9" s="19" t="s">
        <v>27</v>
      </c>
      <c r="N9" s="19" t="s">
        <v>6</v>
      </c>
      <c r="O9" s="19"/>
      <c r="P9" s="19"/>
    </row>
    <row r="10" spans="2:16" x14ac:dyDescent="0.2">
      <c r="B10" s="50"/>
      <c r="C10" s="21">
        <v>80</v>
      </c>
      <c r="D10" s="21">
        <v>65</v>
      </c>
      <c r="E10" s="21">
        <v>50</v>
      </c>
      <c r="F10" s="21">
        <v>115</v>
      </c>
      <c r="G10" s="21">
        <v>125</v>
      </c>
      <c r="H10" s="22">
        <v>75</v>
      </c>
      <c r="I10" s="21">
        <v>125</v>
      </c>
      <c r="J10" s="21">
        <v>125</v>
      </c>
      <c r="K10" s="23"/>
      <c r="L10" s="21"/>
      <c r="M10" s="21">
        <v>40</v>
      </c>
      <c r="N10" s="21">
        <v>20</v>
      </c>
      <c r="O10" s="21"/>
      <c r="P10" s="21">
        <f>SUM(C10:O10)</f>
        <v>820</v>
      </c>
    </row>
    <row r="11" spans="2:16" x14ac:dyDescent="0.2">
      <c r="B11" s="50" t="s">
        <v>1</v>
      </c>
      <c r="C11" s="19" t="str">
        <f>'studieretning (busi)'!C9</f>
        <v>Dansk A</v>
      </c>
      <c r="D11" s="19" t="str">
        <f>'studieretning (busi)'!D9</f>
        <v>Historie A</v>
      </c>
      <c r="E11" s="19" t="str">
        <f>'studieretning (busi)'!E9</f>
        <v>Idræt C</v>
      </c>
      <c r="F11" s="19" t="str">
        <f>'studieretning (busi)'!F9</f>
        <v>Samfundsfag A</v>
      </c>
      <c r="G11" s="19" t="str">
        <f>'studieretning (busi)'!G9</f>
        <v>Engelsk A</v>
      </c>
      <c r="H11" s="30" t="str">
        <f>'studieretning (busi)'!H9</f>
        <v>Biologi C</v>
      </c>
      <c r="I11" s="19" t="str">
        <f>'studieretning (busi)'!I9</f>
        <v>Matematik B</v>
      </c>
      <c r="J11" s="19" t="str">
        <f>'studieretning (busi)'!J9</f>
        <v>Erhvervsøkonomi C</v>
      </c>
      <c r="K11" s="19" t="str">
        <f>'studieretning (busi)'!K9</f>
        <v>2.fremmedsprog</v>
      </c>
      <c r="L11" s="19" t="str">
        <f>'studieretning (busi)'!L9</f>
        <v>Religion C</v>
      </c>
      <c r="M11" s="19" t="s">
        <v>27</v>
      </c>
      <c r="N11" s="19" t="s">
        <v>7</v>
      </c>
      <c r="O11" s="19"/>
      <c r="P11" s="19"/>
    </row>
    <row r="12" spans="2:16" x14ac:dyDescent="0.2">
      <c r="B12" s="50"/>
      <c r="C12" s="21">
        <v>90</v>
      </c>
      <c r="D12" s="21">
        <v>75</v>
      </c>
      <c r="E12" s="21">
        <v>50</v>
      </c>
      <c r="F12" s="21">
        <v>120</v>
      </c>
      <c r="G12" s="21">
        <v>105</v>
      </c>
      <c r="H12" s="21">
        <v>75</v>
      </c>
      <c r="I12" s="21">
        <v>125</v>
      </c>
      <c r="J12" s="24">
        <v>75</v>
      </c>
      <c r="K12" s="21">
        <v>100</v>
      </c>
      <c r="L12" s="21">
        <v>75</v>
      </c>
      <c r="M12" s="21">
        <v>50</v>
      </c>
      <c r="N12" s="21">
        <v>0</v>
      </c>
      <c r="O12" s="21"/>
      <c r="P12" s="21">
        <f>SUM(C12:O12)</f>
        <v>940</v>
      </c>
    </row>
    <row r="13" spans="2:16" x14ac:dyDescent="0.2">
      <c r="B13" s="50" t="s">
        <v>2</v>
      </c>
      <c r="C13" s="19" t="str">
        <f>'studieretning (busi)'!C10</f>
        <v>Dansk A</v>
      </c>
      <c r="D13" s="19" t="str">
        <f>'studieretning (busi)'!D10</f>
        <v>Historie A</v>
      </c>
      <c r="E13" s="19" t="str">
        <f>'studieretning (busi)'!E10</f>
        <v>Idræt C</v>
      </c>
      <c r="F13" s="19" t="str">
        <f>'studieretning (busi)'!F10</f>
        <v>Samfundsfag A</v>
      </c>
      <c r="G13" s="19" t="str">
        <f>'studieretning (busi)'!G10</f>
        <v>Engelsk A</v>
      </c>
      <c r="H13" s="19" t="str">
        <f>'studieretning (busi)'!H10</f>
        <v>Fysik C</v>
      </c>
      <c r="I13" s="19" t="str">
        <f>'studieretning (busi)'!I10</f>
        <v>Matematik B</v>
      </c>
      <c r="J13" s="19" t="str">
        <f>'studieretning (busi)'!J10</f>
        <v>Naturgeografi C</v>
      </c>
      <c r="K13" s="19" t="str">
        <f>'studieretning (busi)'!K10</f>
        <v>2.fremmedsprog</v>
      </c>
      <c r="L13" s="19" t="str">
        <f>'studieretning (busi)'!L10</f>
        <v>Kunstnerisk fag</v>
      </c>
      <c r="M13" s="19" t="s">
        <v>27</v>
      </c>
      <c r="N13" s="19" t="s">
        <v>4</v>
      </c>
      <c r="O13" s="19" t="s">
        <v>3</v>
      </c>
      <c r="P13" s="19"/>
    </row>
    <row r="14" spans="2:16" x14ac:dyDescent="0.2">
      <c r="B14" s="50"/>
      <c r="C14" s="21">
        <v>90</v>
      </c>
      <c r="D14" s="21">
        <v>50</v>
      </c>
      <c r="E14" s="21">
        <v>50</v>
      </c>
      <c r="F14" s="21">
        <v>90</v>
      </c>
      <c r="G14" s="21">
        <v>105</v>
      </c>
      <c r="H14" s="21">
        <v>75</v>
      </c>
      <c r="I14" s="21">
        <v>125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890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325</v>
      </c>
      <c r="G15" s="24">
        <f>G14+G12+G10</f>
        <v>335</v>
      </c>
      <c r="H15" s="24"/>
      <c r="I15" s="24">
        <f>I14+I12</f>
        <v>250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4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0"/>
  <sheetViews>
    <sheetView workbookViewId="0">
      <selection activeCell="D10" sqref="D10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28">
        <f>'studieretning (busi)'!C7</f>
        <v>0</v>
      </c>
      <c r="D7" s="51" t="str">
        <f>'studieretning (busi)'!D7</f>
        <v xml:space="preserve">         Samfundsfag A - Engelsk A   (business)</v>
      </c>
      <c r="E7" s="51"/>
      <c r="F7" s="51"/>
      <c r="G7" s="51"/>
      <c r="H7" s="52"/>
      <c r="I7" s="52"/>
      <c r="J7" s="52"/>
      <c r="K7" s="49" t="str">
        <f>'studieretning (busi)'!K7</f>
        <v>2023-2026</v>
      </c>
      <c r="L7" s="49"/>
      <c r="M7" s="16"/>
      <c r="N7" s="16"/>
      <c r="O7" s="16"/>
      <c r="P7" s="16"/>
      <c r="Q7" s="16"/>
    </row>
    <row r="8" spans="1:17" ht="15" x14ac:dyDescent="0.2">
      <c r="A8" s="16"/>
      <c r="B8" s="27" t="s">
        <v>30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50" t="s">
        <v>0</v>
      </c>
      <c r="C9" s="19" t="str">
        <f>'studieretning (busi)'!C8</f>
        <v>Dansk A</v>
      </c>
      <c r="D9" s="19" t="str">
        <f>'studieretning (busi)'!D8</f>
        <v>Historie A</v>
      </c>
      <c r="E9" s="19" t="str">
        <f>'studieretning (busi)'!E8</f>
        <v>Idræt C</v>
      </c>
      <c r="F9" s="19" t="str">
        <f>'studieretning (busi)'!F8</f>
        <v>Samfundsfag A</v>
      </c>
      <c r="G9" s="19" t="str">
        <f>'studieretning (busi)'!G8</f>
        <v>Engelsk A</v>
      </c>
      <c r="H9" s="19" t="str">
        <f>'studieretning (busi)'!H8</f>
        <v>Oldtidskundskab C</v>
      </c>
      <c r="I9" s="19" t="str">
        <f>'studieretning (busi)'!I8</f>
        <v>Naturvidenskab B</v>
      </c>
      <c r="J9" s="19" t="str">
        <f>'studieretning (busi)'!J8</f>
        <v>Valgfag A, B eller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50"/>
      <c r="C10" s="21">
        <v>30</v>
      </c>
      <c r="D10" s="21">
        <v>0</v>
      </c>
      <c r="E10" s="21">
        <v>0</v>
      </c>
      <c r="F10" s="21">
        <v>40</v>
      </c>
      <c r="G10" s="21">
        <v>40</v>
      </c>
      <c r="H10" s="22">
        <v>0</v>
      </c>
      <c r="I10" s="21">
        <v>45</v>
      </c>
      <c r="J10" s="21">
        <v>0</v>
      </c>
      <c r="K10" s="23"/>
      <c r="L10" s="21"/>
      <c r="M10" s="21">
        <v>30</v>
      </c>
      <c r="N10" s="21"/>
      <c r="O10" s="21">
        <f>SUM(C10:N10)</f>
        <v>185</v>
      </c>
      <c r="P10" s="16"/>
    </row>
    <row r="11" spans="1:17" x14ac:dyDescent="0.2">
      <c r="A11" s="16"/>
      <c r="B11" s="50" t="s">
        <v>1</v>
      </c>
      <c r="C11" s="19" t="str">
        <f>'studieretning (busi)'!C9</f>
        <v>Dansk A</v>
      </c>
      <c r="D11" s="19" t="str">
        <f>'studieretning (busi)'!D9</f>
        <v>Historie A</v>
      </c>
      <c r="E11" s="19" t="str">
        <f>'studieretning (busi)'!E9</f>
        <v>Idræt C</v>
      </c>
      <c r="F11" s="19" t="str">
        <f>'studieretning (busi)'!F9</f>
        <v>Samfundsfag A</v>
      </c>
      <c r="G11" s="19" t="str">
        <f>'studieretning (busi)'!G9</f>
        <v>Engelsk A</v>
      </c>
      <c r="H11" s="30" t="str">
        <f>'studieretning (busi)'!H9</f>
        <v>Biologi C</v>
      </c>
      <c r="I11" s="19" t="str">
        <f>'studieretning (busi)'!I9</f>
        <v>Matematik B</v>
      </c>
      <c r="J11" s="19" t="str">
        <f>'studieretning (busi)'!J9</f>
        <v>Erhvervsøkonomi C</v>
      </c>
      <c r="K11" s="19" t="str">
        <f>'studieretning (busi)'!K9</f>
        <v>2.fremmedsprog</v>
      </c>
      <c r="L11" s="19" t="str">
        <f>'studieretning (busi)'!L9</f>
        <v>Religion C</v>
      </c>
      <c r="M11" s="19" t="s">
        <v>7</v>
      </c>
      <c r="N11" s="19"/>
      <c r="O11" s="19"/>
      <c r="P11" s="16"/>
    </row>
    <row r="12" spans="1:17" x14ac:dyDescent="0.2">
      <c r="A12" s="16"/>
      <c r="B12" s="50"/>
      <c r="C12" s="21">
        <v>30</v>
      </c>
      <c r="D12" s="21">
        <v>0</v>
      </c>
      <c r="E12" s="21">
        <v>0</v>
      </c>
      <c r="F12" s="21">
        <v>40</v>
      </c>
      <c r="G12" s="21">
        <v>30</v>
      </c>
      <c r="H12" s="21">
        <v>10</v>
      </c>
      <c r="I12" s="21">
        <v>60</v>
      </c>
      <c r="J12" s="24">
        <v>0</v>
      </c>
      <c r="K12" s="21">
        <v>25</v>
      </c>
      <c r="L12" s="21">
        <v>0</v>
      </c>
      <c r="M12" s="21">
        <v>15</v>
      </c>
      <c r="N12" s="21"/>
      <c r="O12" s="21">
        <f>SUM(C12:N12)</f>
        <v>210</v>
      </c>
      <c r="P12" s="16"/>
    </row>
    <row r="13" spans="1:17" x14ac:dyDescent="0.2">
      <c r="A13" s="16"/>
      <c r="B13" s="50" t="s">
        <v>2</v>
      </c>
      <c r="C13" s="19" t="str">
        <f>'studieretning (busi)'!C10</f>
        <v>Dansk A</v>
      </c>
      <c r="D13" s="19" t="str">
        <f>'studieretning (busi)'!D10</f>
        <v>Historie A</v>
      </c>
      <c r="E13" s="19" t="str">
        <f>'studieretning (busi)'!E10</f>
        <v>Idræt C</v>
      </c>
      <c r="F13" s="19" t="str">
        <f>'studieretning (busi)'!F10</f>
        <v>Samfundsfag A</v>
      </c>
      <c r="G13" s="19" t="str">
        <f>'studieretning (busi)'!G10</f>
        <v>Engelsk A</v>
      </c>
      <c r="H13" s="19" t="str">
        <f>'studieretning (busi)'!H10</f>
        <v>Fysik C</v>
      </c>
      <c r="I13" s="19" t="str">
        <f>'studieretning (busi)'!I10</f>
        <v>Matematik B</v>
      </c>
      <c r="J13" s="19" t="str">
        <f>'studieretning (busi)'!J10</f>
        <v>Naturgeografi C</v>
      </c>
      <c r="K13" s="19" t="str">
        <f>'studieretning (busi)'!K10</f>
        <v>2.fremmedsprog</v>
      </c>
      <c r="L13" s="19" t="str">
        <f>'studieretning (busi)'!L10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50"/>
      <c r="C14" s="21">
        <v>35</v>
      </c>
      <c r="D14" s="21">
        <v>10</v>
      </c>
      <c r="E14" s="21">
        <v>0</v>
      </c>
      <c r="F14" s="21">
        <v>20</v>
      </c>
      <c r="G14" s="21">
        <v>20</v>
      </c>
      <c r="H14" s="21">
        <v>10</v>
      </c>
      <c r="I14" s="21">
        <v>40</v>
      </c>
      <c r="J14" s="21">
        <v>10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164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100</v>
      </c>
      <c r="G15" s="24">
        <f>G14+G12+G10</f>
        <v>90</v>
      </c>
      <c r="H15" s="24"/>
      <c r="I15" s="24">
        <f>I14+I12</f>
        <v>100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559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4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D10" sqref="D10"/>
    </sheetView>
  </sheetViews>
  <sheetFormatPr defaultRowHeight="12.75" x14ac:dyDescent="0.2"/>
  <sheetData>
    <row r="7" spans="2:14" ht="15.75" x14ac:dyDescent="0.25">
      <c r="B7" s="53" t="s">
        <v>5</v>
      </c>
      <c r="C7" s="54"/>
      <c r="D7" s="54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1" t="s">
        <v>0</v>
      </c>
      <c r="C8" s="2" t="s">
        <v>6</v>
      </c>
      <c r="D8" s="55" t="s">
        <v>11</v>
      </c>
      <c r="E8" s="56"/>
      <c r="F8" s="56"/>
      <c r="G8" s="56"/>
      <c r="H8" s="56"/>
      <c r="I8" s="56"/>
      <c r="J8" s="56"/>
      <c r="K8" s="56"/>
      <c r="L8" s="56"/>
      <c r="M8" s="56"/>
      <c r="N8" s="57"/>
    </row>
    <row r="9" spans="2:14" x14ac:dyDescent="0.2">
      <c r="B9" s="61"/>
      <c r="C9" s="3"/>
      <c r="D9" s="58"/>
      <c r="E9" s="59"/>
      <c r="F9" s="59"/>
      <c r="G9" s="59"/>
      <c r="H9" s="59"/>
      <c r="I9" s="59"/>
      <c r="J9" s="59"/>
      <c r="K9" s="59"/>
      <c r="L9" s="59"/>
      <c r="M9" s="59"/>
      <c r="N9" s="60"/>
    </row>
    <row r="10" spans="2:14" x14ac:dyDescent="0.2">
      <c r="B10" s="61" t="s">
        <v>1</v>
      </c>
      <c r="C10" s="2" t="s">
        <v>7</v>
      </c>
      <c r="D10" s="55" t="s">
        <v>10</v>
      </c>
      <c r="E10" s="56"/>
      <c r="F10" s="56"/>
      <c r="G10" s="56"/>
      <c r="H10" s="56"/>
      <c r="I10" s="56"/>
      <c r="J10" s="56"/>
      <c r="K10" s="56"/>
      <c r="L10" s="56"/>
      <c r="M10" s="56"/>
      <c r="N10" s="57"/>
    </row>
    <row r="11" spans="2:14" x14ac:dyDescent="0.2">
      <c r="B11" s="61"/>
      <c r="C11" s="4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2:14" x14ac:dyDescent="0.2">
      <c r="B12" s="61" t="s">
        <v>2</v>
      </c>
      <c r="C12" s="2" t="s">
        <v>8</v>
      </c>
      <c r="D12" s="62" t="s">
        <v>39</v>
      </c>
      <c r="E12" s="63"/>
      <c r="F12" s="63"/>
      <c r="G12" s="63"/>
      <c r="H12" s="63"/>
      <c r="I12" s="63"/>
      <c r="J12" s="63"/>
      <c r="K12" s="63"/>
      <c r="L12" s="63"/>
      <c r="M12" s="63"/>
      <c r="N12" s="64"/>
    </row>
    <row r="13" spans="2:14" x14ac:dyDescent="0.2">
      <c r="B13" s="61"/>
      <c r="C13" s="3"/>
      <c r="D13" s="65"/>
      <c r="E13" s="66"/>
      <c r="F13" s="66"/>
      <c r="G13" s="66"/>
      <c r="H13" s="66"/>
      <c r="I13" s="66"/>
      <c r="J13" s="66"/>
      <c r="K13" s="66"/>
      <c r="L13" s="66"/>
      <c r="M13" s="66"/>
      <c r="N13" s="67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4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3"/>
  <sheetViews>
    <sheetView zoomScaleNormal="100" workbookViewId="0">
      <selection activeCell="D10" sqref="D10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11.85546875" style="5" bestFit="1" customWidth="1"/>
    <col min="10" max="16384" width="9.140625" style="5"/>
  </cols>
  <sheetData>
    <row r="1" spans="1:9" x14ac:dyDescent="0.25">
      <c r="A1" s="32" t="s">
        <v>24</v>
      </c>
      <c r="B1" s="38" t="s">
        <v>44</v>
      </c>
      <c r="C1" s="32" t="s">
        <v>25</v>
      </c>
      <c r="D1" s="5" t="s">
        <v>45</v>
      </c>
      <c r="E1" s="5" t="s">
        <v>46</v>
      </c>
      <c r="F1" s="32" t="s">
        <v>42</v>
      </c>
      <c r="G1" s="5" t="s">
        <v>61</v>
      </c>
      <c r="H1" s="32" t="s">
        <v>77</v>
      </c>
      <c r="I1" s="38" t="s">
        <v>79</v>
      </c>
    </row>
    <row r="2" spans="1:9" x14ac:dyDescent="0.25">
      <c r="A2" s="33" t="s">
        <v>13</v>
      </c>
      <c r="B2" s="38" t="s">
        <v>26</v>
      </c>
      <c r="C2" s="34" t="s">
        <v>47</v>
      </c>
      <c r="D2" s="5" t="s">
        <v>64</v>
      </c>
      <c r="E2" s="5" t="s">
        <v>64</v>
      </c>
      <c r="F2" s="34" t="s">
        <v>60</v>
      </c>
      <c r="G2" s="5" t="s">
        <v>26</v>
      </c>
      <c r="H2" s="32" t="s">
        <v>91</v>
      </c>
      <c r="I2" s="38" t="s">
        <v>58</v>
      </c>
    </row>
    <row r="3" spans="1:9" x14ac:dyDescent="0.25">
      <c r="A3" s="33" t="s">
        <v>14</v>
      </c>
      <c r="B3" s="39" t="s">
        <v>60</v>
      </c>
      <c r="C3" s="34" t="s">
        <v>49</v>
      </c>
      <c r="D3" s="13" t="s">
        <v>13</v>
      </c>
      <c r="E3" s="13" t="s">
        <v>13</v>
      </c>
      <c r="F3" s="34" t="s">
        <v>33</v>
      </c>
      <c r="G3" s="15" t="s">
        <v>64</v>
      </c>
      <c r="H3" s="32" t="s">
        <v>26</v>
      </c>
      <c r="I3" s="38" t="s">
        <v>20</v>
      </c>
    </row>
    <row r="4" spans="1:9" x14ac:dyDescent="0.25">
      <c r="A4" s="32" t="s">
        <v>15</v>
      </c>
      <c r="B4" s="38" t="s">
        <v>80</v>
      </c>
      <c r="C4" s="34" t="s">
        <v>57</v>
      </c>
      <c r="D4" s="14" t="s">
        <v>86</v>
      </c>
      <c r="E4" s="14" t="s">
        <v>86</v>
      </c>
      <c r="F4" s="34" t="s">
        <v>87</v>
      </c>
      <c r="G4" s="14" t="s">
        <v>43</v>
      </c>
      <c r="H4" s="32" t="s">
        <v>64</v>
      </c>
    </row>
    <row r="5" spans="1:9" x14ac:dyDescent="0.25">
      <c r="B5" s="39" t="s">
        <v>33</v>
      </c>
      <c r="C5" s="32" t="s">
        <v>89</v>
      </c>
      <c r="D5" s="14" t="s">
        <v>51</v>
      </c>
      <c r="E5" s="5" t="s">
        <v>62</v>
      </c>
      <c r="F5" s="34" t="s">
        <v>29</v>
      </c>
      <c r="G5" s="14" t="s">
        <v>13</v>
      </c>
      <c r="H5" s="32" t="s">
        <v>60</v>
      </c>
    </row>
    <row r="6" spans="1:9" x14ac:dyDescent="0.25">
      <c r="B6" s="39" t="s">
        <v>87</v>
      </c>
      <c r="C6" s="34" t="s">
        <v>48</v>
      </c>
      <c r="D6" s="13" t="s">
        <v>14</v>
      </c>
      <c r="E6" s="5" t="s">
        <v>67</v>
      </c>
      <c r="F6" s="34" t="s">
        <v>12</v>
      </c>
      <c r="G6" s="13" t="s">
        <v>33</v>
      </c>
      <c r="H6" s="32" t="s">
        <v>13</v>
      </c>
    </row>
    <row r="7" spans="1:9" x14ac:dyDescent="0.25">
      <c r="B7" s="39" t="s">
        <v>21</v>
      </c>
      <c r="C7" s="34" t="s">
        <v>50</v>
      </c>
      <c r="D7" s="13" t="s">
        <v>17</v>
      </c>
      <c r="E7" s="14" t="s">
        <v>65</v>
      </c>
      <c r="G7" s="13" t="s">
        <v>86</v>
      </c>
      <c r="H7" s="32" t="s">
        <v>92</v>
      </c>
    </row>
    <row r="8" spans="1:9" x14ac:dyDescent="0.25">
      <c r="B8" s="39" t="s">
        <v>52</v>
      </c>
      <c r="D8" s="13" t="s">
        <v>16</v>
      </c>
      <c r="E8" s="13" t="s">
        <v>14</v>
      </c>
      <c r="G8" s="13" t="s">
        <v>87</v>
      </c>
      <c r="H8" s="32" t="s">
        <v>33</v>
      </c>
    </row>
    <row r="9" spans="1:9" x14ac:dyDescent="0.25">
      <c r="B9" s="38" t="s">
        <v>82</v>
      </c>
      <c r="D9" s="14" t="s">
        <v>31</v>
      </c>
      <c r="E9" s="13" t="s">
        <v>17</v>
      </c>
      <c r="G9" s="14" t="s">
        <v>21</v>
      </c>
      <c r="H9" s="32" t="s">
        <v>86</v>
      </c>
    </row>
    <row r="10" spans="1:9" x14ac:dyDescent="0.25">
      <c r="B10" s="38" t="s">
        <v>58</v>
      </c>
      <c r="D10" s="14" t="s">
        <v>32</v>
      </c>
      <c r="E10" s="13" t="s">
        <v>16</v>
      </c>
      <c r="G10" s="14" t="s">
        <v>52</v>
      </c>
      <c r="H10" s="32" t="s">
        <v>87</v>
      </c>
    </row>
    <row r="11" spans="1:9" x14ac:dyDescent="0.25">
      <c r="B11" s="39" t="s">
        <v>20</v>
      </c>
      <c r="D11" s="14" t="s">
        <v>19</v>
      </c>
      <c r="E11" s="14" t="s">
        <v>31</v>
      </c>
      <c r="G11" s="14" t="s">
        <v>14</v>
      </c>
      <c r="H11" s="32" t="s">
        <v>21</v>
      </c>
    </row>
    <row r="12" spans="1:9" x14ac:dyDescent="0.25">
      <c r="B12" s="39" t="s">
        <v>18</v>
      </c>
      <c r="D12" s="14" t="s">
        <v>53</v>
      </c>
      <c r="E12" s="14" t="s">
        <v>32</v>
      </c>
      <c r="G12" s="14" t="s">
        <v>17</v>
      </c>
      <c r="H12" s="32" t="s">
        <v>51</v>
      </c>
    </row>
    <row r="13" spans="1:9" x14ac:dyDescent="0.25">
      <c r="B13" s="39" t="s">
        <v>29</v>
      </c>
      <c r="E13" s="14" t="s">
        <v>63</v>
      </c>
      <c r="G13" s="13" t="s">
        <v>58</v>
      </c>
      <c r="H13" s="32" t="s">
        <v>52</v>
      </c>
    </row>
    <row r="14" spans="1:9" x14ac:dyDescent="0.25">
      <c r="B14" s="39" t="s">
        <v>12</v>
      </c>
      <c r="E14" s="14" t="s">
        <v>19</v>
      </c>
      <c r="G14" s="13" t="s">
        <v>20</v>
      </c>
      <c r="H14" s="32" t="s">
        <v>14</v>
      </c>
    </row>
    <row r="15" spans="1:9" x14ac:dyDescent="0.25">
      <c r="B15" s="39" t="s">
        <v>22</v>
      </c>
      <c r="E15" s="5" t="s">
        <v>69</v>
      </c>
      <c r="G15" s="13" t="s">
        <v>59</v>
      </c>
      <c r="H15" s="32" t="s">
        <v>82</v>
      </c>
    </row>
    <row r="16" spans="1:9" x14ac:dyDescent="0.25">
      <c r="B16" s="39" t="s">
        <v>23</v>
      </c>
      <c r="E16" s="5" t="s">
        <v>68</v>
      </c>
      <c r="G16" s="13" t="s">
        <v>18</v>
      </c>
      <c r="H16" s="32" t="s">
        <v>17</v>
      </c>
    </row>
    <row r="17" spans="2:8" x14ac:dyDescent="0.25">
      <c r="B17" s="38" t="s">
        <v>88</v>
      </c>
      <c r="E17" s="14" t="s">
        <v>66</v>
      </c>
      <c r="G17" s="13" t="s">
        <v>16</v>
      </c>
      <c r="H17" s="32" t="s">
        <v>58</v>
      </c>
    </row>
    <row r="18" spans="2:8" x14ac:dyDescent="0.25">
      <c r="B18" s="39" t="s">
        <v>54</v>
      </c>
      <c r="G18" s="13" t="s">
        <v>31</v>
      </c>
      <c r="H18" s="32" t="s">
        <v>93</v>
      </c>
    </row>
    <row r="19" spans="2:8" x14ac:dyDescent="0.25">
      <c r="E19" s="13"/>
      <c r="G19" s="13" t="s">
        <v>29</v>
      </c>
      <c r="H19" s="32" t="s">
        <v>20</v>
      </c>
    </row>
    <row r="20" spans="2:8" x14ac:dyDescent="0.25">
      <c r="E20" s="13"/>
      <c r="G20" s="13" t="s">
        <v>32</v>
      </c>
      <c r="H20" s="32" t="s">
        <v>18</v>
      </c>
    </row>
    <row r="21" spans="2:8" x14ac:dyDescent="0.25">
      <c r="E21" s="13"/>
      <c r="G21" s="13" t="s">
        <v>12</v>
      </c>
      <c r="H21" s="32" t="s">
        <v>78</v>
      </c>
    </row>
    <row r="22" spans="2:8" x14ac:dyDescent="0.25">
      <c r="E22" s="13"/>
      <c r="G22" s="13" t="s">
        <v>28</v>
      </c>
      <c r="H22" s="32" t="s">
        <v>31</v>
      </c>
    </row>
    <row r="23" spans="2:8" x14ac:dyDescent="0.25">
      <c r="E23" s="13"/>
      <c r="G23" s="13" t="s">
        <v>22</v>
      </c>
      <c r="H23" s="32" t="s">
        <v>29</v>
      </c>
    </row>
    <row r="24" spans="2:8" x14ac:dyDescent="0.25">
      <c r="E24" s="13"/>
      <c r="G24" s="13" t="s">
        <v>19</v>
      </c>
      <c r="H24" s="32" t="s">
        <v>32</v>
      </c>
    </row>
    <row r="25" spans="2:8" x14ac:dyDescent="0.25">
      <c r="E25" s="13"/>
      <c r="G25" s="13" t="s">
        <v>23</v>
      </c>
      <c r="H25" s="32" t="s">
        <v>12</v>
      </c>
    </row>
    <row r="26" spans="2:8" x14ac:dyDescent="0.25">
      <c r="E26" s="13"/>
      <c r="G26" s="13" t="s">
        <v>54</v>
      </c>
      <c r="H26" s="32" t="s">
        <v>15</v>
      </c>
    </row>
    <row r="27" spans="2:8" x14ac:dyDescent="0.25">
      <c r="H27" s="32" t="s">
        <v>22</v>
      </c>
    </row>
    <row r="28" spans="2:8" x14ac:dyDescent="0.25">
      <c r="H28" s="32" t="s">
        <v>19</v>
      </c>
    </row>
    <row r="29" spans="2:8" x14ac:dyDescent="0.25">
      <c r="H29" s="32" t="s">
        <v>23</v>
      </c>
    </row>
    <row r="30" spans="2:8" x14ac:dyDescent="0.25">
      <c r="H30" s="32" t="s">
        <v>90</v>
      </c>
    </row>
    <row r="31" spans="2:8" x14ac:dyDescent="0.25">
      <c r="G31" s="13"/>
      <c r="H31" s="32" t="s">
        <v>88</v>
      </c>
    </row>
    <row r="32" spans="2:8" x14ac:dyDescent="0.25">
      <c r="H32" s="32" t="s">
        <v>53</v>
      </c>
    </row>
    <row r="33" spans="8:8" x14ac:dyDescent="0.25">
      <c r="H33" s="32" t="s">
        <v>54</v>
      </c>
    </row>
  </sheetData>
  <sheetProtection selectLockedCells="1"/>
  <sortState xmlns:xlrd2="http://schemas.microsoft.com/office/spreadsheetml/2017/richdata2" ref="G2:G30">
    <sortCondition ref="G2:G30"/>
  </sortState>
  <phoneticPr fontId="4" type="noConversion"/>
  <dataValidations count="3">
    <dataValidation type="list" allowBlank="1" showInputMessage="1" showErrorMessage="1" sqref="D3:E3 G25 G13:G18 D6:D8 G20 G22 E8:E10 E19:E23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4 C6:C7" xr:uid="{00000000-0002-0000-0400-000002000000}">
      <formula1>$C$1:$C$7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(busi)</vt:lpstr>
      <vt:lpstr>antal lektioner (busi)</vt:lpstr>
      <vt:lpstr>fordybelsestid (busi)</vt:lpstr>
      <vt:lpstr>større skriftlige opgaver (busi</vt:lpstr>
      <vt:lpstr>valgfag (busi)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Mette Sigtenbjerggaard</cp:lastModifiedBy>
  <cp:lastPrinted>2018-12-03T09:10:13Z</cp:lastPrinted>
  <dcterms:created xsi:type="dcterms:W3CDTF">2009-05-12T11:16:16Z</dcterms:created>
  <dcterms:modified xsi:type="dcterms:W3CDTF">2023-09-22T12:32:47Z</dcterms:modified>
</cp:coreProperties>
</file>