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9B1B1633-3AED-4329-A978-359D628D51BC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f)" sheetId="7" r:id="rId1"/>
    <sheet name="antal lektioner (mf)" sheetId="1" state="hidden" r:id="rId2"/>
    <sheet name="fordybelsestid (mf)" sheetId="4" state="hidden" r:id="rId3"/>
    <sheet name="større skriftlige opgaver (mf)" sheetId="5" state="hidden" r:id="rId4"/>
    <sheet name="valgfag (mf)" sheetId="2" state="hidden" r:id="rId5"/>
  </sheets>
  <definedNames>
    <definedName name="_2.fr.sprog">'valgfag (mf)'!$C$2:$C$5</definedName>
    <definedName name="kunstn._fag">'valgfag (mf)'!#REF!</definedName>
    <definedName name="nat.vid.fag_B">valgfag A eller B</definedName>
    <definedName name="naturv.fag_B">'valgfag (mf)'!$A$2:$A$5</definedName>
    <definedName name="naturv.fag_C">'valgfag (mf)'!#REF!</definedName>
    <definedName name="valgfag">'studieretning (mf)'!$I$8</definedName>
    <definedName name="valgfag_A">'valgfag (mf)'!$D$3:$D$3</definedName>
    <definedName name="valgfag_A_eller_B">'studieretning (mf)'!$I$8</definedName>
    <definedName name="valgfag_B_1">'valgfag (mf)'!#REF!</definedName>
    <definedName name="valgfag_B_2">'valgfag (mf)'!#REF!</definedName>
    <definedName name="valgfag_C">'valgfag (mf)'!$B$2:$B$18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<sst xmlns="http://schemas.openxmlformats.org/spreadsheetml/2006/main" count="194" uniqueCount="95">
  <si>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</si>
  <si>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</si>
  <si>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</si>
  <si>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</si>
  <si>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</si>
  <si>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</si>
  <si>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</si>
  <si>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</si>
  <si>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</si>
  <si>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</si>
  <si>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</si>
  <si>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</si>
  <si>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</si>
  <si>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</si>
  <si>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</si>
  <si>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</si>
  <si>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</si>
  <si>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</si>
  <si>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</si>
  <si>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</si>
  <si>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</si>
  <si>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</si>
  <si>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</si>
  <si>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</si>
  <si>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</si>
  <si>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</si>
  <si>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</si>
  <si>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</si>
  <si>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</si>
  <si>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</si>
  <si>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</si>
  <si>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</si>
  <si>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</si>
  <si>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</si>
  <si>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</si>
  <si>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</si>
  <si>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</si>
  <si>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</si>
  <si>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</si>
  <si>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</si>
  <si>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</si>
  <si>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</si>
  <si>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</si>
  <si>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</si>
  <si>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</si>
  <si>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</si>
  <si>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</si>
  <si>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</si>
  <si>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</si>
  <si>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</si>
  <si>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</si>
  <si>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</si>
  <si>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</si>
  <si>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</si>
  <si>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</si>
  <si>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</si>
  <si>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</si>
  <si>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</si>
  <si>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</si>
  <si>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</si>
  <si>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</si>
  <si>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</si>
  <si>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</si>
  <si>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</si>
  <si>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</si>
  <si>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</si>
  <si>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</si>
  <si>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</si>
  <si>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</si>
  <si>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</si>
  <si>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</si>
  <si>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</si>
  <si>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</si>
  <si>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</si>
  <si>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>Fysik A</t>
  </si>
  <si>
    <t xml:space="preserve">         Fysik A - Matematik A - Kemi B</t>
  </si>
  <si>
    <t>Kunstnerisk fag</t>
  </si>
  <si>
    <t>Valgfag A, B eller C</t>
  </si>
  <si>
    <t>Engelsk A</t>
  </si>
  <si>
    <t>Samfundsfag B</t>
  </si>
  <si>
    <t>Kemi A</t>
  </si>
  <si>
    <t>Biologi C</t>
  </si>
  <si>
    <t>Biologi C / Naturgeografi C</t>
  </si>
  <si>
    <t>Græsk C</t>
  </si>
  <si>
    <t>Design og arkitektur B</t>
  </si>
  <si>
    <t>Dramatik C</t>
  </si>
  <si>
    <t>Spansk forts. C</t>
  </si>
  <si>
    <t>Spansk forts. B+C</t>
  </si>
  <si>
    <t>Spansk forts. A</t>
  </si>
  <si>
    <t>Innovation C</t>
  </si>
  <si>
    <t>2024-2027</t>
  </si>
  <si>
    <t xml:space="preserve">    Vælger du et fag med B+C, skal du lade rubrikken ved siden af stå med teksten Valgfag C.</t>
  </si>
  <si>
    <t>2. Derefter skal du i 3.g vælge fag i Valgfag A, B eller C (medmindre den allerede er udfyldt).</t>
  </si>
  <si>
    <t>1. Start med at vælge fag i 1.g.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</si>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</sst>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7" fillId="3" borderId="5" xfId="0" applyFont="1" applyFill="1" applyBorder="1"/>
    <xf numFmtId="0" fontId="9" fillId="3" borderId="0" xfId="0" applyFont="1" applyFill="1"/>
    <xf numFmtId="0" fontId="9" fillId="3" borderId="5" xfId="0" applyFont="1" applyFill="1" applyBorder="1"/>
    <xf numFmtId="0" fontId="7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0" fontId="1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B2091C"/>
      <color rgb="FFCAF008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</xdr:row>
      <xdr:rowOff>37799</xdr:rowOff>
    </xdr:from>
    <xdr:to>
      <xdr:col>10</xdr:col>
      <xdr:colOff>952500</xdr:colOff>
      <xdr:row>4</xdr:row>
      <xdr:rowOff>182498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997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C24" sqref="C24"/>
    </sheetView>
  </sheetViews>
  <sheetFormatPr defaultRowHeight="12.75" x14ac:dyDescent="0.2"/>
  <cols>
    <col min="1" max="1" width="4.7109375" customWidth="1"/>
    <col min="2" max="2" width="10.7109375" customWidth="1"/>
    <col min="3" max="3" width="11.7109375" customWidth="1"/>
    <col min="4" max="4" width="9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0"/>
      <c r="B7" s="31"/>
      <c r="C7" s="46" t="s">
        <v>75</v>
      </c>
      <c r="D7" s="47"/>
      <c r="E7" s="47"/>
      <c r="F7" s="47"/>
      <c r="G7" s="47"/>
      <c r="H7" s="47"/>
      <c r="I7" s="47"/>
      <c r="J7" s="46" t="s">
        <v>90</v>
      </c>
      <c r="K7" s="48"/>
      <c r="L7" s="5"/>
      <c r="M7" s="5"/>
      <c r="N7" s="5"/>
      <c r="O7" s="5"/>
      <c r="P7" s="5"/>
    </row>
    <row r="8" spans="1:16" ht="24.95" customHeight="1" x14ac:dyDescent="0.25">
      <c r="A8" s="44" t="s">
        <v>37</v>
      </c>
      <c r="B8" s="34" t="s">
        <v>38</v>
      </c>
      <c r="C8" s="34" t="s">
        <v>39</v>
      </c>
      <c r="D8" s="34" t="s">
        <v>41</v>
      </c>
      <c r="E8" s="35" t="s">
        <v>74</v>
      </c>
      <c r="F8" s="35" t="s">
        <v>71</v>
      </c>
      <c r="G8" s="36" t="s">
        <v>43</v>
      </c>
      <c r="H8" s="37" t="str">
        <f>IF(J9="Fransk beg. A",J9,IF(J9="Tysk beg. A",J9,IF(J9="Spansk beg. A",J9,"Valgfag A, B eller C")))</f>
        <v>Valgfag A, B eller C</v>
      </c>
      <c r="I8" s="37" t="s">
        <v>47</v>
      </c>
      <c r="J8" s="33"/>
      <c r="K8" s="38"/>
      <c r="L8" s="5"/>
      <c r="M8" s="5"/>
      <c r="N8" s="5"/>
      <c r="O8" s="5"/>
      <c r="P8" s="5"/>
    </row>
    <row r="9" spans="1:16" ht="24.95" customHeight="1" x14ac:dyDescent="0.25">
      <c r="A9" s="45" t="s">
        <v>36</v>
      </c>
      <c r="B9" s="39" t="s">
        <v>38</v>
      </c>
      <c r="C9" s="39" t="s">
        <v>39</v>
      </c>
      <c r="D9" s="39" t="s">
        <v>41</v>
      </c>
      <c r="E9" s="35" t="s">
        <v>74</v>
      </c>
      <c r="F9" s="35" t="s">
        <v>71</v>
      </c>
      <c r="G9" s="35" t="s">
        <v>72</v>
      </c>
      <c r="H9" s="39" t="s">
        <v>73</v>
      </c>
      <c r="I9" s="40" t="s">
        <v>44</v>
      </c>
      <c r="J9" s="40" t="str">
        <f>J10</f>
        <v>2.fremmedsprog</v>
      </c>
      <c r="K9" s="41" t="s">
        <v>81</v>
      </c>
      <c r="L9" s="5"/>
      <c r="M9" s="5"/>
      <c r="N9" s="5"/>
      <c r="O9" s="5"/>
      <c r="P9" s="5"/>
    </row>
    <row r="10" spans="1:16" ht="24.95" customHeight="1" x14ac:dyDescent="0.25">
      <c r="A10" s="44" t="s">
        <v>35</v>
      </c>
      <c r="B10" s="39" t="s">
        <v>38</v>
      </c>
      <c r="C10" s="39" t="s">
        <v>39</v>
      </c>
      <c r="D10" s="39" t="s">
        <v>41</v>
      </c>
      <c r="E10" s="35" t="s">
        <v>74</v>
      </c>
      <c r="F10" s="35" t="s">
        <v>71</v>
      </c>
      <c r="G10" s="35" t="s">
        <v>72</v>
      </c>
      <c r="H10" s="39" t="s">
        <v>73</v>
      </c>
      <c r="I10" s="39" t="s">
        <v>42</v>
      </c>
      <c r="J10" s="42" t="s">
        <v>57</v>
      </c>
      <c r="K10" s="42" t="s">
        <v>76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3" t="s">
        <v>94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32" t="s">
        <v>93</v>
      </c>
      <c r="C13" s="33"/>
      <c r="D13" s="33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2" t="s">
        <v>92</v>
      </c>
      <c r="C14" s="33"/>
      <c r="D14" s="3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3" t="s">
        <v>91</v>
      </c>
      <c r="C15" s="33"/>
      <c r="D15" s="3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(mf)'!$F$2:$F$6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(mf)'!$H$2:$H$39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0" customWidth="1"/>
    <col min="2" max="2" width="3" style="10" customWidth="1"/>
    <col min="3" max="7" width="14.7109375" style="10" customWidth="1"/>
    <col min="8" max="8" width="16.140625" style="10" bestFit="1" customWidth="1"/>
    <col min="9" max="9" width="16" style="10" bestFit="1" customWidth="1"/>
    <col min="10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(mf)'!B7</f>
        <v>0</v>
      </c>
      <c r="D7" s="51" t="str">
        <f>'studieretning (mf)'!C7</f>
        <v xml:space="preserve">         Fysik A - Matematik A - Kemi B</v>
      </c>
      <c r="E7" s="51"/>
      <c r="F7" s="51"/>
      <c r="G7" s="51"/>
      <c r="H7" s="52"/>
      <c r="I7" s="52"/>
      <c r="J7" s="52"/>
      <c r="K7" s="49" t="str">
        <f>'studieretning (mf)'!J7</f>
        <v>2024-2027</v>
      </c>
      <c r="L7" s="49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0" t="s">
        <v>0</v>
      </c>
      <c r="C9" s="13" t="str">
        <f>'studieretning (mf)'!B8</f>
        <v>Dansk A</v>
      </c>
      <c r="D9" s="13" t="str">
        <f>'studieretning (mf)'!C8</f>
        <v>Historie A</v>
      </c>
      <c r="E9" s="13" t="str">
        <f>'studieretning (mf)'!D8</f>
        <v>Idræt C</v>
      </c>
      <c r="F9" s="13" t="str">
        <f>'studieretning (mf)'!E8</f>
        <v>Fysik A</v>
      </c>
      <c r="G9" s="13" t="str">
        <f>'studieretning (mf)'!F8</f>
        <v>Matematik A</v>
      </c>
      <c r="H9" s="13" t="str">
        <f>'studieretning (mf)'!G8</f>
        <v>Oldtidskundskab C</v>
      </c>
      <c r="I9" s="13" t="str">
        <f>'studieretning (mf)'!H8</f>
        <v>Valgfag A, B eller C</v>
      </c>
      <c r="J9" s="13" t="str">
        <f>'studieretning (mf)'!I8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0"/>
      <c r="C10" s="15">
        <v>80</v>
      </c>
      <c r="D10" s="15">
        <v>65</v>
      </c>
      <c r="E10" s="15">
        <v>50</v>
      </c>
      <c r="F10" s="15">
        <v>125</v>
      </c>
      <c r="G10" s="15">
        <v>140</v>
      </c>
      <c r="H10" s="16">
        <v>75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795</v>
      </c>
    </row>
    <row r="11" spans="2:16" x14ac:dyDescent="0.2">
      <c r="B11" s="50" t="s">
        <v>1</v>
      </c>
      <c r="C11" s="13" t="str">
        <f>'studieretning (mf)'!B9</f>
        <v>Dansk A</v>
      </c>
      <c r="D11" s="13" t="str">
        <f>'studieretning (mf)'!C9</f>
        <v>Historie A</v>
      </c>
      <c r="E11" s="13" t="str">
        <f>'studieretning (mf)'!D9</f>
        <v>Idræt C</v>
      </c>
      <c r="F11" s="13" t="str">
        <f>'studieretning (mf)'!E9</f>
        <v>Fysik A</v>
      </c>
      <c r="G11" s="13" t="str">
        <f>'studieretning (mf)'!F9</f>
        <v>Matematik A</v>
      </c>
      <c r="H11" s="24" t="str">
        <f>'studieretning (mf)'!G9</f>
        <v>Kemi B</v>
      </c>
      <c r="I11" s="13" t="str">
        <f>'studieretning (mf)'!H9</f>
        <v>Engelsk B</v>
      </c>
      <c r="J11" s="13" t="str">
        <f>'studieretning (mf)'!I9</f>
        <v>Religion C</v>
      </c>
      <c r="K11" s="13" t="str">
        <f>'studieretning (mf)'!J9</f>
        <v>2.fremmedsprog</v>
      </c>
      <c r="L11" s="13" t="str">
        <f>'studieretning (mf)'!K9</f>
        <v>Biologi C</v>
      </c>
      <c r="M11" s="13" t="s">
        <v>28</v>
      </c>
      <c r="N11" s="13" t="s">
        <v>7</v>
      </c>
      <c r="O11" s="13"/>
      <c r="P11" s="13"/>
    </row>
    <row r="12" spans="2:16" x14ac:dyDescent="0.2">
      <c r="B12" s="50"/>
      <c r="C12" s="15">
        <v>90</v>
      </c>
      <c r="D12" s="15">
        <v>75</v>
      </c>
      <c r="E12" s="15">
        <v>50</v>
      </c>
      <c r="F12" s="15">
        <v>100</v>
      </c>
      <c r="G12" s="15">
        <v>135</v>
      </c>
      <c r="H12" s="15">
        <v>100</v>
      </c>
      <c r="I12" s="15">
        <v>105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955</v>
      </c>
    </row>
    <row r="13" spans="2:16" x14ac:dyDescent="0.2">
      <c r="B13" s="50" t="s">
        <v>2</v>
      </c>
      <c r="C13" s="13" t="str">
        <f>'studieretning (mf)'!B10</f>
        <v>Dansk A</v>
      </c>
      <c r="D13" s="13" t="str">
        <f>'studieretning (mf)'!C10</f>
        <v>Historie A</v>
      </c>
      <c r="E13" s="13" t="str">
        <f>'studieretning (mf)'!D10</f>
        <v>Idræt C</v>
      </c>
      <c r="F13" s="13" t="str">
        <f>'studieretning (mf)'!E10</f>
        <v>Fysik A</v>
      </c>
      <c r="G13" s="13" t="str">
        <f>'studieretning (mf)'!F10</f>
        <v>Matematik A</v>
      </c>
      <c r="H13" s="13" t="str">
        <f>'studieretning (mf)'!G10</f>
        <v>Kemi B</v>
      </c>
      <c r="I13" s="13" t="str">
        <f>'studieretning (mf)'!H10</f>
        <v>Engelsk B</v>
      </c>
      <c r="J13" s="13" t="str">
        <f>'studieretning (mf)'!I10</f>
        <v>Samfundsfag C</v>
      </c>
      <c r="K13" s="13" t="str">
        <f>'studieretning (mf)'!J10</f>
        <v>2.fremmedsprog</v>
      </c>
      <c r="L13" s="13" t="str">
        <f>'studieretning (mf)'!K10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0"/>
      <c r="C14" s="15">
        <v>90</v>
      </c>
      <c r="D14" s="15">
        <v>50</v>
      </c>
      <c r="E14" s="15">
        <v>50</v>
      </c>
      <c r="F14" s="15">
        <v>100</v>
      </c>
      <c r="G14" s="15">
        <v>100</v>
      </c>
      <c r="H14" s="15">
        <v>100</v>
      </c>
      <c r="I14" s="15">
        <v>105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900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375</v>
      </c>
      <c r="H15" s="18">
        <f>H14+H12</f>
        <v>200</v>
      </c>
      <c r="I15" s="18">
        <f>I14+I12</f>
        <v>210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7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8.5" customHeight="1" x14ac:dyDescent="0.25">
      <c r="A7" s="10"/>
      <c r="B7" s="11"/>
      <c r="C7" s="22">
        <f>'studieretning (mf)'!B7</f>
        <v>0</v>
      </c>
      <c r="D7" s="51" t="str">
        <f>'studieretning (mf)'!C7</f>
        <v xml:space="preserve">         Fysik A - Matematik A - Kemi B</v>
      </c>
      <c r="E7" s="51"/>
      <c r="F7" s="51"/>
      <c r="G7" s="51"/>
      <c r="H7" s="52"/>
      <c r="I7" s="52"/>
      <c r="J7" s="52"/>
      <c r="K7" s="49" t="str">
        <f>'studieretning (mf)'!J7</f>
        <v>2024-2027</v>
      </c>
      <c r="L7" s="49"/>
      <c r="M7" s="10"/>
      <c r="N7" s="10"/>
      <c r="O7" s="10"/>
      <c r="P7" s="10"/>
      <c r="Q7" s="10"/>
      <c r="R7" s="10"/>
    </row>
    <row r="8" spans="1:18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0"/>
      <c r="B9" s="50" t="s">
        <v>0</v>
      </c>
      <c r="C9" s="13" t="str">
        <f>'studieretning (mf)'!B8</f>
        <v>Dansk A</v>
      </c>
      <c r="D9" s="13" t="str">
        <f>'studieretning (mf)'!C8</f>
        <v>Historie A</v>
      </c>
      <c r="E9" s="13" t="str">
        <f>'studieretning (mf)'!D8</f>
        <v>Idræt C</v>
      </c>
      <c r="F9" s="13" t="str">
        <f>'studieretning (mf)'!E8</f>
        <v>Fysik A</v>
      </c>
      <c r="G9" s="13" t="str">
        <f>'studieretning (mf)'!F8</f>
        <v>Matematik A</v>
      </c>
      <c r="H9" s="13" t="str">
        <f>'studieretning (mf)'!G8</f>
        <v>Oldtidskundskab C</v>
      </c>
      <c r="I9" s="13" t="str">
        <f>'studieretning (mf)'!H8</f>
        <v>Valgfag A, B eller C</v>
      </c>
      <c r="J9" s="13" t="str">
        <f>'studieretning (mf)'!I8</f>
        <v>Valgfag C</v>
      </c>
      <c r="K9" s="14"/>
      <c r="L9" s="13"/>
      <c r="M9" s="13" t="s">
        <v>6</v>
      </c>
      <c r="N9" s="13"/>
      <c r="O9" s="13"/>
      <c r="P9" s="10"/>
      <c r="Q9" s="10"/>
    </row>
    <row r="10" spans="1:18" x14ac:dyDescent="0.2">
      <c r="A10" s="10"/>
      <c r="B10" s="50"/>
      <c r="C10" s="15">
        <v>30</v>
      </c>
      <c r="D10" s="15">
        <v>0</v>
      </c>
      <c r="E10" s="15">
        <v>0</v>
      </c>
      <c r="F10" s="15">
        <v>55</v>
      </c>
      <c r="G10" s="15">
        <v>60</v>
      </c>
      <c r="H10" s="16">
        <v>0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175</v>
      </c>
      <c r="P10" s="10"/>
      <c r="Q10" s="10"/>
    </row>
    <row r="11" spans="1:18" x14ac:dyDescent="0.2">
      <c r="A11" s="10"/>
      <c r="B11" s="50" t="s">
        <v>1</v>
      </c>
      <c r="C11" s="13" t="str">
        <f>'studieretning (mf)'!B9</f>
        <v>Dansk A</v>
      </c>
      <c r="D11" s="13" t="str">
        <f>'studieretning (mf)'!C9</f>
        <v>Historie A</v>
      </c>
      <c r="E11" s="13" t="str">
        <f>'studieretning (mf)'!D9</f>
        <v>Idræt C</v>
      </c>
      <c r="F11" s="13" t="str">
        <f>'studieretning (mf)'!E9</f>
        <v>Fysik A</v>
      </c>
      <c r="G11" s="13" t="str">
        <f>'studieretning (mf)'!F9</f>
        <v>Matematik A</v>
      </c>
      <c r="H11" s="24" t="str">
        <f>'studieretning (mf)'!G9</f>
        <v>Kemi B</v>
      </c>
      <c r="I11" s="13" t="str">
        <f>'studieretning (mf)'!H9</f>
        <v>Engelsk B</v>
      </c>
      <c r="J11" s="13" t="str">
        <f>'studieretning (mf)'!I9</f>
        <v>Religion C</v>
      </c>
      <c r="K11" s="13" t="str">
        <f>'studieretning (mf)'!J9</f>
        <v>2.fremmedsprog</v>
      </c>
      <c r="L11" s="13" t="str">
        <f>'studieretning (mf)'!K9</f>
        <v>Biologi C</v>
      </c>
      <c r="M11" s="13" t="s">
        <v>7</v>
      </c>
      <c r="N11" s="13"/>
      <c r="O11" s="13"/>
      <c r="P11" s="10"/>
      <c r="Q11" s="10"/>
    </row>
    <row r="12" spans="1:18" x14ac:dyDescent="0.2">
      <c r="A12" s="10"/>
      <c r="B12" s="50"/>
      <c r="C12" s="15">
        <v>30</v>
      </c>
      <c r="D12" s="15">
        <v>0</v>
      </c>
      <c r="E12" s="15">
        <v>0</v>
      </c>
      <c r="F12" s="15">
        <v>30</v>
      </c>
      <c r="G12" s="15">
        <v>60</v>
      </c>
      <c r="H12" s="15">
        <v>30</v>
      </c>
      <c r="I12" s="15">
        <v>25</v>
      </c>
      <c r="J12" s="18">
        <v>0</v>
      </c>
      <c r="K12" s="15">
        <v>25</v>
      </c>
      <c r="L12" s="15">
        <v>10</v>
      </c>
      <c r="M12" s="15">
        <v>15</v>
      </c>
      <c r="N12" s="15"/>
      <c r="O12" s="15">
        <f>SUM(C12:N12)</f>
        <v>225</v>
      </c>
      <c r="P12" s="10"/>
      <c r="Q12" s="10"/>
    </row>
    <row r="13" spans="1:18" x14ac:dyDescent="0.2">
      <c r="A13" s="10"/>
      <c r="B13" s="50" t="s">
        <v>2</v>
      </c>
      <c r="C13" s="13" t="str">
        <f>'studieretning (mf)'!B10</f>
        <v>Dansk A</v>
      </c>
      <c r="D13" s="13" t="str">
        <f>'studieretning (mf)'!C10</f>
        <v>Historie A</v>
      </c>
      <c r="E13" s="13" t="str">
        <f>'studieretning (mf)'!D10</f>
        <v>Idræt C</v>
      </c>
      <c r="F13" s="13" t="str">
        <f>'studieretning (mf)'!E10</f>
        <v>Fysik A</v>
      </c>
      <c r="G13" s="13" t="str">
        <f>'studieretning (mf)'!F10</f>
        <v>Matematik A</v>
      </c>
      <c r="H13" s="13" t="str">
        <f>'studieretning (mf)'!G10</f>
        <v>Kemi B</v>
      </c>
      <c r="I13" s="13" t="str">
        <f>'studieretning (mf)'!H10</f>
        <v>Engelsk B</v>
      </c>
      <c r="J13" s="13" t="str">
        <f>'studieretning (mf)'!I10</f>
        <v>Samfundsfag C</v>
      </c>
      <c r="K13" s="13" t="str">
        <f>'studieretning (mf)'!J10</f>
        <v>2.fremmedsprog</v>
      </c>
      <c r="L13" s="13" t="str">
        <f>'studieretning (mf)'!K10</f>
        <v>Kunstnerisk fag</v>
      </c>
      <c r="M13" s="13" t="s">
        <v>4</v>
      </c>
      <c r="N13" s="13" t="s">
        <v>3</v>
      </c>
      <c r="O13" s="13"/>
      <c r="P13" s="10"/>
      <c r="Q13" s="10"/>
    </row>
    <row r="14" spans="1:18" x14ac:dyDescent="0.2">
      <c r="A14" s="10"/>
      <c r="B14" s="50"/>
      <c r="C14" s="15">
        <v>35</v>
      </c>
      <c r="D14" s="15">
        <v>10</v>
      </c>
      <c r="E14" s="15">
        <v>0</v>
      </c>
      <c r="F14" s="15">
        <v>25</v>
      </c>
      <c r="G14" s="15">
        <v>40</v>
      </c>
      <c r="H14" s="15">
        <v>25</v>
      </c>
      <c r="I14" s="15">
        <v>20</v>
      </c>
      <c r="J14" s="15">
        <v>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174</v>
      </c>
      <c r="P14" s="10"/>
      <c r="Q14" s="10"/>
    </row>
    <row r="15" spans="1:18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110</v>
      </c>
      <c r="G15" s="18">
        <f>G14+G12+G10</f>
        <v>160</v>
      </c>
      <c r="H15" s="18">
        <f>H14+H12</f>
        <v>55</v>
      </c>
      <c r="I15" s="18">
        <f>I14+I12</f>
        <v>45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574</v>
      </c>
      <c r="P15" s="10"/>
      <c r="Q15" s="10"/>
    </row>
    <row r="16" spans="1:18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8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9"/>
  <sheetViews>
    <sheetView zoomScaleNormal="100" workbookViewId="0">
      <selection activeCell="D25" sqref="D2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25" t="s">
        <v>47</v>
      </c>
      <c r="C1" s="25" t="s">
        <v>26</v>
      </c>
      <c r="D1" s="5" t="s">
        <v>48</v>
      </c>
      <c r="E1" s="5" t="s">
        <v>49</v>
      </c>
      <c r="F1" s="25" t="s">
        <v>45</v>
      </c>
      <c r="G1" s="5" t="s">
        <v>62</v>
      </c>
      <c r="H1" s="25" t="s">
        <v>77</v>
      </c>
      <c r="I1" s="29" t="s">
        <v>82</v>
      </c>
    </row>
    <row r="2" spans="1:9" x14ac:dyDescent="0.25">
      <c r="A2" s="7" t="s">
        <v>13</v>
      </c>
      <c r="B2" s="25" t="s">
        <v>27</v>
      </c>
      <c r="C2" s="27" t="s">
        <v>50</v>
      </c>
      <c r="D2" s="5" t="s">
        <v>65</v>
      </c>
      <c r="E2" s="5" t="s">
        <v>65</v>
      </c>
      <c r="F2" s="27" t="s">
        <v>61</v>
      </c>
      <c r="G2" s="5" t="s">
        <v>27</v>
      </c>
      <c r="H2" s="25" t="s">
        <v>27</v>
      </c>
      <c r="I2" s="29" t="s">
        <v>81</v>
      </c>
    </row>
    <row r="3" spans="1:9" x14ac:dyDescent="0.25">
      <c r="A3" s="7" t="s">
        <v>14</v>
      </c>
      <c r="B3" s="28" t="s">
        <v>61</v>
      </c>
      <c r="C3" s="27" t="s">
        <v>51</v>
      </c>
      <c r="D3" s="7" t="s">
        <v>13</v>
      </c>
      <c r="E3" s="7" t="s">
        <v>13</v>
      </c>
      <c r="F3" s="27" t="s">
        <v>34</v>
      </c>
      <c r="G3" s="9" t="s">
        <v>65</v>
      </c>
      <c r="H3" s="26" t="s">
        <v>65</v>
      </c>
      <c r="I3" s="29" t="s">
        <v>29</v>
      </c>
    </row>
    <row r="4" spans="1:9" x14ac:dyDescent="0.25">
      <c r="A4" s="5" t="s">
        <v>16</v>
      </c>
      <c r="B4" s="28" t="s">
        <v>34</v>
      </c>
      <c r="C4" s="27" t="s">
        <v>58</v>
      </c>
      <c r="D4" s="8" t="s">
        <v>53</v>
      </c>
      <c r="E4" s="5" t="s">
        <v>63</v>
      </c>
      <c r="F4" s="27" t="s">
        <v>85</v>
      </c>
      <c r="G4" s="8" t="s">
        <v>46</v>
      </c>
      <c r="H4" s="27" t="s">
        <v>61</v>
      </c>
    </row>
    <row r="5" spans="1:9" x14ac:dyDescent="0.25">
      <c r="A5" s="8" t="s">
        <v>15</v>
      </c>
      <c r="B5" s="28" t="s">
        <v>21</v>
      </c>
      <c r="C5" s="27" t="s">
        <v>52</v>
      </c>
      <c r="D5" s="7" t="s">
        <v>14</v>
      </c>
      <c r="E5" s="5" t="s">
        <v>68</v>
      </c>
      <c r="F5" s="27" t="s">
        <v>30</v>
      </c>
      <c r="G5" s="8" t="s">
        <v>13</v>
      </c>
      <c r="H5" s="25" t="s">
        <v>13</v>
      </c>
    </row>
    <row r="6" spans="1:9" x14ac:dyDescent="0.25">
      <c r="B6" s="28" t="s">
        <v>22</v>
      </c>
      <c r="D6" s="7" t="s">
        <v>17</v>
      </c>
      <c r="E6" s="8" t="s">
        <v>66</v>
      </c>
      <c r="F6" s="27" t="s">
        <v>12</v>
      </c>
      <c r="G6" s="7" t="s">
        <v>34</v>
      </c>
      <c r="H6" s="28" t="s">
        <v>84</v>
      </c>
    </row>
    <row r="7" spans="1:9" x14ac:dyDescent="0.25">
      <c r="B7" s="28" t="s">
        <v>54</v>
      </c>
      <c r="D7" s="7" t="s">
        <v>16</v>
      </c>
      <c r="E7" s="7" t="s">
        <v>14</v>
      </c>
      <c r="G7" s="8" t="s">
        <v>21</v>
      </c>
      <c r="H7" s="28" t="s">
        <v>34</v>
      </c>
    </row>
    <row r="8" spans="1:9" x14ac:dyDescent="0.25">
      <c r="B8" s="25" t="s">
        <v>83</v>
      </c>
      <c r="D8" s="8" t="s">
        <v>32</v>
      </c>
      <c r="E8" s="7" t="s">
        <v>17</v>
      </c>
      <c r="G8" s="8" t="s">
        <v>22</v>
      </c>
      <c r="H8" s="25" t="s">
        <v>78</v>
      </c>
    </row>
    <row r="9" spans="1:9" x14ac:dyDescent="0.25">
      <c r="B9" s="28" t="s">
        <v>59</v>
      </c>
      <c r="D9" s="8" t="s">
        <v>33</v>
      </c>
      <c r="E9" s="7" t="s">
        <v>16</v>
      </c>
      <c r="G9" s="8" t="s">
        <v>54</v>
      </c>
      <c r="H9" s="27" t="s">
        <v>21</v>
      </c>
    </row>
    <row r="10" spans="1:9" x14ac:dyDescent="0.25">
      <c r="B10" s="25" t="s">
        <v>89</v>
      </c>
      <c r="D10" s="8" t="s">
        <v>19</v>
      </c>
      <c r="E10" s="8" t="s">
        <v>32</v>
      </c>
      <c r="G10" s="8" t="s">
        <v>14</v>
      </c>
      <c r="H10" s="25" t="s">
        <v>63</v>
      </c>
    </row>
    <row r="11" spans="1:9" x14ac:dyDescent="0.25">
      <c r="B11" s="28" t="s">
        <v>18</v>
      </c>
      <c r="D11" s="8" t="s">
        <v>55</v>
      </c>
      <c r="E11" s="8" t="s">
        <v>33</v>
      </c>
      <c r="G11" s="8" t="s">
        <v>17</v>
      </c>
      <c r="H11" s="27" t="s">
        <v>22</v>
      </c>
    </row>
    <row r="12" spans="1:9" x14ac:dyDescent="0.25">
      <c r="B12" s="28" t="s">
        <v>30</v>
      </c>
      <c r="E12" s="8" t="s">
        <v>64</v>
      </c>
      <c r="G12" s="7" t="s">
        <v>59</v>
      </c>
      <c r="H12" s="25" t="s">
        <v>68</v>
      </c>
    </row>
    <row r="13" spans="1:9" x14ac:dyDescent="0.25">
      <c r="B13" s="28" t="s">
        <v>12</v>
      </c>
      <c r="E13" s="8" t="s">
        <v>19</v>
      </c>
      <c r="G13" s="7" t="s">
        <v>20</v>
      </c>
      <c r="H13" s="25" t="s">
        <v>53</v>
      </c>
    </row>
    <row r="14" spans="1:9" x14ac:dyDescent="0.25">
      <c r="B14" s="28" t="s">
        <v>29</v>
      </c>
      <c r="E14" s="5" t="s">
        <v>70</v>
      </c>
      <c r="G14" s="7" t="s">
        <v>60</v>
      </c>
      <c r="H14" s="25" t="s">
        <v>66</v>
      </c>
    </row>
    <row r="15" spans="1:9" x14ac:dyDescent="0.25">
      <c r="B15" s="28" t="s">
        <v>23</v>
      </c>
      <c r="E15" s="5" t="s">
        <v>69</v>
      </c>
      <c r="G15" s="7" t="s">
        <v>18</v>
      </c>
      <c r="H15" s="27" t="s">
        <v>54</v>
      </c>
    </row>
    <row r="16" spans="1:9" x14ac:dyDescent="0.25">
      <c r="B16" s="28" t="s">
        <v>24</v>
      </c>
      <c r="E16" s="8" t="s">
        <v>67</v>
      </c>
      <c r="G16" s="7" t="s">
        <v>16</v>
      </c>
      <c r="H16" s="27" t="s">
        <v>14</v>
      </c>
    </row>
    <row r="17" spans="2:8" x14ac:dyDescent="0.25">
      <c r="B17" s="25" t="s">
        <v>86</v>
      </c>
      <c r="G17" s="7" t="s">
        <v>32</v>
      </c>
      <c r="H17" s="25" t="s">
        <v>83</v>
      </c>
    </row>
    <row r="18" spans="2:8" x14ac:dyDescent="0.25">
      <c r="B18" s="28" t="s">
        <v>56</v>
      </c>
      <c r="E18" s="7"/>
      <c r="G18" s="7" t="s">
        <v>30</v>
      </c>
      <c r="H18" s="27" t="s">
        <v>17</v>
      </c>
    </row>
    <row r="19" spans="2:8" x14ac:dyDescent="0.25">
      <c r="E19" s="7"/>
      <c r="G19" s="7" t="s">
        <v>33</v>
      </c>
      <c r="H19" s="25" t="s">
        <v>89</v>
      </c>
    </row>
    <row r="20" spans="2:8" x14ac:dyDescent="0.25">
      <c r="E20" s="7"/>
      <c r="G20" s="7" t="s">
        <v>12</v>
      </c>
      <c r="H20" s="28" t="s">
        <v>80</v>
      </c>
    </row>
    <row r="21" spans="2:8" x14ac:dyDescent="0.25">
      <c r="E21" s="7"/>
      <c r="G21" s="7" t="s">
        <v>29</v>
      </c>
      <c r="H21" s="28" t="s">
        <v>18</v>
      </c>
    </row>
    <row r="22" spans="2:8" x14ac:dyDescent="0.25">
      <c r="E22" s="7"/>
      <c r="G22" s="7" t="s">
        <v>23</v>
      </c>
      <c r="H22" s="28" t="s">
        <v>32</v>
      </c>
    </row>
    <row r="23" spans="2:8" x14ac:dyDescent="0.25">
      <c r="E23" s="7"/>
      <c r="G23" s="7" t="s">
        <v>19</v>
      </c>
      <c r="H23" s="28" t="s">
        <v>30</v>
      </c>
    </row>
    <row r="24" spans="2:8" x14ac:dyDescent="0.25">
      <c r="E24" s="7"/>
      <c r="G24" s="7" t="s">
        <v>24</v>
      </c>
      <c r="H24" s="25" t="s">
        <v>33</v>
      </c>
    </row>
    <row r="25" spans="2:8" x14ac:dyDescent="0.25">
      <c r="E25" s="7"/>
      <c r="G25" s="7" t="s">
        <v>56</v>
      </c>
      <c r="H25" s="25" t="s">
        <v>12</v>
      </c>
    </row>
    <row r="26" spans="2:8" x14ac:dyDescent="0.25">
      <c r="H26" s="25" t="s">
        <v>29</v>
      </c>
    </row>
    <row r="27" spans="2:8" x14ac:dyDescent="0.25">
      <c r="H27" s="25" t="s">
        <v>64</v>
      </c>
    </row>
    <row r="28" spans="2:8" x14ac:dyDescent="0.25">
      <c r="H28" s="28" t="s">
        <v>23</v>
      </c>
    </row>
    <row r="29" spans="2:8" x14ac:dyDescent="0.25">
      <c r="G29" s="7"/>
      <c r="H29" s="28" t="s">
        <v>19</v>
      </c>
    </row>
    <row r="30" spans="2:8" x14ac:dyDescent="0.25">
      <c r="H30" s="28" t="s">
        <v>24</v>
      </c>
    </row>
    <row r="31" spans="2:8" x14ac:dyDescent="0.25">
      <c r="H31" s="25" t="s">
        <v>79</v>
      </c>
    </row>
    <row r="32" spans="2:8" x14ac:dyDescent="0.25">
      <c r="H32" s="25" t="s">
        <v>70</v>
      </c>
    </row>
    <row r="33" spans="8:8" x14ac:dyDescent="0.25">
      <c r="H33" s="25" t="s">
        <v>88</v>
      </c>
    </row>
    <row r="34" spans="8:8" x14ac:dyDescent="0.25">
      <c r="H34" s="25" t="s">
        <v>87</v>
      </c>
    </row>
    <row r="35" spans="8:8" x14ac:dyDescent="0.25">
      <c r="H35" s="25" t="s">
        <v>86</v>
      </c>
    </row>
    <row r="36" spans="8:8" x14ac:dyDescent="0.25">
      <c r="H36" s="25" t="s">
        <v>69</v>
      </c>
    </row>
    <row r="37" spans="8:8" x14ac:dyDescent="0.25">
      <c r="H37" s="25" t="s">
        <v>55</v>
      </c>
    </row>
    <row r="38" spans="8:8" x14ac:dyDescent="0.25">
      <c r="H38" s="25" t="s">
        <v>67</v>
      </c>
    </row>
    <row r="39" spans="8:8" x14ac:dyDescent="0.25">
      <c r="H39" s="28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(mf)</vt:lpstr>
      <vt:lpstr>antal lektioner (mf)</vt:lpstr>
      <vt:lpstr>fordybelsestid (mf)</vt:lpstr>
      <vt:lpstr>større skriftlige opgaver (mf)</vt:lpstr>
      <vt:lpstr>valgfag (mf)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2017-10-05T07:05:09Z</cp:lastPrinted>
  <dcterms:created xsi:type="dcterms:W3CDTF">2009-05-12T11:16:16Z</dcterms:created>
  <dcterms:modified xsi:type="dcterms:W3CDTF">2024-11-28T07:44:16Z</dcterms:modified>
</cp:coreProperties>
</file>