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B5963836-90E5-4AE2-AC14-28DE602271A4}" xr6:coauthVersionLast="47" xr6:coauthVersionMax="47" xr10:uidLastSave="{00000000-0000-0000-0000-000000000000}"/>
  <bookViews>
    <workbookView xWindow="3090" yWindow="1425" windowWidth="21600" windowHeight="12645" xr2:uid="{00000000-000D-0000-FFFF-FFFF00000000}"/>
  </bookViews>
  <sheets>
    <sheet name="studieretning (eu frf)" sheetId="7" r:id="rId1"/>
    <sheet name="antal lektioner (eu frf)" sheetId="1" state="hidden" r:id="rId2"/>
    <sheet name="fordybelsestid (eu frf)" sheetId="4" state="hidden" r:id="rId3"/>
    <sheet name="større skriftlige opgaver (euff" sheetId="5" state="hidden" r:id="rId4"/>
    <sheet name="valgfag (eu frf)" sheetId="2" state="hidden" r:id="rId5"/>
  </sheets>
  <definedNames>
    <definedName name="_2.fr.sprog">'valgfag (eu frf)'!$C$2:$C$5</definedName>
    <definedName name="kunstn._fag">'valgfag (eu frf)'!#REF!</definedName>
    <definedName name="nat.vid.fag_B">valgfag A eller B</definedName>
    <definedName name="naturv.fag_B">'valgfag (eu frf)'!$A$2:$A$6</definedName>
    <definedName name="naturv.fag_C">'valgfag (eu frf)'!#REF!</definedName>
    <definedName name="valgfag">'studieretning (eu frf)'!$H$8</definedName>
    <definedName name="valgfag_A">'valgfag (eu frf)'!$D$3:$D$3</definedName>
    <definedName name="valgfag_A_eller_B">'studieretning (eu frf)'!$H$8</definedName>
    <definedName name="valgfag_B_1">'valgfag (eu frf)'!#REF!</definedName>
    <definedName name="valgfag_B_2">'valgfag (eu frf)'!#REF!</definedName>
    <definedName name="valgfag_C">'valgfag (eu frf)'!$B$2:$B$14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7" l="1"/>
  <c r="J15" i="4" l="1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K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9" i="4"/>
  <c r="L11" i="1" l="1"/>
  <c r="J15" i="1" l="1"/>
  <c r="H15" i="1"/>
  <c r="J9" i="1" l="1"/>
  <c r="I9" i="1"/>
  <c r="J11" i="1"/>
  <c r="I11" i="1"/>
  <c r="L13" i="1"/>
  <c r="H13" i="1"/>
  <c r="G15" i="1"/>
  <c r="F15" i="1"/>
  <c r="E15" i="1"/>
  <c r="D15" i="1"/>
  <c r="C15" i="1"/>
  <c r="H11" i="1" l="1"/>
  <c r="J13" i="1" l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<sst xmlns="http://schemas.openxmlformats.org/spreadsheetml/2006/main" count="254" uniqueCount="95">
  <si>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</si>
  <si>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</si>
  <si>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</si>
  <si>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</si>
  <si>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</si>
  <si>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</si>
  <si>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</si>
  <si>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</si>
  <si>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</si>
  <si>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</si>
  <si>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</si>
  <si>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</si>
  <si>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</si>
  <si>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</si>
  <si>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</si>
  <si>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</si>
  <si>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</si>
  <si>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</si>
  <si>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</si>
  <si>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</si>
  <si>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</si>
  <si>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Design C</t>
  </si>
  <si>
    <t>Erhvervsøkonomi C</t>
  </si>
  <si>
    <t>Filosofi C</t>
  </si>
  <si>
    <t>Græsk C</t>
  </si>
  <si>
    <t>Psykologi C</t>
  </si>
  <si>
    <t>Retorik C</t>
  </si>
  <si>
    <t>naturvid.fag B</t>
  </si>
  <si>
    <t>2.fr.sprog</t>
  </si>
  <si>
    <t>Samfundsfag A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</si>
  <si>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</si>
  <si>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</si>
  <si>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</si>
  <si>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</si>
  <si>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</si>
  <si>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</si>
  <si>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</si>
  <si>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</si>
  <si>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Drama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</si>
  <si>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</si>
  <si>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</si>
  <si>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</si>
  <si>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</si>
  <si>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</si>
  <si>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</si>
  <si>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</si>
  <si>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Engelsk A</t>
  </si>
  <si>
    <t>Oldtidskundskab C</t>
  </si>
  <si>
    <t>Fysik C</t>
  </si>
  <si>
    <t>Religion C</t>
  </si>
  <si>
    <t>Biologi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</si>
  <si>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</si>
  <si>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</si>
  <si>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</si>
  <si>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</si>
  <si>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</si>
  <si>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</si>
  <si>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</si>
  <si>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</si>
  <si>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</si>
  <si>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</si>
  <si>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</si>
  <si>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</si>
  <si>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Spansk beg. A</t>
  </si>
  <si>
    <t>Informatik C</t>
  </si>
  <si>
    <t>Kinesiske områdest. C</t>
  </si>
  <si>
    <t>Billedkunst C</t>
  </si>
  <si>
    <t>Informationtik C</t>
  </si>
  <si>
    <t>Valgfag B eller C</t>
  </si>
  <si>
    <t>Filosofi B+C</t>
  </si>
  <si>
    <t>Psykologi B+C</t>
  </si>
  <si>
    <t>Billedkunst B</t>
  </si>
  <si>
    <t>Samfundsfag B</t>
  </si>
  <si>
    <t>Matematik A</t>
  </si>
  <si>
    <t>Valgfag A, B eller C</t>
  </si>
  <si>
    <t>Fransk beg. B+C</t>
  </si>
  <si>
    <t>Fransk forts. B+C</t>
  </si>
  <si>
    <t>Kemi A</t>
  </si>
  <si>
    <t>Spansk beg. B+C</t>
  </si>
  <si>
    <t>Tysk beg. B+C</t>
  </si>
  <si>
    <t>Tysk forts. B+C</t>
  </si>
  <si>
    <t>* Bemærk, at et naturvidenskabeligt fag på B-niveau kan erstattes af valg af et nyt fremmedsprog.</t>
  </si>
  <si>
    <t>Naturvidenskab B *</t>
  </si>
  <si>
    <t>Valgfag A, B eller C   2)</t>
  </si>
  <si>
    <t>1. Vælg først kunstnerisk fag i 1.g.</t>
  </si>
  <si>
    <t>2. Vælg derefter naturvidenskabeligt fag på B-niveau.</t>
  </si>
  <si>
    <t>3. Vælg til sidst fag i Valgfag A, B eller C.</t>
  </si>
  <si>
    <t xml:space="preserve">         Fransk forts. A - Engelsk A - Samfundsfag B</t>
  </si>
  <si>
    <t>Kunstnerisk fag</t>
  </si>
  <si>
    <t>Design og arkitektur B</t>
  </si>
  <si>
    <t>Ét af de 2 valg i 3.g skal være et A- eller B-fag.</t>
  </si>
  <si>
    <t>Psykologi B</t>
  </si>
  <si>
    <t>Vælger du et fag med B+C, skal du lade rubrikken med teksten "Valgfag A, B eller C" stå.</t>
  </si>
  <si>
    <t>2024-2027</t>
  </si>
  <si>
    <t>Du har mulighed for at vælge fag i de mørke rubrikker: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</si>
</sst>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10" fillId="0" borderId="0" xfId="0" applyFont="1"/>
    <xf numFmtId="0" fontId="11" fillId="0" borderId="5" xfId="0" applyFont="1" applyBorder="1"/>
    <xf numFmtId="0" fontId="11" fillId="0" borderId="0" xfId="0" applyFont="1"/>
    <xf numFmtId="0" fontId="7" fillId="0" borderId="5" xfId="0" applyFont="1" applyBorder="1"/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11" fillId="3" borderId="5" xfId="0" applyFont="1" applyFill="1" applyBorder="1"/>
    <xf numFmtId="0" fontId="7" fillId="2" borderId="0" xfId="0" applyFont="1" applyFill="1"/>
    <xf numFmtId="0" fontId="11" fillId="2" borderId="5" xfId="0" applyFont="1" applyFill="1" applyBorder="1"/>
    <xf numFmtId="0" fontId="8" fillId="5" borderId="6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3" fillId="0" borderId="0" xfId="0" applyFont="1"/>
    <xf numFmtId="0" fontId="13" fillId="0" borderId="2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/>
    </xf>
    <xf numFmtId="0" fontId="13" fillId="0" borderId="2" xfId="0" applyFont="1" applyBorder="1"/>
    <xf numFmtId="0" fontId="13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8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1</xdr:row>
      <xdr:rowOff>66374</xdr:rowOff>
    </xdr:from>
    <xdr:to>
      <xdr:col>10</xdr:col>
      <xdr:colOff>1019175</xdr:colOff>
      <xdr:row>5</xdr:row>
      <xdr:rowOff>20573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2282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3"/>
  <sheetViews>
    <sheetView showGridLines="0" showRowColHeaders="0" tabSelected="1" zoomScaleNormal="100" workbookViewId="0">
      <selection activeCell="B24" sqref="B24"/>
    </sheetView>
  </sheetViews>
  <sheetFormatPr defaultRowHeight="12.75" x14ac:dyDescent="0.2"/>
  <cols>
    <col min="1" max="1" width="4.7109375" customWidth="1"/>
    <col min="2" max="4" width="10.7109375" style="33" customWidth="1"/>
    <col min="5" max="11" width="15.7109375" customWidth="1"/>
  </cols>
  <sheetData>
    <row r="2" spans="1:16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30"/>
      <c r="B7" s="32"/>
      <c r="C7" s="46" t="s">
        <v>87</v>
      </c>
      <c r="D7" s="47"/>
      <c r="E7" s="47"/>
      <c r="F7" s="47"/>
      <c r="G7" s="47"/>
      <c r="H7" s="47"/>
      <c r="I7" s="47"/>
      <c r="J7" s="46" t="s">
        <v>93</v>
      </c>
      <c r="K7" s="48"/>
      <c r="L7" s="5"/>
      <c r="M7" s="5"/>
      <c r="N7" s="5"/>
      <c r="O7" s="5"/>
      <c r="P7" s="5"/>
    </row>
    <row r="8" spans="1:16" ht="24.95" customHeight="1" x14ac:dyDescent="0.25">
      <c r="A8" s="31" t="s">
        <v>41</v>
      </c>
      <c r="B8" s="34" t="s">
        <v>42</v>
      </c>
      <c r="C8" s="34" t="s">
        <v>43</v>
      </c>
      <c r="D8" s="34" t="s">
        <v>45</v>
      </c>
      <c r="E8" s="35" t="s">
        <v>59</v>
      </c>
      <c r="F8" s="36" t="s">
        <v>46</v>
      </c>
      <c r="G8" s="37" t="s">
        <v>82</v>
      </c>
      <c r="H8" s="37" t="str">
        <f>IF(K9="Fransk beg. A",K9,IF(K9="Tysk beg. A",K9,IF(K9="Spansk beg. A",K9,"Valgfag A, B eller C")))</f>
        <v>Valgfag A, B eller C</v>
      </c>
      <c r="I8" s="38" t="s">
        <v>47</v>
      </c>
      <c r="J8" s="39"/>
      <c r="K8" s="39"/>
      <c r="L8" s="5"/>
      <c r="M8" s="5"/>
      <c r="N8" s="5"/>
      <c r="O8" s="5"/>
      <c r="P8" s="5"/>
    </row>
    <row r="9" spans="1:16" ht="24.95" customHeight="1" x14ac:dyDescent="0.25">
      <c r="A9" s="31" t="s">
        <v>40</v>
      </c>
      <c r="B9" s="40" t="s">
        <v>42</v>
      </c>
      <c r="C9" s="40" t="s">
        <v>43</v>
      </c>
      <c r="D9" s="40" t="s">
        <v>45</v>
      </c>
      <c r="E9" s="35" t="s">
        <v>59</v>
      </c>
      <c r="F9" s="36" t="s">
        <v>46</v>
      </c>
      <c r="G9" s="35" t="s">
        <v>72</v>
      </c>
      <c r="H9" s="41" t="s">
        <v>49</v>
      </c>
      <c r="I9" s="41" t="s">
        <v>16</v>
      </c>
      <c r="J9" s="41" t="s">
        <v>32</v>
      </c>
      <c r="K9" s="41" t="s">
        <v>25</v>
      </c>
      <c r="L9" s="5"/>
      <c r="M9" s="5"/>
      <c r="N9" s="5"/>
      <c r="O9" s="5"/>
      <c r="P9" s="5"/>
    </row>
    <row r="10" spans="1:16" ht="24.95" customHeight="1" x14ac:dyDescent="0.25">
      <c r="A10" s="31" t="s">
        <v>39</v>
      </c>
      <c r="B10" s="40" t="s">
        <v>42</v>
      </c>
      <c r="C10" s="40" t="s">
        <v>43</v>
      </c>
      <c r="D10" s="40" t="s">
        <v>45</v>
      </c>
      <c r="E10" s="35" t="s">
        <v>59</v>
      </c>
      <c r="F10" s="36" t="s">
        <v>46</v>
      </c>
      <c r="G10" s="35" t="s">
        <v>72</v>
      </c>
      <c r="H10" s="40" t="s">
        <v>48</v>
      </c>
      <c r="I10" s="40" t="s">
        <v>16</v>
      </c>
      <c r="J10" s="42" t="s">
        <v>50</v>
      </c>
      <c r="K10" s="43" t="s">
        <v>88</v>
      </c>
      <c r="L10" s="5"/>
      <c r="M10" s="5"/>
      <c r="N10" s="5"/>
      <c r="O10" s="5"/>
      <c r="P10" s="5"/>
    </row>
    <row r="11" spans="1:16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5"/>
      <c r="B12" s="44" t="s">
        <v>94</v>
      </c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5"/>
      <c r="B13" s="45" t="s">
        <v>84</v>
      </c>
      <c r="C13" s="5"/>
      <c r="D13" s="5"/>
      <c r="E13" s="5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5"/>
      <c r="B14" s="33" t="s">
        <v>85</v>
      </c>
      <c r="C14" s="5"/>
      <c r="D14" s="5"/>
      <c r="E14" s="5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5"/>
      <c r="B15" s="45" t="s">
        <v>81</v>
      </c>
      <c r="C15" s="5"/>
      <c r="D15" s="5"/>
      <c r="E15" s="5"/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5"/>
      <c r="B16" s="45" t="s">
        <v>92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B17" s="33" t="s">
        <v>86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33" t="s">
        <v>90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7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7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7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</sheetData>
  <sheetProtection selectLockedCells="1"/>
  <dataConsolidate/>
  <mergeCells count="2">
    <mergeCell ref="C7:I7"/>
    <mergeCell ref="J7:K7"/>
  </mergeCells>
  <phoneticPr fontId="1" type="noConversion"/>
  <pageMargins left="0.59055118110236227" right="0.78740157480314965" top="0.74803149606299213" bottom="0.74803149606299213" header="0.31496062992125984" footer="0.31496062992125984"/>
  <pageSetup paperSize="9" scale="7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'valgfag (eu frf)'!$F$2:$F$6</xm:f>
          </x14:formula1>
          <xm:sqref>K10</xm:sqref>
        </x14:dataValidation>
        <x14:dataValidation type="list" allowBlank="1" showInputMessage="1" showErrorMessage="1" xr:uid="{00000000-0002-0000-0000-000001000000}">
          <x14:formula1>
            <xm:f>'valgfag (eu frf)'!$A$2:$A$8</xm:f>
          </x14:formula1>
          <xm:sqref>G8</xm:sqref>
        </x14:dataValidation>
        <x14:dataValidation type="list" allowBlank="1" showInputMessage="1" showErrorMessage="1" xr:uid="{00000000-0002-0000-0000-000002000000}">
          <x14:formula1>
            <xm:f>'valgfag (eu frf)'!$H$2:$H$27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F43" sqref="F43"/>
    </sheetView>
  </sheetViews>
  <sheetFormatPr defaultRowHeight="12.75" x14ac:dyDescent="0.2"/>
  <cols>
    <col min="1" max="1" width="20.7109375" style="17" customWidth="1"/>
    <col min="2" max="2" width="3" style="17" customWidth="1"/>
    <col min="3" max="7" width="14.7109375" style="17" customWidth="1"/>
    <col min="8" max="8" width="16" style="17" bestFit="1" customWidth="1"/>
    <col min="9" max="9" width="15.85546875" style="17" bestFit="1" customWidth="1"/>
    <col min="10" max="11" width="14.7109375" style="17" customWidth="1"/>
    <col min="12" max="12" width="16.140625" style="17" bestFit="1" customWidth="1"/>
    <col min="13" max="16" width="4.7109375" style="17" customWidth="1"/>
    <col min="17" max="16384" width="9.140625" style="17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0"/>
      <c r="D3" s="21"/>
      <c r="H3" s="21"/>
    </row>
    <row r="4" spans="2:16" ht="12.75" customHeight="1" x14ac:dyDescent="0.2">
      <c r="D4" s="21"/>
      <c r="H4" s="21"/>
    </row>
    <row r="5" spans="2:16" ht="12.75" customHeight="1" x14ac:dyDescent="0.2">
      <c r="D5" s="21"/>
      <c r="H5" s="21"/>
    </row>
    <row r="6" spans="2:16" ht="12.75" customHeight="1" x14ac:dyDescent="0.2">
      <c r="D6" s="21"/>
      <c r="H6" s="21"/>
    </row>
    <row r="7" spans="2:16" ht="28.5" customHeight="1" x14ac:dyDescent="0.25">
      <c r="B7" s="18"/>
      <c r="C7" s="22">
        <f>'studieretning (eu frf)'!B7</f>
        <v>0</v>
      </c>
      <c r="D7" s="51" t="str">
        <f>'studieretning (eu frf)'!C7</f>
        <v xml:space="preserve">         Fransk forts. A - Engelsk A - Samfundsfag B</v>
      </c>
      <c r="E7" s="51"/>
      <c r="F7" s="51"/>
      <c r="G7" s="51"/>
      <c r="H7" s="52"/>
      <c r="I7" s="52"/>
      <c r="J7" s="52"/>
      <c r="K7" s="49" t="str">
        <f>'studieretning (eu frf)'!J7</f>
        <v>2024-2027</v>
      </c>
      <c r="L7" s="49"/>
    </row>
    <row r="8" spans="2:16" ht="15" x14ac:dyDescent="0.2">
      <c r="B8" s="21" t="s">
        <v>34</v>
      </c>
      <c r="F8" s="23"/>
      <c r="G8" s="23"/>
      <c r="H8" s="11"/>
    </row>
    <row r="9" spans="2:16" x14ac:dyDescent="0.2">
      <c r="B9" s="50" t="s">
        <v>0</v>
      </c>
      <c r="C9" s="12" t="str">
        <f>'studieretning (eu frf)'!B8</f>
        <v>Dansk A</v>
      </c>
      <c r="D9" s="12" t="str">
        <f>'studieretning (eu frf)'!C8</f>
        <v>Historie A</v>
      </c>
      <c r="E9" s="12" t="str">
        <f>'studieretning (eu frf)'!D8</f>
        <v>Idræt C</v>
      </c>
      <c r="F9" s="12" t="str">
        <f>'studieretning (eu frf)'!E8</f>
        <v>Fransk forts. A</v>
      </c>
      <c r="G9" s="12" t="str">
        <f>'studieretning (eu frf)'!F8</f>
        <v>Engelsk A</v>
      </c>
      <c r="H9" s="13" t="str">
        <f>'studieretning (eu frf)'!G8</f>
        <v>Naturvidenskab B *</v>
      </c>
      <c r="I9" s="12" t="str">
        <f>'studieretning (eu frf)'!H8</f>
        <v>Valgfag A, B eller C</v>
      </c>
      <c r="J9" s="12" t="str">
        <f>'studieretning (eu frf)'!I8</f>
        <v>Oldtidskundskab C</v>
      </c>
      <c r="K9" s="12"/>
      <c r="L9" s="12"/>
      <c r="M9" s="12" t="s">
        <v>31</v>
      </c>
      <c r="N9" s="12" t="s">
        <v>6</v>
      </c>
      <c r="O9" s="12"/>
      <c r="P9" s="12"/>
    </row>
    <row r="10" spans="2:16" x14ac:dyDescent="0.2">
      <c r="B10" s="50"/>
      <c r="C10" s="14">
        <v>80</v>
      </c>
      <c r="D10" s="14">
        <v>65</v>
      </c>
      <c r="E10" s="14">
        <v>50</v>
      </c>
      <c r="F10" s="14">
        <v>125</v>
      </c>
      <c r="G10" s="14">
        <v>125</v>
      </c>
      <c r="H10" s="15">
        <v>125</v>
      </c>
      <c r="I10" s="14">
        <v>125</v>
      </c>
      <c r="J10" s="14">
        <v>75</v>
      </c>
      <c r="K10" s="14"/>
      <c r="L10" s="14"/>
      <c r="M10" s="14">
        <v>40</v>
      </c>
      <c r="N10" s="14">
        <v>20</v>
      </c>
      <c r="O10" s="14"/>
      <c r="P10" s="14">
        <f>SUM(C10:O10)</f>
        <v>830</v>
      </c>
    </row>
    <row r="11" spans="2:16" x14ac:dyDescent="0.2">
      <c r="B11" s="50" t="s">
        <v>1</v>
      </c>
      <c r="C11" s="12" t="str">
        <f>'studieretning (eu frf)'!B9</f>
        <v>Dansk A</v>
      </c>
      <c r="D11" s="12" t="str">
        <f>'studieretning (eu frf)'!C9</f>
        <v>Historie A</v>
      </c>
      <c r="E11" s="12" t="str">
        <f>'studieretning (eu frf)'!D9</f>
        <v>Idræt C</v>
      </c>
      <c r="F11" s="12" t="str">
        <f>'studieretning (eu frf)'!E9</f>
        <v>Fransk forts. A</v>
      </c>
      <c r="G11" s="12" t="str">
        <f>'studieretning (eu frf)'!F9</f>
        <v>Engelsk A</v>
      </c>
      <c r="H11" s="24" t="str">
        <f>'studieretning (eu frf)'!G9</f>
        <v>Samfundsfag B</v>
      </c>
      <c r="I11" s="12" t="str">
        <f>'studieretning (eu frf)'!H9</f>
        <v>Religion C</v>
      </c>
      <c r="J11" s="12" t="str">
        <f>'studieretning (eu frf)'!I9</f>
        <v>Matematik B</v>
      </c>
      <c r="K11" s="12" t="str">
        <f>'studieretning (eu frf)'!J9</f>
        <v>Naturgeografi C</v>
      </c>
      <c r="L11" s="12" t="str">
        <f>'studieretning (eu frf)'!K9</f>
        <v>Psykologi C</v>
      </c>
      <c r="M11" s="12" t="s">
        <v>31</v>
      </c>
      <c r="N11" s="12" t="s">
        <v>7</v>
      </c>
      <c r="O11" s="12"/>
      <c r="P11" s="12"/>
    </row>
    <row r="12" spans="2:16" x14ac:dyDescent="0.2">
      <c r="B12" s="50"/>
      <c r="C12" s="14">
        <v>90</v>
      </c>
      <c r="D12" s="14">
        <v>75</v>
      </c>
      <c r="E12" s="14">
        <v>50</v>
      </c>
      <c r="F12" s="14">
        <v>100</v>
      </c>
      <c r="G12" s="14">
        <v>105</v>
      </c>
      <c r="H12" s="14">
        <v>100</v>
      </c>
      <c r="I12" s="14">
        <v>75</v>
      </c>
      <c r="J12" s="16">
        <v>125</v>
      </c>
      <c r="K12" s="14">
        <v>75</v>
      </c>
      <c r="L12" s="14">
        <v>75</v>
      </c>
      <c r="M12" s="14">
        <v>50</v>
      </c>
      <c r="N12" s="14">
        <v>0</v>
      </c>
      <c r="O12" s="14"/>
      <c r="P12" s="14">
        <f>SUM(C12:O12)</f>
        <v>920</v>
      </c>
    </row>
    <row r="13" spans="2:16" x14ac:dyDescent="0.2">
      <c r="B13" s="50" t="s">
        <v>2</v>
      </c>
      <c r="C13" s="12" t="str">
        <f>'studieretning (eu frf)'!B10</f>
        <v>Dansk A</v>
      </c>
      <c r="D13" s="12" t="str">
        <f>'studieretning (eu frf)'!C10</f>
        <v>Historie A</v>
      </c>
      <c r="E13" s="12" t="str">
        <f>'studieretning (eu frf)'!D10</f>
        <v>Idræt C</v>
      </c>
      <c r="F13" s="12" t="str">
        <f>'studieretning (eu frf)'!E10</f>
        <v>Fransk forts. A</v>
      </c>
      <c r="G13" s="12" t="str">
        <f>'studieretning (eu frf)'!F10</f>
        <v>Engelsk A</v>
      </c>
      <c r="H13" s="12" t="str">
        <f>'studieretning (eu frf)'!G10</f>
        <v>Samfundsfag B</v>
      </c>
      <c r="I13" s="12" t="str">
        <f>'studieretning (eu frf)'!H10</f>
        <v>Fysik C</v>
      </c>
      <c r="J13" s="12" t="str">
        <f>'studieretning (eu frf)'!I10</f>
        <v>Matematik B</v>
      </c>
      <c r="K13" s="12" t="str">
        <f>'studieretning (eu frf)'!J10</f>
        <v>Biologi C</v>
      </c>
      <c r="L13" s="12" t="str">
        <f>'studieretning (eu frf)'!K10</f>
        <v>Kunstnerisk fag</v>
      </c>
      <c r="M13" s="12" t="s">
        <v>31</v>
      </c>
      <c r="N13" s="12" t="s">
        <v>4</v>
      </c>
      <c r="O13" s="12" t="s">
        <v>3</v>
      </c>
      <c r="P13" s="12"/>
    </row>
    <row r="14" spans="2:16" x14ac:dyDescent="0.2">
      <c r="B14" s="50"/>
      <c r="C14" s="14">
        <v>90</v>
      </c>
      <c r="D14" s="14">
        <v>50</v>
      </c>
      <c r="E14" s="14">
        <v>50</v>
      </c>
      <c r="F14" s="14">
        <v>100</v>
      </c>
      <c r="G14" s="14">
        <v>105</v>
      </c>
      <c r="H14" s="14">
        <v>100</v>
      </c>
      <c r="I14" s="14">
        <v>75</v>
      </c>
      <c r="J14" s="14">
        <v>125</v>
      </c>
      <c r="K14" s="14">
        <v>75</v>
      </c>
      <c r="L14" s="14">
        <v>75</v>
      </c>
      <c r="M14" s="14">
        <v>40</v>
      </c>
      <c r="N14" s="14">
        <v>15</v>
      </c>
      <c r="O14" s="14">
        <v>0</v>
      </c>
      <c r="P14" s="14">
        <f>SUM(C14:O14)</f>
        <v>900</v>
      </c>
    </row>
    <row r="15" spans="2:16" x14ac:dyDescent="0.2">
      <c r="B15" s="16"/>
      <c r="C15" s="16">
        <f t="shared" ref="C15:G15" si="0">C14+C12+C10</f>
        <v>260</v>
      </c>
      <c r="D15" s="16">
        <f t="shared" si="0"/>
        <v>190</v>
      </c>
      <c r="E15" s="16">
        <f t="shared" si="0"/>
        <v>150</v>
      </c>
      <c r="F15" s="16">
        <f t="shared" si="0"/>
        <v>325</v>
      </c>
      <c r="G15" s="16">
        <f t="shared" si="0"/>
        <v>335</v>
      </c>
      <c r="H15" s="16">
        <f>H14+H12</f>
        <v>200</v>
      </c>
      <c r="I15" s="16"/>
      <c r="J15" s="16">
        <f>J14+J12</f>
        <v>250</v>
      </c>
      <c r="K15" s="16"/>
      <c r="L15" s="16"/>
      <c r="M15" s="16"/>
      <c r="N15" s="16"/>
      <c r="O15" s="19" t="s">
        <v>9</v>
      </c>
      <c r="P15" s="19">
        <f>SUM(P9:P14)</f>
        <v>2650</v>
      </c>
    </row>
    <row r="17" spans="3:3" x14ac:dyDescent="0.2">
      <c r="C17" s="11"/>
    </row>
    <row r="19" spans="3:3" x14ac:dyDescent="0.2">
      <c r="C19" s="11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0"/>
  <sheetViews>
    <sheetView workbookViewId="0">
      <selection activeCell="F43" sqref="F43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15" x14ac:dyDescent="0.2">
      <c r="A3" s="17"/>
      <c r="B3" s="17"/>
      <c r="C3" s="20"/>
      <c r="D3" s="21"/>
      <c r="E3" s="17"/>
      <c r="F3" s="17"/>
      <c r="G3" s="17"/>
      <c r="H3" s="21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5" x14ac:dyDescent="0.2">
      <c r="A4" s="17"/>
      <c r="B4" s="17"/>
      <c r="C4" s="17"/>
      <c r="D4" s="21"/>
      <c r="E4" s="17"/>
      <c r="F4" s="17"/>
      <c r="G4" s="17"/>
      <c r="H4" s="21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ht="15" x14ac:dyDescent="0.2">
      <c r="A5" s="17"/>
      <c r="B5" s="17"/>
      <c r="C5" s="17"/>
      <c r="D5" s="21"/>
      <c r="E5" s="17"/>
      <c r="F5" s="17"/>
      <c r="G5" s="17"/>
      <c r="H5" s="21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18" ht="15" x14ac:dyDescent="0.2">
      <c r="A6" s="17"/>
      <c r="B6" s="17"/>
      <c r="C6" s="17"/>
      <c r="D6" s="21"/>
      <c r="E6" s="17"/>
      <c r="F6" s="17"/>
      <c r="G6" s="17"/>
      <c r="H6" s="21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8.5" customHeight="1" x14ac:dyDescent="0.25">
      <c r="A7" s="17"/>
      <c r="B7" s="18"/>
      <c r="C7" s="22">
        <f>'studieretning (eu frf)'!B7</f>
        <v>0</v>
      </c>
      <c r="D7" s="51" t="str">
        <f>'studieretning (eu frf)'!C7</f>
        <v xml:space="preserve">         Fransk forts. A - Engelsk A - Samfundsfag B</v>
      </c>
      <c r="E7" s="51"/>
      <c r="F7" s="51"/>
      <c r="G7" s="51"/>
      <c r="H7" s="52"/>
      <c r="I7" s="52"/>
      <c r="J7" s="52"/>
      <c r="K7" s="49" t="str">
        <f>'studieretning (eu frf)'!J7</f>
        <v>2024-2027</v>
      </c>
      <c r="L7" s="49"/>
      <c r="M7" s="17"/>
      <c r="N7" s="17"/>
      <c r="O7" s="17"/>
      <c r="P7" s="17"/>
      <c r="Q7" s="17"/>
      <c r="R7" s="17"/>
    </row>
    <row r="8" spans="1:18" ht="15" x14ac:dyDescent="0.2">
      <c r="A8" s="17"/>
      <c r="B8" s="21" t="s">
        <v>34</v>
      </c>
      <c r="C8" s="17"/>
      <c r="D8" s="17"/>
      <c r="E8" s="17"/>
      <c r="F8" s="23"/>
      <c r="G8" s="23"/>
      <c r="H8" s="11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x14ac:dyDescent="0.2">
      <c r="A9" s="17"/>
      <c r="B9" s="50" t="s">
        <v>0</v>
      </c>
      <c r="C9" s="12" t="str">
        <f>'studieretning (eu frf)'!B8</f>
        <v>Dansk A</v>
      </c>
      <c r="D9" s="12" t="str">
        <f>'studieretning (eu frf)'!C8</f>
        <v>Historie A</v>
      </c>
      <c r="E9" s="12" t="str">
        <f>'studieretning (eu frf)'!D8</f>
        <v>Idræt C</v>
      </c>
      <c r="F9" s="12" t="str">
        <f>'studieretning (eu frf)'!E8</f>
        <v>Fransk forts. A</v>
      </c>
      <c r="G9" s="12" t="str">
        <f>'studieretning (eu frf)'!F8</f>
        <v>Engelsk A</v>
      </c>
      <c r="H9" s="13" t="str">
        <f>'studieretning (eu frf)'!G8</f>
        <v>Naturvidenskab B *</v>
      </c>
      <c r="I9" s="12" t="str">
        <f>'studieretning (eu frf)'!H8</f>
        <v>Valgfag A, B eller C</v>
      </c>
      <c r="J9" s="12" t="str">
        <f>'studieretning (eu frf)'!I8</f>
        <v>Oldtidskundskab C</v>
      </c>
      <c r="K9" s="12"/>
      <c r="L9" s="12"/>
      <c r="M9" s="12" t="s">
        <v>6</v>
      </c>
      <c r="N9" s="12"/>
      <c r="O9" s="12"/>
      <c r="P9" s="17"/>
      <c r="Q9" s="17"/>
    </row>
    <row r="10" spans="1:18" x14ac:dyDescent="0.2">
      <c r="A10" s="17"/>
      <c r="B10" s="50"/>
      <c r="C10" s="14">
        <v>30</v>
      </c>
      <c r="D10" s="14">
        <v>0</v>
      </c>
      <c r="E10" s="14">
        <v>0</v>
      </c>
      <c r="F10" s="14">
        <v>50</v>
      </c>
      <c r="G10" s="14">
        <v>40</v>
      </c>
      <c r="H10" s="15">
        <v>45</v>
      </c>
      <c r="I10" s="14">
        <v>0</v>
      </c>
      <c r="J10" s="14">
        <v>0</v>
      </c>
      <c r="K10" s="14"/>
      <c r="L10" s="14"/>
      <c r="M10" s="14">
        <v>30</v>
      </c>
      <c r="N10" s="14"/>
      <c r="O10" s="14">
        <f>SUM(C10:N10)</f>
        <v>195</v>
      </c>
      <c r="P10" s="17"/>
      <c r="Q10" s="17"/>
    </row>
    <row r="11" spans="1:18" x14ac:dyDescent="0.2">
      <c r="A11" s="17"/>
      <c r="B11" s="50" t="s">
        <v>1</v>
      </c>
      <c r="C11" s="12" t="str">
        <f>'studieretning (eu frf)'!B9</f>
        <v>Dansk A</v>
      </c>
      <c r="D11" s="12" t="str">
        <f>'studieretning (eu frf)'!C9</f>
        <v>Historie A</v>
      </c>
      <c r="E11" s="12" t="str">
        <f>'studieretning (eu frf)'!D9</f>
        <v>Idræt C</v>
      </c>
      <c r="F11" s="12" t="str">
        <f>'studieretning (eu frf)'!E9</f>
        <v>Fransk forts. A</v>
      </c>
      <c r="G11" s="12" t="str">
        <f>'studieretning (eu frf)'!F9</f>
        <v>Engelsk A</v>
      </c>
      <c r="H11" s="24" t="str">
        <f>'studieretning (eu frf)'!G9</f>
        <v>Samfundsfag B</v>
      </c>
      <c r="I11" s="12" t="str">
        <f>'studieretning (eu frf)'!H9</f>
        <v>Religion C</v>
      </c>
      <c r="J11" s="12" t="str">
        <f>'studieretning (eu frf)'!I9</f>
        <v>Matematik B</v>
      </c>
      <c r="K11" s="12" t="str">
        <f>'studieretning (eu frf)'!J9</f>
        <v>Naturgeografi C</v>
      </c>
      <c r="L11" s="12" t="str">
        <f>'studieretning (eu frf)'!K9</f>
        <v>Psykologi C</v>
      </c>
      <c r="M11" s="12" t="s">
        <v>7</v>
      </c>
      <c r="N11" s="12"/>
      <c r="O11" s="12"/>
      <c r="P11" s="17"/>
      <c r="Q11" s="17"/>
    </row>
    <row r="12" spans="1:18" x14ac:dyDescent="0.2">
      <c r="A12" s="17"/>
      <c r="B12" s="50"/>
      <c r="C12" s="14">
        <v>30</v>
      </c>
      <c r="D12" s="14">
        <v>0</v>
      </c>
      <c r="E12" s="14">
        <v>0</v>
      </c>
      <c r="F12" s="14">
        <v>25</v>
      </c>
      <c r="G12" s="14">
        <v>30</v>
      </c>
      <c r="H12" s="14">
        <v>15</v>
      </c>
      <c r="I12" s="14">
        <v>0</v>
      </c>
      <c r="J12" s="16">
        <v>60</v>
      </c>
      <c r="K12" s="14">
        <v>10</v>
      </c>
      <c r="L12" s="14">
        <v>0</v>
      </c>
      <c r="M12" s="14">
        <v>15</v>
      </c>
      <c r="N12" s="14"/>
      <c r="O12" s="14">
        <f>SUM(C12:N12)</f>
        <v>185</v>
      </c>
      <c r="P12" s="17"/>
      <c r="Q12" s="17"/>
    </row>
    <row r="13" spans="1:18" x14ac:dyDescent="0.2">
      <c r="A13" s="17"/>
      <c r="B13" s="50" t="s">
        <v>2</v>
      </c>
      <c r="C13" s="12" t="str">
        <f>'studieretning (eu frf)'!B10</f>
        <v>Dansk A</v>
      </c>
      <c r="D13" s="12" t="str">
        <f>'studieretning (eu frf)'!C10</f>
        <v>Historie A</v>
      </c>
      <c r="E13" s="12" t="str">
        <f>'studieretning (eu frf)'!D10</f>
        <v>Idræt C</v>
      </c>
      <c r="F13" s="12" t="str">
        <f>'studieretning (eu frf)'!E10</f>
        <v>Fransk forts. A</v>
      </c>
      <c r="G13" s="12" t="str">
        <f>'studieretning (eu frf)'!F10</f>
        <v>Engelsk A</v>
      </c>
      <c r="H13" s="12" t="str">
        <f>'studieretning (eu frf)'!G10</f>
        <v>Samfundsfag B</v>
      </c>
      <c r="I13" s="12" t="str">
        <f>'studieretning (eu frf)'!H10</f>
        <v>Fysik C</v>
      </c>
      <c r="J13" s="12" t="str">
        <f>'studieretning (eu frf)'!I10</f>
        <v>Matematik B</v>
      </c>
      <c r="K13" s="12" t="str">
        <f>'studieretning (eu frf)'!J10</f>
        <v>Biologi C</v>
      </c>
      <c r="L13" s="12" t="str">
        <f>'studieretning (eu frf)'!K10</f>
        <v>Kunstnerisk fag</v>
      </c>
      <c r="M13" s="12" t="s">
        <v>4</v>
      </c>
      <c r="N13" s="12" t="s">
        <v>3</v>
      </c>
      <c r="O13" s="12"/>
      <c r="P13" s="17"/>
      <c r="Q13" s="17"/>
    </row>
    <row r="14" spans="1:18" x14ac:dyDescent="0.2">
      <c r="A14" s="17"/>
      <c r="B14" s="50"/>
      <c r="C14" s="14">
        <v>35</v>
      </c>
      <c r="D14" s="14">
        <v>10</v>
      </c>
      <c r="E14" s="14">
        <v>0</v>
      </c>
      <c r="F14" s="14">
        <v>15</v>
      </c>
      <c r="G14" s="14">
        <v>20</v>
      </c>
      <c r="H14" s="14">
        <v>20</v>
      </c>
      <c r="I14" s="14">
        <v>10</v>
      </c>
      <c r="J14" s="14">
        <v>40</v>
      </c>
      <c r="K14" s="14">
        <v>10</v>
      </c>
      <c r="L14" s="14">
        <v>0</v>
      </c>
      <c r="M14" s="14">
        <v>4</v>
      </c>
      <c r="N14" s="14">
        <v>0</v>
      </c>
      <c r="O14" s="14">
        <f>SUM(C14:N14)</f>
        <v>164</v>
      </c>
      <c r="P14" s="17"/>
      <c r="Q14" s="17"/>
    </row>
    <row r="15" spans="1:18" x14ac:dyDescent="0.2">
      <c r="A15" s="17"/>
      <c r="B15" s="16"/>
      <c r="C15" s="16">
        <f t="shared" ref="C15:G15" si="0">C14+C12+C10</f>
        <v>95</v>
      </c>
      <c r="D15" s="16">
        <f t="shared" si="0"/>
        <v>10</v>
      </c>
      <c r="E15" s="16">
        <f t="shared" si="0"/>
        <v>0</v>
      </c>
      <c r="F15" s="16">
        <f t="shared" si="0"/>
        <v>90</v>
      </c>
      <c r="G15" s="16">
        <f t="shared" si="0"/>
        <v>90</v>
      </c>
      <c r="H15" s="16">
        <f>H14+H12</f>
        <v>35</v>
      </c>
      <c r="I15" s="16"/>
      <c r="J15" s="16">
        <f>J14+J12</f>
        <v>100</v>
      </c>
      <c r="K15" s="16"/>
      <c r="L15" s="16"/>
      <c r="M15" s="16"/>
      <c r="N15" s="19" t="s">
        <v>9</v>
      </c>
      <c r="O15" s="19">
        <f>SUM(O9:O14)</f>
        <v>544</v>
      </c>
      <c r="P15" s="17"/>
      <c r="Q15" s="17"/>
    </row>
    <row r="16" spans="1:18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x14ac:dyDescent="0.2">
      <c r="A17" s="17"/>
      <c r="B17" s="17"/>
      <c r="C17" s="11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x14ac:dyDescent="0.2">
      <c r="A19" s="17"/>
      <c r="B19" s="17"/>
      <c r="C19" s="11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F43" sqref="F43"/>
    </sheetView>
  </sheetViews>
  <sheetFormatPr defaultRowHeight="12.75" x14ac:dyDescent="0.2"/>
  <sheetData>
    <row r="7" spans="2:14" ht="15.75" x14ac:dyDescent="0.25">
      <c r="B7" s="53" t="s">
        <v>5</v>
      </c>
      <c r="C7" s="54"/>
      <c r="D7" s="54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1" t="s">
        <v>0</v>
      </c>
      <c r="C8" s="2" t="s">
        <v>6</v>
      </c>
      <c r="D8" s="55" t="s">
        <v>11</v>
      </c>
      <c r="E8" s="56"/>
      <c r="F8" s="56"/>
      <c r="G8" s="56"/>
      <c r="H8" s="56"/>
      <c r="I8" s="56"/>
      <c r="J8" s="56"/>
      <c r="K8" s="56"/>
      <c r="L8" s="56"/>
      <c r="M8" s="56"/>
      <c r="N8" s="57"/>
    </row>
    <row r="9" spans="2:14" x14ac:dyDescent="0.2">
      <c r="B9" s="61"/>
      <c r="C9" s="3"/>
      <c r="D9" s="58"/>
      <c r="E9" s="59"/>
      <c r="F9" s="59"/>
      <c r="G9" s="59"/>
      <c r="H9" s="59"/>
      <c r="I9" s="59"/>
      <c r="J9" s="59"/>
      <c r="K9" s="59"/>
      <c r="L9" s="59"/>
      <c r="M9" s="59"/>
      <c r="N9" s="60"/>
    </row>
    <row r="10" spans="2:14" x14ac:dyDescent="0.2">
      <c r="B10" s="61" t="s">
        <v>1</v>
      </c>
      <c r="C10" s="2" t="s">
        <v>7</v>
      </c>
      <c r="D10" s="55" t="s">
        <v>10</v>
      </c>
      <c r="E10" s="56"/>
      <c r="F10" s="56"/>
      <c r="G10" s="56"/>
      <c r="H10" s="56"/>
      <c r="I10" s="56"/>
      <c r="J10" s="56"/>
      <c r="K10" s="56"/>
      <c r="L10" s="56"/>
      <c r="M10" s="56"/>
      <c r="N10" s="57"/>
    </row>
    <row r="11" spans="2:14" x14ac:dyDescent="0.2">
      <c r="B11" s="61"/>
      <c r="C11" s="4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2:14" x14ac:dyDescent="0.2">
      <c r="B12" s="61" t="s">
        <v>2</v>
      </c>
      <c r="C12" s="2" t="s">
        <v>8</v>
      </c>
      <c r="D12" s="62" t="s">
        <v>44</v>
      </c>
      <c r="E12" s="63"/>
      <c r="F12" s="63"/>
      <c r="G12" s="63"/>
      <c r="H12" s="63"/>
      <c r="I12" s="63"/>
      <c r="J12" s="63"/>
      <c r="K12" s="63"/>
      <c r="L12" s="63"/>
      <c r="M12" s="63"/>
      <c r="N12" s="64"/>
    </row>
    <row r="13" spans="2:14" x14ac:dyDescent="0.2">
      <c r="B13" s="61"/>
      <c r="C13" s="3"/>
      <c r="D13" s="65"/>
      <c r="E13" s="66"/>
      <c r="F13" s="66"/>
      <c r="G13" s="66"/>
      <c r="H13" s="66"/>
      <c r="I13" s="66"/>
      <c r="J13" s="66"/>
      <c r="K13" s="66"/>
      <c r="L13" s="66"/>
      <c r="M13" s="66"/>
      <c r="N13" s="67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5"/>
  <sheetViews>
    <sheetView zoomScaleNormal="100" workbookViewId="0">
      <selection activeCell="D23" sqref="D23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20.42578125" style="5" customWidth="1"/>
    <col min="10" max="10" width="20.7109375" style="5" bestFit="1" customWidth="1"/>
    <col min="11" max="16384" width="9.140625" style="5"/>
  </cols>
  <sheetData>
    <row r="1" spans="1:10" x14ac:dyDescent="0.25">
      <c r="A1" s="25" t="s">
        <v>27</v>
      </c>
      <c r="B1" s="28" t="s">
        <v>53</v>
      </c>
      <c r="C1" s="5" t="s">
        <v>28</v>
      </c>
      <c r="D1" s="5" t="s">
        <v>54</v>
      </c>
      <c r="E1" s="5" t="s">
        <v>55</v>
      </c>
      <c r="F1" s="25" t="s">
        <v>51</v>
      </c>
      <c r="G1" s="5" t="s">
        <v>68</v>
      </c>
      <c r="H1" s="25" t="s">
        <v>74</v>
      </c>
      <c r="I1" s="28" t="s">
        <v>83</v>
      </c>
      <c r="J1" s="28" t="s">
        <v>74</v>
      </c>
    </row>
    <row r="2" spans="1:10" x14ac:dyDescent="0.25">
      <c r="A2" s="27" t="s">
        <v>13</v>
      </c>
      <c r="B2" s="28" t="s">
        <v>30</v>
      </c>
      <c r="C2" s="9" t="s">
        <v>56</v>
      </c>
      <c r="D2" s="5" t="s">
        <v>71</v>
      </c>
      <c r="E2" s="5" t="s">
        <v>30</v>
      </c>
      <c r="F2" s="26" t="s">
        <v>66</v>
      </c>
      <c r="G2" s="5" t="s">
        <v>30</v>
      </c>
      <c r="H2" s="25" t="s">
        <v>30</v>
      </c>
      <c r="I2" s="28" t="s">
        <v>30</v>
      </c>
      <c r="J2" s="28" t="s">
        <v>30</v>
      </c>
    </row>
    <row r="3" spans="1:10" x14ac:dyDescent="0.25">
      <c r="A3" s="27" t="s">
        <v>14</v>
      </c>
      <c r="B3" s="29" t="s">
        <v>66</v>
      </c>
      <c r="C3" s="9" t="s">
        <v>57</v>
      </c>
      <c r="D3" s="8" t="s">
        <v>13</v>
      </c>
      <c r="E3" s="8" t="s">
        <v>66</v>
      </c>
      <c r="F3" s="26" t="s">
        <v>37</v>
      </c>
      <c r="G3" s="10" t="s">
        <v>71</v>
      </c>
      <c r="H3" s="25" t="s">
        <v>71</v>
      </c>
      <c r="I3" s="28" t="s">
        <v>71</v>
      </c>
      <c r="J3" s="28" t="s">
        <v>71</v>
      </c>
    </row>
    <row r="4" spans="1:10" x14ac:dyDescent="0.25">
      <c r="A4" s="25" t="s">
        <v>24</v>
      </c>
      <c r="B4" s="29" t="s">
        <v>37</v>
      </c>
      <c r="C4" s="9" t="s">
        <v>63</v>
      </c>
      <c r="D4" s="5" t="s">
        <v>69</v>
      </c>
      <c r="E4" s="8" t="s">
        <v>13</v>
      </c>
      <c r="F4" s="26" t="s">
        <v>38</v>
      </c>
      <c r="G4" s="9" t="s">
        <v>52</v>
      </c>
      <c r="H4" s="25" t="s">
        <v>66</v>
      </c>
      <c r="I4" s="28" t="s">
        <v>66</v>
      </c>
      <c r="J4" s="28" t="s">
        <v>66</v>
      </c>
    </row>
    <row r="5" spans="1:10" x14ac:dyDescent="0.25">
      <c r="A5" s="25" t="s">
        <v>18</v>
      </c>
      <c r="B5" s="29" t="s">
        <v>22</v>
      </c>
      <c r="C5" s="9" t="s">
        <v>58</v>
      </c>
      <c r="D5" s="9" t="s">
        <v>59</v>
      </c>
      <c r="E5" s="8" t="s">
        <v>21</v>
      </c>
      <c r="F5" s="26" t="s">
        <v>33</v>
      </c>
      <c r="G5" s="9" t="s">
        <v>13</v>
      </c>
      <c r="H5" s="25" t="s">
        <v>13</v>
      </c>
      <c r="I5" s="28" t="s">
        <v>13</v>
      </c>
      <c r="J5" s="28" t="s">
        <v>13</v>
      </c>
    </row>
    <row r="6" spans="1:10" x14ac:dyDescent="0.25">
      <c r="A6" s="26" t="s">
        <v>15</v>
      </c>
      <c r="B6" s="29" t="s">
        <v>23</v>
      </c>
      <c r="D6" s="8" t="s">
        <v>14</v>
      </c>
      <c r="E6" s="8" t="s">
        <v>22</v>
      </c>
      <c r="F6" s="26" t="s">
        <v>12</v>
      </c>
      <c r="G6" s="8" t="s">
        <v>37</v>
      </c>
      <c r="H6" s="25" t="s">
        <v>89</v>
      </c>
      <c r="I6" s="28" t="s">
        <v>89</v>
      </c>
      <c r="J6" s="28" t="s">
        <v>37</v>
      </c>
    </row>
    <row r="7" spans="1:10" x14ac:dyDescent="0.25">
      <c r="A7" s="25" t="s">
        <v>78</v>
      </c>
      <c r="B7" s="29" t="s">
        <v>64</v>
      </c>
      <c r="D7" s="8" t="s">
        <v>17</v>
      </c>
      <c r="E7" s="8" t="s">
        <v>23</v>
      </c>
      <c r="G7" s="9" t="s">
        <v>22</v>
      </c>
      <c r="H7" s="25" t="s">
        <v>37</v>
      </c>
      <c r="I7" s="28" t="s">
        <v>37</v>
      </c>
      <c r="J7" s="28" t="s">
        <v>46</v>
      </c>
    </row>
    <row r="8" spans="1:10" x14ac:dyDescent="0.25">
      <c r="A8" s="25" t="s">
        <v>79</v>
      </c>
      <c r="B8" s="29" t="s">
        <v>20</v>
      </c>
      <c r="D8" s="8" t="s">
        <v>16</v>
      </c>
      <c r="E8" s="8" t="s">
        <v>59</v>
      </c>
      <c r="G8" s="9" t="s">
        <v>23</v>
      </c>
      <c r="H8" s="25" t="s">
        <v>22</v>
      </c>
      <c r="I8" s="28" t="s">
        <v>22</v>
      </c>
      <c r="J8" s="28" t="s">
        <v>22</v>
      </c>
    </row>
    <row r="9" spans="1:10" x14ac:dyDescent="0.25">
      <c r="A9" s="28"/>
      <c r="B9" s="29" t="s">
        <v>18</v>
      </c>
      <c r="D9" s="9" t="s">
        <v>35</v>
      </c>
      <c r="E9" s="8" t="s">
        <v>60</v>
      </c>
      <c r="G9" s="9" t="s">
        <v>60</v>
      </c>
      <c r="H9" s="25" t="s">
        <v>23</v>
      </c>
      <c r="I9" s="28" t="s">
        <v>23</v>
      </c>
      <c r="J9" s="28" t="s">
        <v>69</v>
      </c>
    </row>
    <row r="10" spans="1:10" x14ac:dyDescent="0.25">
      <c r="B10" s="29" t="s">
        <v>12</v>
      </c>
      <c r="D10" s="9" t="s">
        <v>36</v>
      </c>
      <c r="E10" s="8" t="s">
        <v>14</v>
      </c>
      <c r="G10" s="9" t="s">
        <v>14</v>
      </c>
      <c r="H10" s="25" t="s">
        <v>14</v>
      </c>
      <c r="I10" s="28" t="s">
        <v>14</v>
      </c>
      <c r="J10" s="28" t="s">
        <v>23</v>
      </c>
    </row>
    <row r="11" spans="1:10" x14ac:dyDescent="0.25">
      <c r="B11" s="29" t="s">
        <v>33</v>
      </c>
      <c r="D11" s="9" t="s">
        <v>70</v>
      </c>
      <c r="E11" s="8" t="s">
        <v>24</v>
      </c>
      <c r="G11" s="9" t="s">
        <v>17</v>
      </c>
      <c r="H11" s="25" t="s">
        <v>24</v>
      </c>
      <c r="I11" s="28" t="s">
        <v>24</v>
      </c>
      <c r="J11" s="28" t="s">
        <v>75</v>
      </c>
    </row>
    <row r="12" spans="1:10" x14ac:dyDescent="0.25">
      <c r="B12" s="29" t="s">
        <v>25</v>
      </c>
      <c r="D12" s="9" t="s">
        <v>19</v>
      </c>
      <c r="E12" s="8" t="s">
        <v>17</v>
      </c>
      <c r="G12" s="8" t="s">
        <v>64</v>
      </c>
      <c r="H12" s="25" t="s">
        <v>17</v>
      </c>
      <c r="I12" s="28" t="s">
        <v>17</v>
      </c>
      <c r="J12" s="28" t="s">
        <v>59</v>
      </c>
    </row>
    <row r="13" spans="1:10" x14ac:dyDescent="0.25">
      <c r="B13" s="29" t="s">
        <v>26</v>
      </c>
      <c r="D13" s="9" t="s">
        <v>61</v>
      </c>
      <c r="E13" s="8" t="s">
        <v>67</v>
      </c>
      <c r="G13" s="8" t="s">
        <v>20</v>
      </c>
      <c r="H13" s="25" t="s">
        <v>64</v>
      </c>
      <c r="I13" s="28" t="s">
        <v>64</v>
      </c>
      <c r="J13" s="28" t="s">
        <v>76</v>
      </c>
    </row>
    <row r="14" spans="1:10" x14ac:dyDescent="0.25">
      <c r="B14" s="29" t="s">
        <v>62</v>
      </c>
      <c r="E14" s="8" t="s">
        <v>20</v>
      </c>
      <c r="G14" s="8" t="s">
        <v>65</v>
      </c>
      <c r="H14" s="25" t="s">
        <v>20</v>
      </c>
      <c r="I14" s="28" t="s">
        <v>20</v>
      </c>
      <c r="J14" s="28" t="s">
        <v>60</v>
      </c>
    </row>
    <row r="15" spans="1:10" x14ac:dyDescent="0.25">
      <c r="E15" s="8" t="s">
        <v>65</v>
      </c>
      <c r="G15" s="8" t="s">
        <v>18</v>
      </c>
      <c r="H15" s="25" t="s">
        <v>18</v>
      </c>
      <c r="I15" s="28" t="s">
        <v>18</v>
      </c>
      <c r="J15" s="28" t="s">
        <v>14</v>
      </c>
    </row>
    <row r="16" spans="1:10" x14ac:dyDescent="0.25">
      <c r="E16" s="8" t="s">
        <v>18</v>
      </c>
      <c r="G16" s="8" t="s">
        <v>73</v>
      </c>
      <c r="H16" s="25" t="s">
        <v>73</v>
      </c>
      <c r="I16" s="28" t="s">
        <v>73</v>
      </c>
      <c r="J16" s="28" t="s">
        <v>17</v>
      </c>
    </row>
    <row r="17" spans="5:10" x14ac:dyDescent="0.25">
      <c r="E17" s="8" t="s">
        <v>16</v>
      </c>
      <c r="G17" s="8" t="s">
        <v>35</v>
      </c>
      <c r="H17" s="25" t="s">
        <v>35</v>
      </c>
      <c r="I17" s="28" t="s">
        <v>35</v>
      </c>
      <c r="J17" s="28" t="s">
        <v>64</v>
      </c>
    </row>
    <row r="18" spans="5:10" x14ac:dyDescent="0.25">
      <c r="E18" s="8" t="s">
        <v>12</v>
      </c>
      <c r="G18" s="8" t="s">
        <v>33</v>
      </c>
      <c r="H18" s="25" t="s">
        <v>33</v>
      </c>
      <c r="I18" s="28" t="s">
        <v>33</v>
      </c>
      <c r="J18" s="28" t="s">
        <v>77</v>
      </c>
    </row>
    <row r="19" spans="5:10" x14ac:dyDescent="0.25">
      <c r="E19" s="8" t="s">
        <v>15</v>
      </c>
      <c r="G19" s="8" t="s">
        <v>36</v>
      </c>
      <c r="H19" s="25" t="s">
        <v>36</v>
      </c>
      <c r="I19" s="28" t="s">
        <v>36</v>
      </c>
      <c r="J19" s="28" t="s">
        <v>65</v>
      </c>
    </row>
    <row r="20" spans="5:10" x14ac:dyDescent="0.25">
      <c r="E20" s="8" t="s">
        <v>25</v>
      </c>
      <c r="G20" s="8" t="s">
        <v>12</v>
      </c>
      <c r="H20" s="25" t="s">
        <v>12</v>
      </c>
      <c r="I20" s="28" t="s">
        <v>12</v>
      </c>
      <c r="J20" s="28" t="s">
        <v>18</v>
      </c>
    </row>
    <row r="21" spans="5:10" x14ac:dyDescent="0.25">
      <c r="E21" s="8" t="s">
        <v>19</v>
      </c>
      <c r="G21" s="8" t="s">
        <v>32</v>
      </c>
      <c r="H21" s="25" t="s">
        <v>15</v>
      </c>
      <c r="I21" s="28" t="s">
        <v>15</v>
      </c>
      <c r="J21" s="28" t="s">
        <v>35</v>
      </c>
    </row>
    <row r="22" spans="5:10" x14ac:dyDescent="0.25">
      <c r="E22" s="8" t="s">
        <v>26</v>
      </c>
      <c r="G22" s="8" t="s">
        <v>25</v>
      </c>
      <c r="H22" s="25" t="s">
        <v>91</v>
      </c>
      <c r="I22" s="28" t="s">
        <v>25</v>
      </c>
      <c r="J22" s="28" t="s">
        <v>33</v>
      </c>
    </row>
    <row r="23" spans="5:10" x14ac:dyDescent="0.25">
      <c r="E23" s="8" t="s">
        <v>29</v>
      </c>
      <c r="G23" s="8" t="s">
        <v>19</v>
      </c>
      <c r="H23" s="25" t="s">
        <v>19</v>
      </c>
      <c r="I23" s="28" t="s">
        <v>19</v>
      </c>
      <c r="J23" s="28" t="s">
        <v>36</v>
      </c>
    </row>
    <row r="24" spans="5:10" x14ac:dyDescent="0.25">
      <c r="E24" s="8" t="s">
        <v>61</v>
      </c>
      <c r="G24" s="8" t="s">
        <v>26</v>
      </c>
      <c r="H24" s="25" t="s">
        <v>26</v>
      </c>
      <c r="I24" s="28" t="s">
        <v>26</v>
      </c>
      <c r="J24" s="28" t="s">
        <v>12</v>
      </c>
    </row>
    <row r="25" spans="5:10" x14ac:dyDescent="0.25">
      <c r="E25" s="8" t="s">
        <v>62</v>
      </c>
      <c r="G25" s="5" t="s">
        <v>29</v>
      </c>
      <c r="H25" s="25" t="s">
        <v>29</v>
      </c>
      <c r="I25" s="28" t="s">
        <v>29</v>
      </c>
      <c r="J25" s="28" t="s">
        <v>15</v>
      </c>
    </row>
    <row r="26" spans="5:10" x14ac:dyDescent="0.25">
      <c r="G26" s="8" t="s">
        <v>62</v>
      </c>
      <c r="H26" s="25" t="s">
        <v>78</v>
      </c>
      <c r="I26" s="28"/>
      <c r="J26" s="28" t="s">
        <v>70</v>
      </c>
    </row>
    <row r="27" spans="5:10" x14ac:dyDescent="0.25">
      <c r="H27" s="25" t="s">
        <v>79</v>
      </c>
      <c r="J27" s="28" t="s">
        <v>25</v>
      </c>
    </row>
    <row r="28" spans="5:10" x14ac:dyDescent="0.25">
      <c r="J28" s="28" t="s">
        <v>19</v>
      </c>
    </row>
    <row r="29" spans="5:10" x14ac:dyDescent="0.25">
      <c r="J29" s="28" t="s">
        <v>26</v>
      </c>
    </row>
    <row r="30" spans="5:10" x14ac:dyDescent="0.25">
      <c r="J30" s="28" t="s">
        <v>72</v>
      </c>
    </row>
    <row r="31" spans="5:10" x14ac:dyDescent="0.25">
      <c r="J31" s="28" t="s">
        <v>78</v>
      </c>
    </row>
    <row r="32" spans="5:10" x14ac:dyDescent="0.25">
      <c r="J32" s="28" t="s">
        <v>79</v>
      </c>
    </row>
    <row r="33" spans="10:10" x14ac:dyDescent="0.25">
      <c r="J33" s="28" t="s">
        <v>61</v>
      </c>
    </row>
    <row r="34" spans="10:10" x14ac:dyDescent="0.25">
      <c r="J34" s="28" t="s">
        <v>80</v>
      </c>
    </row>
    <row r="35" spans="10:10" x14ac:dyDescent="0.25">
      <c r="J35" s="28" t="s">
        <v>62</v>
      </c>
    </row>
  </sheetData>
  <sheetProtection selectLockedCells="1"/>
  <sortState xmlns:xlrd2="http://schemas.microsoft.com/office/spreadsheetml/2017/richdata2" ref="G2:G28">
    <sortCondition ref="G2:G28"/>
  </sortState>
  <phoneticPr fontId="1" type="noConversion"/>
  <dataValidations count="3">
    <dataValidation type="list" allowBlank="1" showInputMessage="1" showErrorMessage="1" sqref="B1 E16:E22 E14 G17 B8:B10 B12:B13 D6:D8 D3 G24 G21 G19 G12:G15 E3:E12 B3:B6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(eu frf)</vt:lpstr>
      <vt:lpstr>antal lektioner (eu frf)</vt:lpstr>
      <vt:lpstr>fordybelsestid (eu frf)</vt:lpstr>
      <vt:lpstr>større skriftlige opgaver (euff</vt:lpstr>
      <vt:lpstr>valgfag (eu frf)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2017-06-22T09:22:39Z</cp:lastPrinted>
  <dcterms:created xsi:type="dcterms:W3CDTF">2009-05-12T11:16:16Z</dcterms:created>
  <dcterms:modified xsi:type="dcterms:W3CDTF">2024-11-28T07:43:01Z</dcterms:modified>
</cp:coreProperties>
</file>