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A3A1CA1B-7D77-4F9E-88E4-EA48B38C3A30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int. business)" sheetId="7" r:id="rId1"/>
    <sheet name="antal lektioner (int. business)" sheetId="1" state="hidden" r:id="rId2"/>
    <sheet name="fordybelsestid (int. business)" sheetId="4" state="hidden" r:id="rId3"/>
    <sheet name="større skriftlige opgaver (intb" sheetId="5" state="hidden" r:id="rId4"/>
    <sheet name="valgfag (int. business)" sheetId="2" state="hidden" r:id="rId5"/>
  </sheets>
  <definedNames>
    <definedName name="_2.fr.sprog">'valgfag (int. business)'!$C$2:$C$5</definedName>
    <definedName name="kunstn._fag">'valgfag (int. business)'!#REF!</definedName>
    <definedName name="nat.vid.fag_B">valgfag A eller B</definedName>
    <definedName name="naturv.fag_B">'valgfag (int. business)'!$A$2:$A$4</definedName>
    <definedName name="naturv.fag_C">'valgfag (int. business)'!#REF!</definedName>
    <definedName name="valgfag">'studieretning (int. business)'!#REF!</definedName>
    <definedName name="valgfag_A">'valgfag (int. business)'!$D$3:$D$3</definedName>
    <definedName name="valgfag_A_eller_B">'studieretning (int. business)'!#REF!</definedName>
    <definedName name="valgfag_B_1">'valgfag (int. business)'!#REF!</definedName>
    <definedName name="valgfag_B_2">'valgfag (int. business)'!#REF!</definedName>
    <definedName name="valgfag_C">'valgfag (int. business)'!$B$2:$B$16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" l="1"/>
  <c r="H9" i="1"/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G9" i="4"/>
  <c r="F9" i="4"/>
  <c r="E9" i="4"/>
  <c r="D9" i="4"/>
  <c r="C9" i="4"/>
  <c r="K7" i="4"/>
  <c r="D7" i="4"/>
  <c r="C7" i="4"/>
  <c r="O15" i="4" l="1"/>
  <c r="I15" i="1"/>
  <c r="L11" i="1" l="1"/>
  <c r="I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I8" i="7" s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K11" i="4" l="1"/>
  <c r="P15" i="1"/>
  <c r="K11" i="1"/>
  <c r="J9" i="1" l="1"/>
  <c r="J9" i="4"/>
</calcChain>
</file>

<file path=xl/sharedStrings.xml><?xml version="1.0" encoding="utf-8"?>
<sst xmlns="http://schemas.openxmlformats.org/spreadsheetml/2006/main" count="190" uniqueCount="91">
  <si>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</si>
  <si>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</si>
  <si>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</si>
  <si>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</si>
  <si>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</si>
  <si>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</si>
  <si>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</si>
  <si>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</si>
  <si>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</si>
  <si>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</si>
  <si>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</si>
  <si>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</si>
  <si>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</si>
  <si>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</si>
  <si>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</si>
  <si>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</si>
  <si>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</si>
  <si>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</si>
  <si>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</si>
  <si>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</si>
  <si>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</si>
  <si>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</si>
  <si>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</si>
  <si>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</si>
  <si>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</si>
  <si>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</si>
  <si>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</si>
  <si>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</si>
  <si>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</si>
  <si>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</si>
  <si>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</si>
  <si>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</si>
  <si>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</si>
  <si>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</si>
  <si>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</si>
  <si>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</si>
  <si>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</si>
  <si>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</si>
  <si>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</si>
  <si>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</si>
  <si>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</si>
  <si>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</si>
  <si>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</si>
  <si>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</si>
  <si>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</si>
  <si>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</si>
  <si>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</si>
  <si>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</si>
  <si>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</si>
  <si>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</si>
  <si>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</si>
  <si>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</si>
  <si>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</si>
  <si>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</si>
  <si>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</si>
  <si>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</si>
  <si>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</si>
  <si>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</si>
  <si>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</si>
  <si>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</si>
  <si>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</si>
  <si>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</si>
  <si>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</si>
  <si>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</si>
  <si>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</si>
  <si>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</si>
  <si>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</si>
  <si>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</si>
  <si>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</si>
  <si>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</si>
  <si>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</si>
  <si>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Naturvidenskab B</t>
  </si>
  <si>
    <t>Kunstnerisk fag</t>
  </si>
  <si>
    <t>Engelsk A</t>
  </si>
  <si>
    <t>Undervisningen foregår på engelsk i fagene Engelsk, Samfundsfag og Historie.</t>
  </si>
  <si>
    <t>Valgfag A, B eller C</t>
  </si>
  <si>
    <t>Kemi B</t>
  </si>
  <si>
    <t>Matematik A</t>
  </si>
  <si>
    <t>Biologi C</t>
  </si>
  <si>
    <t>Græsk C</t>
  </si>
  <si>
    <t>Design og arkitektur B</t>
  </si>
  <si>
    <t>Dramatik C</t>
  </si>
  <si>
    <t>Innovation C</t>
  </si>
  <si>
    <t>2024-2027</t>
  </si>
  <si>
    <t xml:space="preserve">         Engelsk A - Samfundsfag A   (international business)</t>
  </si>
  <si>
    <t>Afsætning B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</si>
  <si>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</si>
  <si>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</si>
  <si>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</si>
  <si>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>Du har mulighed for at vælge fag i de mørke rubrikker.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</si>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</sst>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11" fillId="2" borderId="0" xfId="0" applyFont="1" applyFill="1"/>
    <xf numFmtId="0" fontId="7" fillId="5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2" fillId="0" borderId="0" xfId="0" applyFont="1"/>
    <xf numFmtId="0" fontId="13" fillId="5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3" fillId="0" borderId="0" xfId="0" applyFont="1"/>
    <xf numFmtId="0" fontId="13" fillId="5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1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7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1"/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1</xdr:row>
      <xdr:rowOff>75899</xdr:rowOff>
    </xdr:from>
    <xdr:to>
      <xdr:col>10</xdr:col>
      <xdr:colOff>1000125</xdr:colOff>
      <xdr:row>5</xdr:row>
      <xdr:rowOff>30098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025" y="2378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H32" sqref="H32"/>
    </sheetView>
  </sheetViews>
  <sheetFormatPr defaultRowHeight="12.75" x14ac:dyDescent="0.2"/>
  <cols>
    <col min="1" max="1" width="4.7109375" customWidth="1"/>
    <col min="2" max="4" width="10.7109375" style="38" customWidth="1"/>
    <col min="5" max="11" width="15.7109375" customWidth="1"/>
  </cols>
  <sheetData>
    <row r="2" spans="1:16" ht="15" x14ac:dyDescent="0.25">
      <c r="A2" s="5"/>
      <c r="B2" s="32"/>
      <c r="C2" s="32"/>
      <c r="D2" s="3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32"/>
      <c r="C3" s="32"/>
      <c r="D3" s="3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32"/>
      <c r="C4" s="32"/>
      <c r="D4" s="3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32"/>
      <c r="C6" s="32"/>
      <c r="D6" s="3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9"/>
      <c r="B7" s="33"/>
      <c r="C7" s="48" t="s">
        <v>84</v>
      </c>
      <c r="D7" s="49"/>
      <c r="E7" s="49"/>
      <c r="F7" s="49"/>
      <c r="G7" s="49"/>
      <c r="H7" s="49"/>
      <c r="I7" s="49"/>
      <c r="J7" s="48" t="s">
        <v>83</v>
      </c>
      <c r="K7" s="50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4" t="s">
        <v>38</v>
      </c>
      <c r="C8" s="34" t="s">
        <v>39</v>
      </c>
      <c r="D8" s="34" t="s">
        <v>41</v>
      </c>
      <c r="E8" s="39" t="s">
        <v>73</v>
      </c>
      <c r="F8" s="39" t="s">
        <v>69</v>
      </c>
      <c r="G8" s="40" t="s">
        <v>42</v>
      </c>
      <c r="H8" s="41" t="s">
        <v>71</v>
      </c>
      <c r="I8" s="42" t="str">
        <f>IF(J9="Fransk beg. A",J9,IF(J9="Tysk beg. A",J9,IF(J9="Spansk beg. A",J9,"Valgfag A, B eller C")))</f>
        <v>Valgfag A, B eller C</v>
      </c>
      <c r="J8" s="32"/>
      <c r="K8" s="43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5" t="s">
        <v>38</v>
      </c>
      <c r="C9" s="35" t="s">
        <v>39</v>
      </c>
      <c r="D9" s="35" t="s">
        <v>41</v>
      </c>
      <c r="E9" s="39" t="s">
        <v>73</v>
      </c>
      <c r="F9" s="39" t="s">
        <v>69</v>
      </c>
      <c r="G9" s="44" t="s">
        <v>20</v>
      </c>
      <c r="H9" s="35" t="s">
        <v>16</v>
      </c>
      <c r="I9" s="45" t="s">
        <v>21</v>
      </c>
      <c r="J9" s="45" t="str">
        <f>J10</f>
        <v>2.fremmedsprog</v>
      </c>
      <c r="K9" s="45" t="s">
        <v>43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5" t="s">
        <v>38</v>
      </c>
      <c r="C10" s="35" t="s">
        <v>39</v>
      </c>
      <c r="D10" s="35" t="s">
        <v>41</v>
      </c>
      <c r="E10" s="39" t="s">
        <v>73</v>
      </c>
      <c r="F10" s="39" t="s">
        <v>69</v>
      </c>
      <c r="G10" s="44" t="s">
        <v>70</v>
      </c>
      <c r="H10" s="35" t="s">
        <v>16</v>
      </c>
      <c r="I10" s="35" t="s">
        <v>29</v>
      </c>
      <c r="J10" s="46" t="s">
        <v>56</v>
      </c>
      <c r="K10" s="46" t="s">
        <v>72</v>
      </c>
      <c r="L10" s="5"/>
      <c r="M10" s="5"/>
      <c r="N10" s="5"/>
      <c r="O10" s="5"/>
      <c r="P10" s="5"/>
    </row>
    <row r="11" spans="1:16" ht="15" x14ac:dyDescent="0.25">
      <c r="A11" s="5"/>
      <c r="B11" s="32"/>
      <c r="C11" s="32"/>
      <c r="D11" s="32"/>
      <c r="E11" s="5"/>
      <c r="F11" s="5"/>
      <c r="G11" s="5"/>
      <c r="H11" s="5"/>
      <c r="I11" s="5"/>
      <c r="J11" s="28"/>
      <c r="K11" s="5"/>
      <c r="L11" s="5"/>
      <c r="M11" s="5"/>
      <c r="N11" s="5"/>
      <c r="O11" s="5"/>
      <c r="P11" s="5"/>
    </row>
    <row r="12" spans="1:16" ht="15" x14ac:dyDescent="0.25">
      <c r="A12" s="5"/>
      <c r="B12" s="36" t="s">
        <v>74</v>
      </c>
      <c r="C12" s="32"/>
      <c r="D12" s="3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32"/>
      <c r="C13" s="32"/>
      <c r="D13" s="3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7" t="s">
        <v>89</v>
      </c>
      <c r="C14" s="32"/>
      <c r="D14" s="32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7" t="s">
        <v>86</v>
      </c>
      <c r="C15" s="32"/>
      <c r="D15" s="32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7" t="s">
        <v>87</v>
      </c>
      <c r="C16" s="32"/>
      <c r="D16" s="32"/>
      <c r="E16" s="5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47" t="s">
        <v>88</v>
      </c>
      <c r="C17" s="32"/>
      <c r="D17" s="3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32"/>
      <c r="C18" s="32"/>
      <c r="D18" s="3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36"/>
      <c r="C19" s="32"/>
      <c r="D19" s="3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32"/>
      <c r="C20" s="32"/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32"/>
      <c r="C21" s="32"/>
      <c r="D21" s="3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32"/>
      <c r="C22" s="32"/>
      <c r="D22" s="3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32"/>
      <c r="C23" s="32"/>
      <c r="D23" s="3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32"/>
      <c r="C24" s="32"/>
      <c r="D24" s="3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32"/>
      <c r="C25" s="32"/>
      <c r="D25" s="3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32"/>
      <c r="C26" s="32"/>
      <c r="D26" s="3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32"/>
      <c r="C27" s="32"/>
      <c r="D27" s="3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32"/>
      <c r="C28" s="32"/>
      <c r="D28" s="3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32"/>
      <c r="C29" s="32"/>
      <c r="D29" s="3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32"/>
      <c r="C30" s="32"/>
      <c r="D30" s="3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32"/>
      <c r="C31" s="32"/>
      <c r="D31" s="3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32"/>
      <c r="C32" s="32"/>
      <c r="D32" s="3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32"/>
      <c r="C33" s="32"/>
      <c r="D33" s="3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H8" xr:uid="{00000000-0002-0000-0000-000001000000}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(int. business)'!$F$2:$F$6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(int. business)'!$H$2:$H$38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/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(int. business)'!B7</f>
        <v>0</v>
      </c>
      <c r="D7" s="53" t="str">
        <f>'studieretning (int. business)'!C7</f>
        <v xml:space="preserve">         Engelsk A - Samfundsfag A   (international business)</v>
      </c>
      <c r="E7" s="53"/>
      <c r="F7" s="53"/>
      <c r="G7" s="53"/>
      <c r="H7" s="54"/>
      <c r="I7" s="54"/>
      <c r="J7" s="54"/>
      <c r="K7" s="51" t="str">
        <f>'studieretning (int. business)'!J7</f>
        <v>2024-2027</v>
      </c>
      <c r="L7" s="51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2" t="s">
        <v>0</v>
      </c>
      <c r="C9" s="13" t="str">
        <f>'studieretning (int. business)'!B8</f>
        <v>Dansk A</v>
      </c>
      <c r="D9" s="13" t="str">
        <f>'studieretning (int. business)'!C8</f>
        <v>Historie A</v>
      </c>
      <c r="E9" s="13" t="str">
        <f>'studieretning (int. business)'!D8</f>
        <v>Idræt C</v>
      </c>
      <c r="F9" s="13" t="str">
        <f>'studieretning (int. business)'!E8</f>
        <v>Engelsk A</v>
      </c>
      <c r="G9" s="13" t="str">
        <f>'studieretning (int. business)'!F8</f>
        <v>Samfundsfag A</v>
      </c>
      <c r="H9" s="14" t="str">
        <f>+'studieretning (int. business)'!G8</f>
        <v>Oldtidskundskab C</v>
      </c>
      <c r="I9" s="31" t="str">
        <f>'studieretning (int. business)'!H8</f>
        <v>Naturvidenskab B</v>
      </c>
      <c r="J9" s="13" t="str">
        <f>'studieretning (int. business)'!I8</f>
        <v>Valgfag A, B eller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2"/>
      <c r="C10" s="15">
        <v>80</v>
      </c>
      <c r="D10" s="15">
        <v>65</v>
      </c>
      <c r="E10" s="15">
        <v>50</v>
      </c>
      <c r="F10" s="15">
        <v>125</v>
      </c>
      <c r="G10" s="15">
        <v>115</v>
      </c>
      <c r="H10" s="17">
        <v>75</v>
      </c>
      <c r="I10" s="16">
        <v>125</v>
      </c>
      <c r="J10" s="15">
        <v>125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52" t="s">
        <v>1</v>
      </c>
      <c r="C11" s="13" t="str">
        <f>'studieretning (int. business)'!B9</f>
        <v>Dansk A</v>
      </c>
      <c r="D11" s="13" t="str">
        <f>'studieretning (int. business)'!C9</f>
        <v>Historie A</v>
      </c>
      <c r="E11" s="13" t="str">
        <f>'studieretning (int. business)'!D9</f>
        <v>Idræt C</v>
      </c>
      <c r="F11" s="13" t="str">
        <f>'studieretning (int. business)'!E9</f>
        <v>Engelsk A</v>
      </c>
      <c r="G11" s="13" t="str">
        <f>'studieretning (int. business)'!F9</f>
        <v>Samfundsfag A</v>
      </c>
      <c r="H11" s="24" t="str">
        <f>'studieretning (int. business)'!G9</f>
        <v>Kemi C</v>
      </c>
      <c r="I11" s="13" t="str">
        <f>'studieretning (int. business)'!H9</f>
        <v>Matematik B</v>
      </c>
      <c r="J11" s="13" t="str">
        <f>'studieretning (int. business)'!I9</f>
        <v>Erhvervsøkonomi C</v>
      </c>
      <c r="K11" s="13" t="str">
        <f>'studieretning (int. business)'!J9</f>
        <v>2.fremmedsprog</v>
      </c>
      <c r="L11" s="13" t="str">
        <f>'studieretning (int. business)'!K9</f>
        <v>Religion C</v>
      </c>
      <c r="M11" s="13" t="s">
        <v>28</v>
      </c>
      <c r="N11" s="13" t="s">
        <v>7</v>
      </c>
      <c r="O11" s="13"/>
      <c r="P11" s="13"/>
    </row>
    <row r="12" spans="2:16" x14ac:dyDescent="0.2">
      <c r="B12" s="52"/>
      <c r="C12" s="15">
        <v>90</v>
      </c>
      <c r="D12" s="15">
        <v>75</v>
      </c>
      <c r="E12" s="15">
        <v>50</v>
      </c>
      <c r="F12" s="15">
        <v>105</v>
      </c>
      <c r="G12" s="15">
        <v>120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2" t="s">
        <v>2</v>
      </c>
      <c r="C13" s="13" t="str">
        <f>'studieretning (int. business)'!B10</f>
        <v>Dansk A</v>
      </c>
      <c r="D13" s="13" t="str">
        <f>'studieretning (int. business)'!C10</f>
        <v>Historie A</v>
      </c>
      <c r="E13" s="13" t="str">
        <f>'studieretning (int. business)'!D10</f>
        <v>Idræt C</v>
      </c>
      <c r="F13" s="13" t="str">
        <f>'studieretning (int. business)'!E10</f>
        <v>Engelsk A</v>
      </c>
      <c r="G13" s="13" t="str">
        <f>'studieretning (int. business)'!F10</f>
        <v>Samfundsfag A</v>
      </c>
      <c r="H13" s="13" t="str">
        <f>'studieretning (int. business)'!G10</f>
        <v>Fysik C</v>
      </c>
      <c r="I13" s="13" t="str">
        <f>'studieretning (int. business)'!H10</f>
        <v>Matematik B</v>
      </c>
      <c r="J13" s="13" t="str">
        <f>'studieretning (int. business)'!I10</f>
        <v>Naturgeografi C</v>
      </c>
      <c r="K13" s="13" t="str">
        <f>'studieretning (int. business)'!J10</f>
        <v>2.fremmedsprog</v>
      </c>
      <c r="L13" s="13" t="str">
        <f>'studieretning (int. business)'!K10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2"/>
      <c r="C14" s="15">
        <v>90</v>
      </c>
      <c r="D14" s="15">
        <v>50</v>
      </c>
      <c r="E14" s="15">
        <v>50</v>
      </c>
      <c r="F14" s="15">
        <v>105</v>
      </c>
      <c r="G14" s="15">
        <v>90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335</v>
      </c>
      <c r="G15" s="18">
        <f>G14+G12+G10</f>
        <v>325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/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(int. business)'!B7</f>
        <v>0</v>
      </c>
      <c r="D7" s="53" t="str">
        <f>'studieretning (int. business)'!C7</f>
        <v xml:space="preserve">         Engelsk A - Samfundsfag A   (international business)</v>
      </c>
      <c r="E7" s="53"/>
      <c r="F7" s="53"/>
      <c r="G7" s="53"/>
      <c r="H7" s="54"/>
      <c r="I7" s="54"/>
      <c r="J7" s="54"/>
      <c r="K7" s="51" t="str">
        <f>'studieretning (int. business)'!J7</f>
        <v>2024-2027</v>
      </c>
      <c r="L7" s="51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52" t="s">
        <v>0</v>
      </c>
      <c r="C9" s="13" t="str">
        <f>'studieretning (int. business)'!B8</f>
        <v>Dansk A</v>
      </c>
      <c r="D9" s="13" t="str">
        <f>'studieretning (int. business)'!C8</f>
        <v>Historie A</v>
      </c>
      <c r="E9" s="13" t="str">
        <f>'studieretning (int. business)'!D8</f>
        <v>Idræt C</v>
      </c>
      <c r="F9" s="13" t="str">
        <f>'studieretning (int. business)'!E8</f>
        <v>Engelsk A</v>
      </c>
      <c r="G9" s="13" t="str">
        <f>'studieretning (int. business)'!F8</f>
        <v>Samfundsfag A</v>
      </c>
      <c r="H9" s="13" t="str">
        <f>+'studieretning (int. business)'!G8</f>
        <v>Oldtidskundskab C</v>
      </c>
      <c r="I9" s="13" t="str">
        <f>'studieretning (int. business)'!H8</f>
        <v>Naturvidenskab B</v>
      </c>
      <c r="J9" s="13" t="str">
        <f>'studieretning (int. business)'!I8</f>
        <v>Valgfag A, B eller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52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0</v>
      </c>
      <c r="I10" s="16">
        <v>45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52" t="s">
        <v>1</v>
      </c>
      <c r="C11" s="13" t="str">
        <f>'studieretning (int. business)'!B9</f>
        <v>Dansk A</v>
      </c>
      <c r="D11" s="13" t="str">
        <f>'studieretning (int. business)'!C9</f>
        <v>Historie A</v>
      </c>
      <c r="E11" s="13" t="str">
        <f>'studieretning (int. business)'!D9</f>
        <v>Idræt C</v>
      </c>
      <c r="F11" s="13" t="str">
        <f>'studieretning (int. business)'!E9</f>
        <v>Engelsk A</v>
      </c>
      <c r="G11" s="13" t="str">
        <f>'studieretning (int. business)'!F9</f>
        <v>Samfundsfag A</v>
      </c>
      <c r="H11" s="24" t="str">
        <f>'studieretning (int. business)'!G9</f>
        <v>Kemi C</v>
      </c>
      <c r="I11" s="13" t="str">
        <f>'studieretning (int. business)'!H9</f>
        <v>Matematik B</v>
      </c>
      <c r="J11" s="13" t="str">
        <f>'studieretning (int. business)'!I9</f>
        <v>Erhvervsøkonomi C</v>
      </c>
      <c r="K11" s="13" t="str">
        <f>'studieretning (int. business)'!J9</f>
        <v>2.fremmedsprog</v>
      </c>
      <c r="L11" s="13" t="str">
        <f>'studieretning (int. business)'!K9</f>
        <v>Religion C</v>
      </c>
      <c r="M11" s="13" t="s">
        <v>7</v>
      </c>
      <c r="N11" s="13"/>
      <c r="O11" s="13"/>
      <c r="P11" s="10"/>
    </row>
    <row r="12" spans="1:17" x14ac:dyDescent="0.2">
      <c r="A12" s="10"/>
      <c r="B12" s="52"/>
      <c r="C12" s="15">
        <v>30</v>
      </c>
      <c r="D12" s="15">
        <v>0</v>
      </c>
      <c r="E12" s="15">
        <v>0</v>
      </c>
      <c r="F12" s="15">
        <v>30</v>
      </c>
      <c r="G12" s="15">
        <v>40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52" t="s">
        <v>2</v>
      </c>
      <c r="C13" s="13" t="str">
        <f>'studieretning (int. business)'!B10</f>
        <v>Dansk A</v>
      </c>
      <c r="D13" s="13" t="str">
        <f>'studieretning (int. business)'!C10</f>
        <v>Historie A</v>
      </c>
      <c r="E13" s="13" t="str">
        <f>'studieretning (int. business)'!D10</f>
        <v>Idræt C</v>
      </c>
      <c r="F13" s="13" t="str">
        <f>'studieretning (int. business)'!E10</f>
        <v>Engelsk A</v>
      </c>
      <c r="G13" s="13" t="str">
        <f>'studieretning (int. business)'!F10</f>
        <v>Samfundsfag A</v>
      </c>
      <c r="H13" s="13" t="str">
        <f>'studieretning (int. business)'!G10</f>
        <v>Fysik C</v>
      </c>
      <c r="I13" s="13" t="str">
        <f>'studieretning (int. business)'!H10</f>
        <v>Matematik B</v>
      </c>
      <c r="J13" s="13" t="str">
        <f>'studieretning (int. business)'!I10</f>
        <v>Naturgeografi C</v>
      </c>
      <c r="K13" s="13" t="str">
        <f>'studieretning (int. business)'!J10</f>
        <v>2.fremmedsprog</v>
      </c>
      <c r="L13" s="13" t="str">
        <f>'studieretning (int. business)'!K10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52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90</v>
      </c>
      <c r="G15" s="18">
        <f>G14+G12+G10</f>
        <v>100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/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9"/>
  <sheetViews>
    <sheetView zoomScaleNormal="100" workbookViewId="0">
      <selection activeCell="E41" sqref="E4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5" t="s">
        <v>25</v>
      </c>
      <c r="B1" s="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60</v>
      </c>
      <c r="H1" s="25" t="s">
        <v>75</v>
      </c>
    </row>
    <row r="2" spans="1:8" x14ac:dyDescent="0.25">
      <c r="A2" s="26" t="s">
        <v>14</v>
      </c>
      <c r="B2" s="5" t="s">
        <v>27</v>
      </c>
      <c r="C2" s="27" t="s">
        <v>49</v>
      </c>
      <c r="D2" s="5" t="s">
        <v>63</v>
      </c>
      <c r="E2" s="5" t="s">
        <v>63</v>
      </c>
      <c r="F2" s="27" t="s">
        <v>59</v>
      </c>
      <c r="G2" s="5" t="s">
        <v>27</v>
      </c>
      <c r="H2" s="25" t="s">
        <v>85</v>
      </c>
    </row>
    <row r="3" spans="1:8" x14ac:dyDescent="0.25">
      <c r="A3" s="25" t="s">
        <v>76</v>
      </c>
      <c r="B3" s="7" t="s">
        <v>59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63</v>
      </c>
      <c r="H3" s="25" t="s">
        <v>27</v>
      </c>
    </row>
    <row r="4" spans="1:8" x14ac:dyDescent="0.25">
      <c r="A4" s="27" t="s">
        <v>15</v>
      </c>
      <c r="B4" s="5" t="s">
        <v>78</v>
      </c>
      <c r="C4" s="27" t="s">
        <v>57</v>
      </c>
      <c r="D4" s="8" t="s">
        <v>52</v>
      </c>
      <c r="E4" s="5" t="s">
        <v>61</v>
      </c>
      <c r="F4" s="27" t="s">
        <v>81</v>
      </c>
      <c r="G4" s="8" t="s">
        <v>45</v>
      </c>
      <c r="H4" s="25" t="s">
        <v>63</v>
      </c>
    </row>
    <row r="5" spans="1:8" x14ac:dyDescent="0.25">
      <c r="B5" s="7" t="s">
        <v>34</v>
      </c>
      <c r="C5" s="27" t="s">
        <v>51</v>
      </c>
      <c r="D5" s="7" t="s">
        <v>14</v>
      </c>
      <c r="E5" s="5" t="s">
        <v>66</v>
      </c>
      <c r="F5" s="27" t="s">
        <v>30</v>
      </c>
      <c r="G5" s="8" t="s">
        <v>13</v>
      </c>
      <c r="H5" s="25" t="s">
        <v>59</v>
      </c>
    </row>
    <row r="6" spans="1:8" x14ac:dyDescent="0.25">
      <c r="B6" s="7" t="s">
        <v>81</v>
      </c>
      <c r="D6" s="7" t="s">
        <v>17</v>
      </c>
      <c r="E6" s="8" t="s">
        <v>64</v>
      </c>
      <c r="F6" s="27" t="s">
        <v>12</v>
      </c>
      <c r="G6" s="7" t="s">
        <v>34</v>
      </c>
      <c r="H6" s="25" t="s">
        <v>78</v>
      </c>
    </row>
    <row r="7" spans="1:8" x14ac:dyDescent="0.25">
      <c r="B7" s="7" t="s">
        <v>21</v>
      </c>
      <c r="D7" s="7" t="s">
        <v>16</v>
      </c>
      <c r="E7" s="7" t="s">
        <v>14</v>
      </c>
      <c r="G7" s="70" t="s">
        <v>81</v>
      </c>
      <c r="H7" s="25" t="s">
        <v>80</v>
      </c>
    </row>
    <row r="8" spans="1:8" x14ac:dyDescent="0.25">
      <c r="B8" s="7" t="s">
        <v>22</v>
      </c>
      <c r="D8" s="8" t="s">
        <v>32</v>
      </c>
      <c r="E8" s="7" t="s">
        <v>17</v>
      </c>
      <c r="G8" s="8" t="s">
        <v>21</v>
      </c>
      <c r="H8" s="25" t="s">
        <v>34</v>
      </c>
    </row>
    <row r="9" spans="1:8" x14ac:dyDescent="0.25">
      <c r="B9" s="7" t="s">
        <v>53</v>
      </c>
      <c r="D9" s="8" t="s">
        <v>33</v>
      </c>
      <c r="E9" s="7" t="s">
        <v>16</v>
      </c>
      <c r="G9" s="8" t="s">
        <v>22</v>
      </c>
      <c r="H9" s="25" t="s">
        <v>90</v>
      </c>
    </row>
    <row r="10" spans="1:8" x14ac:dyDescent="0.25">
      <c r="B10" s="5" t="s">
        <v>79</v>
      </c>
      <c r="D10" s="8" t="s">
        <v>19</v>
      </c>
      <c r="E10" s="8" t="s">
        <v>32</v>
      </c>
      <c r="G10" s="8" t="s">
        <v>53</v>
      </c>
      <c r="H10" s="25" t="s">
        <v>81</v>
      </c>
    </row>
    <row r="11" spans="1:8" x14ac:dyDescent="0.25">
      <c r="B11" s="5" t="s">
        <v>58</v>
      </c>
      <c r="D11" s="8" t="s">
        <v>54</v>
      </c>
      <c r="E11" s="8" t="s">
        <v>33</v>
      </c>
      <c r="G11" s="8" t="s">
        <v>14</v>
      </c>
      <c r="H11" s="25" t="s">
        <v>21</v>
      </c>
    </row>
    <row r="12" spans="1:8" x14ac:dyDescent="0.25">
      <c r="B12" s="7" t="s">
        <v>18</v>
      </c>
      <c r="E12" s="8" t="s">
        <v>62</v>
      </c>
      <c r="G12" s="8" t="s">
        <v>17</v>
      </c>
      <c r="H12" s="25" t="s">
        <v>61</v>
      </c>
    </row>
    <row r="13" spans="1:8" x14ac:dyDescent="0.25">
      <c r="B13" s="7" t="s">
        <v>30</v>
      </c>
      <c r="E13" s="8" t="s">
        <v>19</v>
      </c>
      <c r="G13" s="7" t="s">
        <v>58</v>
      </c>
      <c r="H13" s="25" t="s">
        <v>22</v>
      </c>
    </row>
    <row r="14" spans="1:8" x14ac:dyDescent="0.25">
      <c r="B14" s="7" t="s">
        <v>12</v>
      </c>
      <c r="E14" s="5" t="s">
        <v>68</v>
      </c>
      <c r="G14" s="7" t="s">
        <v>20</v>
      </c>
      <c r="H14" s="25" t="s">
        <v>66</v>
      </c>
    </row>
    <row r="15" spans="1:8" x14ac:dyDescent="0.25">
      <c r="B15" s="7" t="s">
        <v>23</v>
      </c>
      <c r="E15" s="5" t="s">
        <v>67</v>
      </c>
      <c r="G15" s="7" t="s">
        <v>18</v>
      </c>
      <c r="H15" s="25" t="s">
        <v>52</v>
      </c>
    </row>
    <row r="16" spans="1:8" x14ac:dyDescent="0.25">
      <c r="B16" s="7" t="s">
        <v>24</v>
      </c>
      <c r="E16" s="8" t="s">
        <v>65</v>
      </c>
      <c r="G16" s="7" t="s">
        <v>16</v>
      </c>
      <c r="H16" s="25" t="s">
        <v>64</v>
      </c>
    </row>
    <row r="17" spans="2:8" x14ac:dyDescent="0.25">
      <c r="B17" s="7" t="s">
        <v>55</v>
      </c>
      <c r="G17" s="7" t="s">
        <v>32</v>
      </c>
      <c r="H17" s="25" t="s">
        <v>53</v>
      </c>
    </row>
    <row r="18" spans="2:8" x14ac:dyDescent="0.25">
      <c r="E18" s="7"/>
      <c r="G18" s="7" t="s">
        <v>30</v>
      </c>
      <c r="H18" s="25" t="s">
        <v>14</v>
      </c>
    </row>
    <row r="19" spans="2:8" x14ac:dyDescent="0.25">
      <c r="E19" s="7"/>
      <c r="G19" s="7" t="s">
        <v>33</v>
      </c>
      <c r="H19" s="25" t="s">
        <v>79</v>
      </c>
    </row>
    <row r="20" spans="2:8" x14ac:dyDescent="0.25">
      <c r="E20" s="7"/>
      <c r="G20" s="7" t="s">
        <v>12</v>
      </c>
      <c r="H20" s="25" t="s">
        <v>17</v>
      </c>
    </row>
    <row r="21" spans="2:8" x14ac:dyDescent="0.25">
      <c r="E21" s="7"/>
      <c r="G21" s="7" t="s">
        <v>29</v>
      </c>
      <c r="H21" s="25" t="s">
        <v>58</v>
      </c>
    </row>
    <row r="22" spans="2:8" x14ac:dyDescent="0.25">
      <c r="E22" s="7"/>
      <c r="G22" s="7" t="s">
        <v>23</v>
      </c>
      <c r="H22" s="25" t="s">
        <v>82</v>
      </c>
    </row>
    <row r="23" spans="2:8" x14ac:dyDescent="0.25">
      <c r="E23" s="7"/>
      <c r="G23" s="7" t="s">
        <v>19</v>
      </c>
      <c r="H23" s="25" t="s">
        <v>76</v>
      </c>
    </row>
    <row r="24" spans="2:8" x14ac:dyDescent="0.25">
      <c r="E24" s="7"/>
      <c r="G24" s="7" t="s">
        <v>24</v>
      </c>
      <c r="H24" s="25" t="s">
        <v>18</v>
      </c>
    </row>
    <row r="25" spans="2:8" x14ac:dyDescent="0.25">
      <c r="E25" s="7"/>
      <c r="G25" s="7" t="s">
        <v>55</v>
      </c>
      <c r="H25" s="25" t="s">
        <v>77</v>
      </c>
    </row>
    <row r="26" spans="2:8" x14ac:dyDescent="0.25">
      <c r="H26" s="25" t="s">
        <v>32</v>
      </c>
    </row>
    <row r="27" spans="2:8" x14ac:dyDescent="0.25">
      <c r="H27" s="25" t="s">
        <v>30</v>
      </c>
    </row>
    <row r="28" spans="2:8" x14ac:dyDescent="0.25">
      <c r="H28" s="25" t="s">
        <v>33</v>
      </c>
    </row>
    <row r="29" spans="2:8" x14ac:dyDescent="0.25">
      <c r="G29" s="7"/>
      <c r="H29" s="25" t="s">
        <v>12</v>
      </c>
    </row>
    <row r="30" spans="2:8" x14ac:dyDescent="0.25">
      <c r="H30" s="25" t="s">
        <v>15</v>
      </c>
    </row>
    <row r="31" spans="2:8" x14ac:dyDescent="0.25">
      <c r="H31" s="25" t="s">
        <v>62</v>
      </c>
    </row>
    <row r="32" spans="2:8" x14ac:dyDescent="0.25">
      <c r="H32" s="25" t="s">
        <v>23</v>
      </c>
    </row>
    <row r="33" spans="8:8" x14ac:dyDescent="0.25">
      <c r="H33" s="25" t="s">
        <v>19</v>
      </c>
    </row>
    <row r="34" spans="8:8" x14ac:dyDescent="0.25">
      <c r="H34" s="25" t="s">
        <v>24</v>
      </c>
    </row>
    <row r="35" spans="8:8" x14ac:dyDescent="0.25">
      <c r="H35" s="25" t="s">
        <v>68</v>
      </c>
    </row>
    <row r="36" spans="8:8" x14ac:dyDescent="0.25">
      <c r="H36" s="25" t="s">
        <v>67</v>
      </c>
    </row>
    <row r="37" spans="8:8" x14ac:dyDescent="0.25">
      <c r="H37" s="25" t="s">
        <v>54</v>
      </c>
    </row>
    <row r="38" spans="8:8" x14ac:dyDescent="0.25">
      <c r="H38" s="25" t="s">
        <v>65</v>
      </c>
    </row>
    <row r="39" spans="8:8" x14ac:dyDescent="0.25">
      <c r="H39" s="25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D5:D7 G19 G21 E7:E9 E18:E22 G13:G17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9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4</vt:i4>
      </vt:variant>
    </vt:vector>
  </HeadingPairs>
  <TitlesOfParts>
    <vt:vector size="9" baseType="lpstr">
      <vt:lpstr>studieretning (int. business)</vt:lpstr>
      <vt:lpstr>antal lektioner (int. business)</vt:lpstr>
      <vt:lpstr>fordybelsestid (int. business)</vt:lpstr>
      <vt:lpstr>større skriftlige opgaver (intb</vt:lpstr>
      <vt:lpstr>valgfag (int. business)</vt:lpstr>
      <vt:lpstr>_2.fr.sprog</vt:lpstr>
      <vt:lpstr>naturv.fag_B</vt:lpstr>
      <vt:lpstr>valgfag_A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2023-11-23T12:25:12Z</cp:lastPrinted>
  <dcterms:created xsi:type="dcterms:W3CDTF">2009-05-12T11:16:16Z</dcterms:created>
  <dcterms:modified xsi:type="dcterms:W3CDTF">2025-09-18T13:08:19Z</dcterms:modified>
</cp:coreProperties>
</file>